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K:\MDingman\Documents for Website\2023\"/>
    </mc:Choice>
  </mc:AlternateContent>
  <xr:revisionPtr revIDLastSave="0" documentId="8_{61D7FA02-C477-4354-B63C-93CD55DE956B}" xr6:coauthVersionLast="47" xr6:coauthVersionMax="47" xr10:uidLastSave="{00000000-0000-0000-0000-000000000000}"/>
  <bookViews>
    <workbookView xWindow="-120" yWindow="-120" windowWidth="29040" windowHeight="15840" xr2:uid="{1DECE1BD-0293-4B18-B6F6-B6AA15C48EC0}"/>
  </bookViews>
  <sheets>
    <sheet name="E.C.F.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504" i="2" l="1"/>
  <c r="I2503" i="2"/>
  <c r="J2496" i="2"/>
  <c r="J2495" i="2"/>
  <c r="J2493" i="2"/>
  <c r="J2492" i="2"/>
  <c r="J2491" i="2"/>
  <c r="J2490" i="2"/>
  <c r="J2489" i="2"/>
  <c r="J2488" i="2"/>
  <c r="J2487" i="2"/>
  <c r="J2486" i="2"/>
  <c r="J2485" i="2"/>
  <c r="J2484" i="2"/>
  <c r="J2483" i="2"/>
  <c r="J2482" i="2"/>
  <c r="J2481" i="2"/>
  <c r="J2480" i="2"/>
  <c r="J2479" i="2"/>
  <c r="J2478" i="2"/>
  <c r="J2477" i="2"/>
  <c r="J2476" i="2"/>
  <c r="J2475" i="2"/>
  <c r="J2474" i="2"/>
  <c r="J2473" i="2"/>
  <c r="J2472" i="2"/>
  <c r="J2471" i="2"/>
  <c r="J2470" i="2"/>
  <c r="J2469" i="2"/>
  <c r="J2468" i="2"/>
  <c r="J2467" i="2"/>
  <c r="J2466" i="2"/>
  <c r="J2465" i="2"/>
  <c r="J2464" i="2"/>
  <c r="J2463" i="2"/>
  <c r="J2462" i="2"/>
  <c r="J2461" i="2"/>
  <c r="J2460" i="2"/>
  <c r="J2459" i="2"/>
  <c r="J2458" i="2"/>
  <c r="J2457" i="2"/>
  <c r="J2456" i="2"/>
  <c r="J2455" i="2"/>
  <c r="J2454" i="2"/>
  <c r="J2453" i="2"/>
  <c r="J2452" i="2"/>
  <c r="J2451" i="2"/>
  <c r="J2450" i="2"/>
  <c r="J2449" i="2"/>
  <c r="J2448" i="2"/>
  <c r="J2447" i="2"/>
  <c r="J2446" i="2"/>
  <c r="J2445" i="2"/>
  <c r="J2444" i="2"/>
  <c r="J2443" i="2"/>
  <c r="J2442" i="2"/>
  <c r="J2441" i="2"/>
  <c r="J2440" i="2"/>
  <c r="J2439" i="2"/>
  <c r="J2438" i="2"/>
  <c r="J2437" i="2"/>
  <c r="J2436" i="2"/>
  <c r="J2435" i="2"/>
  <c r="J2434" i="2"/>
  <c r="J2433" i="2"/>
  <c r="J2432" i="2"/>
  <c r="J2431" i="2"/>
  <c r="J2430" i="2"/>
  <c r="J2429" i="2"/>
  <c r="J2428" i="2"/>
  <c r="J2427" i="2"/>
  <c r="J2426" i="2"/>
  <c r="J2425" i="2"/>
  <c r="J2424" i="2"/>
  <c r="J2423" i="2"/>
  <c r="J2422" i="2"/>
  <c r="J2421" i="2"/>
  <c r="J2420" i="2"/>
  <c r="J2419" i="2"/>
  <c r="J2418" i="2"/>
  <c r="J2417" i="2"/>
  <c r="J2416" i="2"/>
  <c r="J2415" i="2"/>
  <c r="J2414" i="2"/>
  <c r="J2413" i="2"/>
  <c r="J2412" i="2"/>
  <c r="J2411" i="2"/>
  <c r="J2410" i="2"/>
  <c r="J2409" i="2"/>
  <c r="J2408" i="2"/>
  <c r="J2407" i="2"/>
  <c r="J2406" i="2"/>
  <c r="J2405" i="2"/>
  <c r="J2404" i="2"/>
  <c r="J2403" i="2"/>
  <c r="J2402" i="2"/>
  <c r="J2401" i="2"/>
  <c r="J2400" i="2"/>
  <c r="J2399" i="2"/>
  <c r="J2398" i="2"/>
  <c r="J2397" i="2"/>
  <c r="J2396" i="2"/>
  <c r="J2395" i="2"/>
  <c r="J2394" i="2"/>
  <c r="J2393" i="2"/>
  <c r="J2392" i="2"/>
  <c r="J2391" i="2"/>
  <c r="J2390" i="2"/>
  <c r="J2389" i="2"/>
  <c r="J2388" i="2"/>
  <c r="J2387" i="2"/>
  <c r="J2386" i="2"/>
  <c r="J2385" i="2"/>
  <c r="J2384" i="2"/>
  <c r="J2383" i="2"/>
  <c r="J2382" i="2"/>
  <c r="J2381" i="2"/>
  <c r="J2380" i="2"/>
  <c r="J2379" i="2"/>
  <c r="J2378" i="2"/>
  <c r="J2377" i="2"/>
  <c r="J2376" i="2"/>
  <c r="J2375" i="2"/>
  <c r="J2374" i="2"/>
  <c r="J2373" i="2"/>
  <c r="J2372" i="2"/>
  <c r="J2371" i="2"/>
  <c r="J2370" i="2"/>
  <c r="J2369" i="2"/>
  <c r="J2368" i="2"/>
  <c r="J2367" i="2"/>
  <c r="J2366" i="2"/>
  <c r="J2365" i="2"/>
  <c r="J2364" i="2"/>
  <c r="J2363" i="2"/>
  <c r="J2362" i="2"/>
  <c r="J2361" i="2"/>
  <c r="J2360" i="2"/>
  <c r="J2359" i="2"/>
  <c r="J2358" i="2"/>
  <c r="J2357" i="2"/>
  <c r="J2356" i="2"/>
  <c r="J2355" i="2"/>
  <c r="J2354" i="2"/>
  <c r="J2353" i="2"/>
  <c r="J2352" i="2"/>
  <c r="J2351" i="2"/>
  <c r="J2350" i="2"/>
  <c r="J2349" i="2"/>
  <c r="J2348" i="2"/>
  <c r="J2347" i="2"/>
  <c r="J2346" i="2"/>
  <c r="J2345" i="2"/>
  <c r="J2344" i="2"/>
  <c r="J2343" i="2"/>
  <c r="J2342" i="2"/>
  <c r="J2341" i="2"/>
  <c r="J2340" i="2"/>
  <c r="J2339" i="2"/>
  <c r="J2338" i="2"/>
  <c r="J2337" i="2"/>
  <c r="J2336" i="2"/>
  <c r="J2335" i="2"/>
  <c r="J2334" i="2"/>
  <c r="J2333" i="2"/>
  <c r="J2332" i="2"/>
  <c r="J2331" i="2"/>
  <c r="J2330" i="2"/>
  <c r="J2329" i="2"/>
  <c r="J2328" i="2"/>
  <c r="J2327" i="2"/>
  <c r="J2326" i="2"/>
  <c r="J2325" i="2"/>
  <c r="J2324" i="2"/>
  <c r="J2323" i="2"/>
  <c r="J2322" i="2"/>
  <c r="J2321" i="2"/>
  <c r="J2320" i="2"/>
  <c r="J2319" i="2"/>
  <c r="J2318" i="2"/>
  <c r="J2317" i="2"/>
  <c r="J2316" i="2"/>
  <c r="J2315" i="2"/>
  <c r="J2314" i="2"/>
  <c r="J2313" i="2"/>
  <c r="J2312" i="2"/>
  <c r="J2311" i="2"/>
  <c r="J2310" i="2"/>
  <c r="J2309" i="2"/>
  <c r="J2308" i="2"/>
  <c r="J2307" i="2"/>
  <c r="J2306" i="2"/>
  <c r="J2305" i="2"/>
  <c r="J2304" i="2"/>
  <c r="J2303" i="2"/>
  <c r="J2302" i="2"/>
  <c r="J2301" i="2"/>
  <c r="J2300" i="2"/>
  <c r="J2299" i="2"/>
  <c r="J2298" i="2"/>
  <c r="J2297" i="2"/>
  <c r="J2296" i="2"/>
  <c r="J2295" i="2"/>
  <c r="J2294" i="2"/>
  <c r="J2293" i="2"/>
  <c r="J2292" i="2"/>
  <c r="J2291" i="2"/>
  <c r="J2290" i="2"/>
  <c r="J2289" i="2"/>
  <c r="J2288" i="2"/>
  <c r="J2287" i="2"/>
  <c r="J2286" i="2"/>
  <c r="J2285" i="2"/>
  <c r="J2284" i="2"/>
  <c r="J2283" i="2"/>
  <c r="J2282" i="2"/>
  <c r="J2281" i="2"/>
  <c r="J2280" i="2"/>
  <c r="J2279" i="2"/>
  <c r="J2278" i="2"/>
  <c r="J2277" i="2"/>
  <c r="J2276" i="2"/>
  <c r="J2275" i="2"/>
  <c r="J2274" i="2"/>
  <c r="J2273" i="2"/>
  <c r="J2272" i="2"/>
  <c r="J2271" i="2"/>
  <c r="J2270" i="2"/>
  <c r="J2269" i="2"/>
  <c r="J2268" i="2"/>
  <c r="J2267" i="2"/>
  <c r="J2266" i="2"/>
  <c r="J2265" i="2"/>
  <c r="J2264" i="2"/>
  <c r="J2263" i="2"/>
  <c r="J2262" i="2"/>
  <c r="J2261" i="2"/>
  <c r="J2260" i="2"/>
  <c r="J2259" i="2"/>
  <c r="J2258" i="2"/>
  <c r="J2257" i="2"/>
  <c r="J2256" i="2"/>
  <c r="J2255" i="2"/>
  <c r="J2254" i="2"/>
  <c r="J2253" i="2"/>
  <c r="J2252" i="2"/>
  <c r="J2251" i="2"/>
  <c r="J2250" i="2"/>
  <c r="J2249" i="2"/>
  <c r="J2248" i="2"/>
  <c r="J2247" i="2"/>
  <c r="J2246" i="2"/>
  <c r="J2245" i="2"/>
  <c r="J2244" i="2"/>
  <c r="J2243" i="2"/>
  <c r="J2242" i="2"/>
  <c r="J2241" i="2"/>
  <c r="J2240" i="2"/>
  <c r="J2239" i="2"/>
  <c r="J2238" i="2"/>
  <c r="J2237" i="2"/>
  <c r="J2236" i="2"/>
  <c r="J2235" i="2"/>
  <c r="J2234" i="2"/>
  <c r="J2233" i="2"/>
  <c r="J2232" i="2"/>
  <c r="J2231" i="2"/>
  <c r="J2230" i="2"/>
  <c r="J2229" i="2"/>
  <c r="J2228" i="2"/>
  <c r="J2227" i="2"/>
  <c r="J2226" i="2"/>
  <c r="J2225" i="2"/>
  <c r="J2224" i="2"/>
  <c r="J2223" i="2"/>
  <c r="J2222" i="2"/>
  <c r="J2221" i="2"/>
  <c r="J2220" i="2"/>
  <c r="J2219" i="2"/>
  <c r="J2218" i="2"/>
  <c r="J2217" i="2"/>
  <c r="J2216" i="2"/>
  <c r="J2215" i="2"/>
  <c r="J2214" i="2"/>
  <c r="J2213" i="2"/>
  <c r="J2212" i="2"/>
  <c r="J2211" i="2"/>
  <c r="J2210" i="2"/>
  <c r="J2209" i="2"/>
  <c r="J2208" i="2"/>
  <c r="J2207" i="2"/>
  <c r="J2206" i="2"/>
  <c r="J2205" i="2"/>
  <c r="J2204" i="2"/>
  <c r="J2203" i="2"/>
  <c r="J2202" i="2"/>
  <c r="J2201" i="2"/>
  <c r="J2200" i="2"/>
  <c r="J2199" i="2"/>
  <c r="J2198" i="2"/>
  <c r="J2197" i="2"/>
  <c r="J2196" i="2"/>
  <c r="J2195" i="2"/>
  <c r="J2194" i="2"/>
  <c r="J2193" i="2"/>
  <c r="J2192" i="2"/>
  <c r="J2191" i="2"/>
  <c r="J2190" i="2"/>
  <c r="J2189" i="2"/>
  <c r="J2188" i="2"/>
  <c r="J2187" i="2"/>
  <c r="J2186" i="2"/>
  <c r="J2185" i="2"/>
  <c r="J2184" i="2"/>
  <c r="J2183" i="2"/>
  <c r="J2182" i="2"/>
  <c r="J2181" i="2"/>
  <c r="J2180" i="2"/>
  <c r="J2179" i="2"/>
  <c r="J2178" i="2"/>
  <c r="J2177" i="2"/>
  <c r="J2176" i="2"/>
  <c r="J2175" i="2"/>
  <c r="J2174" i="2"/>
  <c r="J2173" i="2"/>
  <c r="J2172" i="2"/>
  <c r="J2171" i="2"/>
  <c r="J2170" i="2"/>
  <c r="J2169" i="2"/>
  <c r="J2168" i="2"/>
  <c r="J2167" i="2"/>
  <c r="J2166" i="2"/>
  <c r="J2165" i="2"/>
  <c r="J2164" i="2"/>
  <c r="J2163" i="2"/>
  <c r="J2162" i="2"/>
  <c r="J2161" i="2"/>
  <c r="J2160" i="2"/>
  <c r="J2159" i="2"/>
  <c r="J2158" i="2"/>
  <c r="J2157" i="2"/>
  <c r="J2156" i="2"/>
  <c r="J2155" i="2"/>
  <c r="J2154" i="2"/>
  <c r="J2153" i="2"/>
  <c r="J2152" i="2"/>
  <c r="J2151" i="2"/>
  <c r="J2150" i="2"/>
  <c r="J2149" i="2"/>
  <c r="J2148" i="2"/>
  <c r="J2147" i="2"/>
  <c r="J2146" i="2"/>
  <c r="J2145" i="2"/>
  <c r="J2144" i="2"/>
  <c r="J2143" i="2"/>
  <c r="J2142" i="2"/>
  <c r="J2141" i="2"/>
  <c r="J2140" i="2"/>
  <c r="J2139" i="2"/>
  <c r="J2138" i="2"/>
  <c r="J2137" i="2"/>
  <c r="J2136" i="2"/>
  <c r="J2135" i="2"/>
  <c r="J2134" i="2"/>
  <c r="J2133" i="2"/>
  <c r="J2132" i="2"/>
  <c r="J2131" i="2"/>
  <c r="J2130" i="2"/>
  <c r="J2129" i="2"/>
  <c r="J2128" i="2"/>
  <c r="J2127" i="2"/>
  <c r="J2126" i="2"/>
  <c r="J2125" i="2"/>
  <c r="J2124" i="2"/>
  <c r="J2123" i="2"/>
  <c r="J2122" i="2"/>
  <c r="J2121" i="2"/>
  <c r="J2120" i="2"/>
  <c r="J2119" i="2"/>
  <c r="J2118" i="2"/>
  <c r="J2117" i="2"/>
  <c r="J2116" i="2"/>
  <c r="J2115" i="2"/>
  <c r="J2114" i="2"/>
  <c r="J2113" i="2"/>
  <c r="J2112" i="2"/>
  <c r="J2111" i="2"/>
  <c r="J2110" i="2"/>
  <c r="J2109" i="2"/>
  <c r="J2108" i="2"/>
  <c r="J2107" i="2"/>
  <c r="J2106" i="2"/>
  <c r="J2105" i="2"/>
  <c r="J2104" i="2"/>
  <c r="J2103" i="2"/>
  <c r="J2102" i="2"/>
  <c r="J2101" i="2"/>
  <c r="J2100" i="2"/>
  <c r="J2099" i="2"/>
  <c r="J2098" i="2"/>
  <c r="J2097" i="2"/>
  <c r="J2096" i="2"/>
  <c r="J2095" i="2"/>
  <c r="J2094" i="2"/>
  <c r="J2093" i="2"/>
  <c r="J2092" i="2"/>
  <c r="J2091" i="2"/>
  <c r="J2090" i="2"/>
  <c r="J2089" i="2"/>
  <c r="J2088" i="2"/>
  <c r="J2087" i="2"/>
  <c r="J2086" i="2"/>
  <c r="J2085" i="2"/>
  <c r="J2084" i="2"/>
  <c r="J2083" i="2"/>
  <c r="J2082" i="2"/>
  <c r="J2081" i="2"/>
  <c r="J2080" i="2"/>
  <c r="J2079" i="2"/>
  <c r="J2078" i="2"/>
  <c r="J2077" i="2"/>
  <c r="J2076" i="2"/>
  <c r="J2075" i="2"/>
  <c r="J2074" i="2"/>
  <c r="J2073" i="2"/>
  <c r="J2072" i="2"/>
  <c r="J2071" i="2"/>
  <c r="J2070" i="2"/>
  <c r="J2069" i="2"/>
  <c r="J2068" i="2"/>
  <c r="J2067" i="2"/>
  <c r="J2066" i="2"/>
  <c r="J2065" i="2"/>
  <c r="J2064" i="2"/>
  <c r="J2063" i="2"/>
  <c r="J2062" i="2"/>
  <c r="J2061" i="2"/>
  <c r="J2060" i="2"/>
  <c r="J2059" i="2"/>
  <c r="J2058" i="2"/>
  <c r="J2057" i="2"/>
  <c r="J2056" i="2"/>
  <c r="J2055" i="2"/>
  <c r="J2054" i="2"/>
  <c r="J2053" i="2"/>
  <c r="J2052" i="2"/>
  <c r="J2051" i="2"/>
  <c r="J2050" i="2"/>
  <c r="J2049" i="2"/>
  <c r="J2048" i="2"/>
  <c r="J2047" i="2"/>
  <c r="J2046" i="2"/>
  <c r="J2045" i="2"/>
  <c r="J2044" i="2"/>
  <c r="J2043" i="2"/>
  <c r="J2042" i="2"/>
  <c r="J2041" i="2"/>
  <c r="J2040" i="2"/>
  <c r="J2039" i="2"/>
  <c r="J2038" i="2"/>
  <c r="J2037" i="2"/>
  <c r="J2036" i="2"/>
  <c r="J2035" i="2"/>
  <c r="J2034" i="2"/>
  <c r="J2033" i="2"/>
  <c r="J2032" i="2"/>
  <c r="J2031" i="2"/>
  <c r="J2030" i="2"/>
  <c r="J2029" i="2"/>
  <c r="J2028" i="2"/>
  <c r="J2027" i="2"/>
  <c r="J2026" i="2"/>
  <c r="J2025" i="2"/>
  <c r="J2024" i="2"/>
  <c r="J2023" i="2"/>
  <c r="J2022" i="2"/>
  <c r="J2021" i="2"/>
  <c r="J2020" i="2"/>
  <c r="J2019" i="2"/>
  <c r="J2018" i="2"/>
  <c r="J2017" i="2"/>
  <c r="J2016" i="2"/>
  <c r="J2015" i="2"/>
  <c r="J2014" i="2"/>
  <c r="J2013" i="2"/>
  <c r="J2012" i="2"/>
  <c r="J2011" i="2"/>
  <c r="J2010" i="2"/>
  <c r="J2009" i="2"/>
  <c r="J2008" i="2"/>
  <c r="J2007" i="2"/>
  <c r="J2006" i="2"/>
  <c r="J2005" i="2"/>
  <c r="J2004" i="2"/>
  <c r="J2003" i="2"/>
  <c r="J2002" i="2"/>
  <c r="J2001" i="2"/>
  <c r="J2000" i="2"/>
  <c r="J1999" i="2"/>
  <c r="J1998" i="2"/>
  <c r="J1997" i="2"/>
  <c r="J1996" i="2"/>
  <c r="J1995" i="2"/>
  <c r="J1994" i="2"/>
  <c r="J1993" i="2"/>
  <c r="J1992" i="2"/>
  <c r="J1991" i="2"/>
  <c r="J1990" i="2"/>
  <c r="J1989" i="2"/>
  <c r="J1988" i="2"/>
  <c r="J1987" i="2"/>
  <c r="J1986" i="2"/>
  <c r="J1985" i="2"/>
  <c r="J1984" i="2"/>
  <c r="J1983" i="2"/>
  <c r="J1982" i="2"/>
  <c r="J1981" i="2"/>
  <c r="J1980" i="2"/>
  <c r="J1979" i="2"/>
  <c r="J1978" i="2"/>
  <c r="J1977" i="2"/>
  <c r="J1976" i="2"/>
  <c r="J1975" i="2"/>
  <c r="J1974" i="2"/>
  <c r="J1973" i="2"/>
  <c r="J1972" i="2"/>
  <c r="J1971" i="2"/>
  <c r="J1970" i="2"/>
  <c r="J1969" i="2"/>
  <c r="J1968" i="2"/>
  <c r="J1967" i="2"/>
  <c r="J1966" i="2"/>
  <c r="J1965" i="2"/>
  <c r="J1964" i="2"/>
  <c r="J1963" i="2"/>
  <c r="J1962" i="2"/>
  <c r="J1961" i="2"/>
  <c r="J1960" i="2"/>
  <c r="J1959" i="2"/>
  <c r="J1958" i="2"/>
  <c r="J1957" i="2"/>
  <c r="J1956" i="2"/>
  <c r="J1955" i="2"/>
  <c r="J1954" i="2"/>
  <c r="J1953" i="2"/>
  <c r="J1952" i="2"/>
  <c r="J1951" i="2"/>
  <c r="J1950" i="2"/>
  <c r="J1949" i="2"/>
  <c r="J1948" i="2"/>
  <c r="J1947" i="2"/>
  <c r="J1946" i="2"/>
  <c r="J1945" i="2"/>
  <c r="J1944" i="2"/>
  <c r="J1943" i="2"/>
  <c r="J1942" i="2"/>
  <c r="J1941" i="2"/>
  <c r="J1940" i="2"/>
  <c r="J1939" i="2"/>
  <c r="J1938" i="2"/>
  <c r="J1937" i="2"/>
  <c r="J1936" i="2"/>
  <c r="J1935" i="2"/>
  <c r="J1934" i="2"/>
  <c r="J1933" i="2"/>
  <c r="J1932" i="2"/>
  <c r="J1931" i="2"/>
  <c r="J1930" i="2"/>
  <c r="J1929" i="2"/>
  <c r="J1928" i="2"/>
  <c r="J1927" i="2"/>
  <c r="J1926" i="2"/>
  <c r="J1925" i="2"/>
  <c r="J1924" i="2"/>
  <c r="J1923" i="2"/>
  <c r="J1922" i="2"/>
  <c r="J1921" i="2"/>
  <c r="J1920" i="2"/>
  <c r="J1919" i="2"/>
  <c r="J1918" i="2"/>
  <c r="J1917" i="2"/>
  <c r="J1916" i="2"/>
  <c r="J1915" i="2"/>
  <c r="J1914" i="2"/>
  <c r="J1913" i="2"/>
  <c r="J1912" i="2"/>
  <c r="J1911" i="2"/>
  <c r="J1910" i="2"/>
  <c r="J1909" i="2"/>
  <c r="J1908" i="2"/>
  <c r="J1907" i="2"/>
  <c r="J1906" i="2"/>
  <c r="J1905" i="2"/>
  <c r="J1904" i="2"/>
  <c r="J1903" i="2"/>
  <c r="J1902" i="2"/>
  <c r="J1901" i="2"/>
  <c r="J1900" i="2"/>
  <c r="J1899" i="2"/>
  <c r="J1898" i="2"/>
  <c r="J1897" i="2"/>
  <c r="J1896" i="2"/>
  <c r="J1895" i="2"/>
  <c r="J1894" i="2"/>
  <c r="J1893" i="2"/>
  <c r="J1892" i="2"/>
  <c r="J1891" i="2"/>
  <c r="J1890" i="2"/>
  <c r="J1889" i="2"/>
  <c r="J1888" i="2"/>
  <c r="J1887" i="2"/>
  <c r="J1886" i="2"/>
  <c r="J1885" i="2"/>
  <c r="J1884" i="2"/>
  <c r="J1883" i="2"/>
  <c r="J1882" i="2"/>
  <c r="J1881" i="2"/>
  <c r="J1880" i="2"/>
  <c r="J1879" i="2"/>
  <c r="J1878" i="2"/>
  <c r="J1877" i="2"/>
  <c r="J1876" i="2"/>
  <c r="J1875" i="2"/>
  <c r="J1874" i="2"/>
  <c r="J1873" i="2"/>
  <c r="J1872" i="2"/>
  <c r="J1871" i="2"/>
  <c r="J1870" i="2"/>
  <c r="J1869" i="2"/>
  <c r="J1868" i="2"/>
  <c r="J1867" i="2"/>
  <c r="J1866" i="2"/>
  <c r="J1865" i="2"/>
  <c r="J1864" i="2"/>
  <c r="J1863" i="2"/>
  <c r="J1862" i="2"/>
  <c r="J1861" i="2"/>
  <c r="J1860" i="2"/>
  <c r="J1859" i="2"/>
  <c r="J1858" i="2"/>
  <c r="J1857" i="2"/>
  <c r="J1856" i="2"/>
  <c r="J1855" i="2"/>
  <c r="J1854" i="2"/>
  <c r="J1853" i="2"/>
  <c r="J1852" i="2"/>
  <c r="J1851" i="2"/>
  <c r="J1850" i="2"/>
  <c r="J1849" i="2"/>
  <c r="J1848" i="2"/>
  <c r="J1847" i="2"/>
  <c r="J1846" i="2"/>
  <c r="J1845" i="2"/>
  <c r="J1844" i="2"/>
  <c r="J1843" i="2"/>
  <c r="J1842" i="2"/>
  <c r="J1841" i="2"/>
  <c r="J1840" i="2"/>
  <c r="J1839" i="2"/>
  <c r="J1838" i="2"/>
  <c r="J1837" i="2"/>
  <c r="J1836" i="2"/>
  <c r="J1835" i="2"/>
  <c r="J1834" i="2"/>
  <c r="J1833" i="2"/>
  <c r="J1832" i="2"/>
  <c r="J1831" i="2"/>
  <c r="J1830" i="2"/>
  <c r="J1829" i="2"/>
  <c r="J1828" i="2"/>
  <c r="J1827" i="2"/>
  <c r="J1826" i="2"/>
  <c r="J1825" i="2"/>
  <c r="J1824" i="2"/>
  <c r="J1823" i="2"/>
  <c r="J1822" i="2"/>
  <c r="J1821" i="2"/>
  <c r="J1820" i="2"/>
  <c r="J1819" i="2"/>
  <c r="J1818" i="2"/>
  <c r="J1817" i="2"/>
  <c r="J1816" i="2"/>
  <c r="J1815" i="2"/>
  <c r="J1814" i="2"/>
  <c r="J1813" i="2"/>
  <c r="J1812" i="2"/>
  <c r="J1811" i="2"/>
  <c r="J1810" i="2"/>
  <c r="J1809" i="2"/>
  <c r="J1808" i="2"/>
  <c r="J1807" i="2"/>
  <c r="J1806" i="2"/>
  <c r="J1805" i="2"/>
  <c r="J1804" i="2"/>
  <c r="J1803" i="2"/>
  <c r="J1802" i="2"/>
  <c r="J1801" i="2"/>
  <c r="J1800" i="2"/>
  <c r="J1799" i="2"/>
  <c r="J1798" i="2"/>
  <c r="J1797" i="2"/>
  <c r="J1796" i="2"/>
  <c r="J1795" i="2"/>
  <c r="J1794" i="2"/>
  <c r="J1793" i="2"/>
  <c r="J1792" i="2"/>
  <c r="J1791" i="2"/>
  <c r="J1790" i="2"/>
  <c r="J1789" i="2"/>
  <c r="J1788" i="2"/>
  <c r="J1787" i="2"/>
  <c r="J1786" i="2"/>
  <c r="J1785" i="2"/>
  <c r="J1784" i="2"/>
  <c r="J1783" i="2"/>
  <c r="J1782" i="2"/>
  <c r="J1781" i="2"/>
  <c r="J1780" i="2"/>
  <c r="J1779" i="2"/>
  <c r="J1778" i="2"/>
  <c r="J1777" i="2"/>
  <c r="J1776" i="2"/>
  <c r="J1775" i="2"/>
  <c r="J1774" i="2"/>
  <c r="J1773" i="2"/>
  <c r="J1772" i="2"/>
  <c r="J1771" i="2"/>
  <c r="J1770" i="2"/>
  <c r="J1769" i="2"/>
  <c r="J1768" i="2"/>
  <c r="J1767" i="2"/>
  <c r="J1766" i="2"/>
  <c r="J1765" i="2"/>
  <c r="J1764" i="2"/>
  <c r="J1763" i="2"/>
  <c r="J1762" i="2"/>
  <c r="J1761" i="2"/>
  <c r="J1760" i="2"/>
  <c r="J1759" i="2"/>
  <c r="J1758" i="2"/>
  <c r="J1757" i="2"/>
  <c r="J1756" i="2"/>
  <c r="J1755" i="2"/>
  <c r="J1754" i="2"/>
  <c r="J1753" i="2"/>
  <c r="J1752" i="2"/>
  <c r="J1751" i="2"/>
  <c r="J1750" i="2"/>
  <c r="J1749" i="2"/>
  <c r="J1748" i="2"/>
  <c r="J1747" i="2"/>
  <c r="J1746" i="2"/>
  <c r="J1745" i="2"/>
  <c r="J1744" i="2"/>
  <c r="J1743" i="2"/>
  <c r="J1742" i="2"/>
  <c r="J1741" i="2"/>
  <c r="J1740" i="2"/>
  <c r="J1739" i="2"/>
  <c r="J1738" i="2"/>
  <c r="J1737" i="2"/>
  <c r="J1736" i="2"/>
  <c r="J1735" i="2"/>
  <c r="J1734" i="2"/>
  <c r="J1733" i="2"/>
  <c r="J1732" i="2"/>
  <c r="J1731" i="2"/>
  <c r="J1730" i="2"/>
  <c r="J1729" i="2"/>
  <c r="J1728" i="2"/>
  <c r="J1727" i="2"/>
  <c r="J1726" i="2"/>
  <c r="J1725" i="2"/>
  <c r="J1724" i="2"/>
  <c r="J1723" i="2"/>
  <c r="J1722" i="2"/>
  <c r="J1721" i="2"/>
  <c r="J1720" i="2"/>
  <c r="J1719" i="2"/>
  <c r="J1718" i="2"/>
  <c r="J1717" i="2"/>
  <c r="J1716" i="2"/>
  <c r="J1715" i="2"/>
  <c r="J1714" i="2"/>
  <c r="J1713" i="2"/>
  <c r="J1712" i="2"/>
  <c r="J1711" i="2"/>
  <c r="J1710" i="2"/>
  <c r="J1709" i="2"/>
  <c r="J1708" i="2"/>
  <c r="J1707" i="2"/>
  <c r="J1706" i="2"/>
  <c r="J1705" i="2"/>
  <c r="J1704" i="2"/>
  <c r="J1703" i="2"/>
  <c r="J1702" i="2"/>
  <c r="J1701" i="2"/>
  <c r="J1700" i="2"/>
  <c r="J1699" i="2"/>
  <c r="J1698" i="2"/>
  <c r="J1697" i="2"/>
  <c r="J1696" i="2"/>
  <c r="J1695" i="2"/>
  <c r="J1694" i="2"/>
  <c r="J1693" i="2"/>
  <c r="J1692" i="2"/>
  <c r="J1691" i="2"/>
  <c r="J1690" i="2"/>
  <c r="J1689" i="2"/>
  <c r="J1688" i="2"/>
  <c r="J1687" i="2"/>
  <c r="J1686" i="2"/>
  <c r="J1685" i="2"/>
  <c r="J1684" i="2"/>
  <c r="J1683" i="2"/>
  <c r="J1682" i="2"/>
  <c r="J1681" i="2"/>
  <c r="J1680" i="2"/>
  <c r="J1679" i="2"/>
  <c r="J1678" i="2"/>
  <c r="J1677" i="2"/>
  <c r="J1676" i="2"/>
  <c r="J1675" i="2"/>
  <c r="J1674" i="2"/>
  <c r="J1673" i="2"/>
  <c r="J1672" i="2"/>
  <c r="J1671" i="2"/>
  <c r="J1670" i="2"/>
  <c r="J1669" i="2"/>
  <c r="J1668" i="2"/>
  <c r="J1667" i="2"/>
  <c r="J1666" i="2"/>
  <c r="J1665" i="2"/>
  <c r="J1664" i="2"/>
  <c r="J1663" i="2"/>
  <c r="J1662" i="2"/>
  <c r="J1661" i="2"/>
  <c r="J1660" i="2"/>
  <c r="J1659" i="2"/>
  <c r="J1658" i="2"/>
  <c r="J1657" i="2"/>
  <c r="J1656" i="2"/>
  <c r="J1655" i="2"/>
  <c r="J1654" i="2"/>
  <c r="J1653" i="2"/>
  <c r="J1652" i="2"/>
  <c r="J1651" i="2"/>
  <c r="J1650" i="2"/>
  <c r="J1649" i="2"/>
  <c r="J1648" i="2"/>
  <c r="J1647" i="2"/>
  <c r="J1646" i="2"/>
  <c r="J1645" i="2"/>
  <c r="J1644" i="2"/>
  <c r="J1643" i="2"/>
  <c r="J1642" i="2"/>
  <c r="J1641" i="2"/>
  <c r="J1640" i="2"/>
  <c r="J1639" i="2"/>
  <c r="J1638" i="2"/>
  <c r="J1637" i="2"/>
  <c r="J1636" i="2"/>
  <c r="J1635" i="2"/>
  <c r="J1634" i="2"/>
  <c r="J1633" i="2"/>
  <c r="J1632" i="2"/>
  <c r="J1631" i="2"/>
  <c r="J1630" i="2"/>
  <c r="J1629" i="2"/>
  <c r="J1628" i="2"/>
  <c r="J1627" i="2"/>
  <c r="J1626" i="2"/>
  <c r="J1625" i="2"/>
  <c r="J1624" i="2"/>
  <c r="J1623" i="2"/>
  <c r="J1622" i="2"/>
  <c r="J1621" i="2"/>
  <c r="J1620" i="2"/>
  <c r="J1619" i="2"/>
  <c r="J1618" i="2"/>
  <c r="J1617" i="2"/>
  <c r="J1616" i="2"/>
  <c r="J1615" i="2"/>
  <c r="J1614" i="2"/>
  <c r="J1613" i="2"/>
  <c r="J1612" i="2"/>
  <c r="J1611" i="2"/>
  <c r="J1610" i="2"/>
  <c r="J1609" i="2"/>
  <c r="J1608" i="2"/>
  <c r="J1607" i="2"/>
  <c r="J1606" i="2"/>
  <c r="J1605" i="2"/>
  <c r="J1604" i="2"/>
  <c r="J1603" i="2"/>
  <c r="J1602" i="2"/>
  <c r="J1601" i="2"/>
  <c r="J1600" i="2"/>
  <c r="J1599" i="2"/>
  <c r="J1598" i="2"/>
  <c r="J1597" i="2"/>
  <c r="J1596" i="2"/>
  <c r="J1595" i="2"/>
  <c r="J1594" i="2"/>
  <c r="J1593" i="2"/>
  <c r="J1592" i="2"/>
  <c r="J1591" i="2"/>
  <c r="J1590" i="2"/>
  <c r="J1589" i="2"/>
  <c r="J1588" i="2"/>
  <c r="J1587" i="2"/>
  <c r="J1586" i="2"/>
  <c r="J1585" i="2"/>
  <c r="J1584" i="2"/>
  <c r="J1583" i="2"/>
  <c r="J1582" i="2"/>
  <c r="J1581" i="2"/>
  <c r="J1580" i="2"/>
  <c r="J1579" i="2"/>
  <c r="J1578" i="2"/>
  <c r="J1577" i="2"/>
  <c r="J1576" i="2"/>
  <c r="J1575" i="2"/>
  <c r="J1574" i="2"/>
  <c r="J1573" i="2"/>
  <c r="J1572" i="2"/>
  <c r="J1571" i="2"/>
  <c r="J1570" i="2"/>
  <c r="J1569" i="2"/>
  <c r="J1568" i="2"/>
  <c r="J1567" i="2"/>
  <c r="J1566" i="2"/>
  <c r="J1565" i="2"/>
  <c r="J1564" i="2"/>
  <c r="J1563" i="2"/>
  <c r="J1562" i="2"/>
  <c r="J1561" i="2"/>
  <c r="J1560" i="2"/>
  <c r="J1559" i="2"/>
  <c r="J1558" i="2"/>
  <c r="J1557" i="2"/>
  <c r="J1556" i="2"/>
  <c r="J1555" i="2"/>
  <c r="J1554" i="2"/>
  <c r="J1553" i="2"/>
  <c r="J1552" i="2"/>
  <c r="J1551" i="2"/>
  <c r="J1550" i="2"/>
  <c r="J1549" i="2"/>
  <c r="J1548" i="2"/>
  <c r="J1547" i="2"/>
  <c r="J1546" i="2"/>
  <c r="J1545" i="2"/>
  <c r="J1544" i="2"/>
  <c r="J1543" i="2"/>
  <c r="J1542" i="2"/>
  <c r="J1541" i="2"/>
  <c r="J1540" i="2"/>
  <c r="J1539" i="2"/>
  <c r="J1538" i="2"/>
  <c r="J1537" i="2"/>
  <c r="J1536" i="2"/>
  <c r="J1535" i="2"/>
  <c r="J1534" i="2"/>
  <c r="J1533" i="2"/>
  <c r="J1532" i="2"/>
  <c r="J1531" i="2"/>
  <c r="J1530" i="2"/>
  <c r="J1529" i="2"/>
  <c r="J1528" i="2"/>
  <c r="J1527" i="2"/>
  <c r="J1526" i="2"/>
  <c r="J1525" i="2"/>
  <c r="J1524" i="2"/>
  <c r="J1523" i="2"/>
  <c r="J1522" i="2"/>
  <c r="J1521" i="2"/>
  <c r="J1520" i="2"/>
  <c r="J1519" i="2"/>
  <c r="J1518" i="2"/>
  <c r="J1517" i="2"/>
  <c r="J1516" i="2"/>
  <c r="J1515" i="2"/>
  <c r="J1514" i="2"/>
  <c r="J1513" i="2"/>
  <c r="J1512" i="2"/>
  <c r="J1511" i="2"/>
  <c r="J1510" i="2"/>
  <c r="J1509" i="2"/>
  <c r="J1508" i="2"/>
  <c r="J1507" i="2"/>
  <c r="J1506" i="2"/>
  <c r="J1505" i="2"/>
  <c r="J1504" i="2"/>
  <c r="J1503" i="2"/>
  <c r="J1502" i="2"/>
  <c r="J1501" i="2"/>
  <c r="J1500" i="2"/>
  <c r="J1499" i="2"/>
  <c r="J1498" i="2"/>
  <c r="J1497" i="2"/>
  <c r="J1496" i="2"/>
  <c r="J1495" i="2"/>
  <c r="J1494" i="2"/>
  <c r="J1493" i="2"/>
  <c r="J1492" i="2"/>
  <c r="J1491" i="2"/>
  <c r="J1490" i="2"/>
  <c r="J1489" i="2"/>
  <c r="J1488" i="2"/>
  <c r="J1487" i="2"/>
  <c r="J1486" i="2"/>
  <c r="J1485" i="2"/>
  <c r="J1484" i="2"/>
  <c r="J1483" i="2"/>
  <c r="J1482" i="2"/>
  <c r="J1481" i="2"/>
  <c r="J1480" i="2"/>
  <c r="J1479" i="2"/>
  <c r="J1478" i="2"/>
  <c r="J1477" i="2"/>
  <c r="J1476" i="2"/>
  <c r="J1475" i="2"/>
  <c r="J1474" i="2"/>
  <c r="J1473" i="2"/>
  <c r="J1472" i="2"/>
  <c r="J1471" i="2"/>
  <c r="J1470" i="2"/>
  <c r="J1469" i="2"/>
  <c r="J1468" i="2"/>
  <c r="J1467" i="2"/>
  <c r="J1466" i="2"/>
  <c r="J1465" i="2"/>
  <c r="J1464" i="2"/>
  <c r="J1463" i="2"/>
  <c r="J1462" i="2"/>
  <c r="J1461" i="2"/>
  <c r="J1460" i="2"/>
  <c r="J1459" i="2"/>
  <c r="J1458" i="2"/>
  <c r="J1457" i="2"/>
  <c r="J1456" i="2"/>
  <c r="J1455" i="2"/>
  <c r="J1454" i="2"/>
  <c r="J1453" i="2"/>
  <c r="J1452" i="2"/>
  <c r="J1451" i="2"/>
  <c r="J1450" i="2"/>
  <c r="J1449" i="2"/>
  <c r="J1448" i="2"/>
  <c r="J1447" i="2"/>
  <c r="J1446" i="2"/>
  <c r="J1445" i="2"/>
  <c r="J1444" i="2"/>
  <c r="J1443" i="2"/>
  <c r="J1442" i="2"/>
  <c r="J1441" i="2"/>
  <c r="J1440" i="2"/>
  <c r="J1439" i="2"/>
  <c r="J1438" i="2"/>
  <c r="J1437" i="2"/>
  <c r="J1436" i="2"/>
  <c r="J1435" i="2"/>
  <c r="J1434" i="2"/>
  <c r="J1433" i="2"/>
  <c r="J1432" i="2"/>
  <c r="J1431" i="2"/>
  <c r="J1430" i="2"/>
  <c r="J1429" i="2"/>
  <c r="J1428" i="2"/>
  <c r="J1427" i="2"/>
  <c r="J1426" i="2"/>
  <c r="J1425" i="2"/>
  <c r="J1424" i="2"/>
  <c r="J1423" i="2"/>
  <c r="J1422" i="2"/>
  <c r="J1421" i="2"/>
  <c r="J1420" i="2"/>
  <c r="J1419" i="2"/>
  <c r="J1418" i="2"/>
  <c r="J1417" i="2"/>
  <c r="J1416" i="2"/>
  <c r="J1415" i="2"/>
  <c r="J1414" i="2"/>
  <c r="J1413" i="2"/>
  <c r="J1412" i="2"/>
  <c r="J1411" i="2"/>
  <c r="J1410" i="2"/>
  <c r="J1409" i="2"/>
  <c r="J1408" i="2"/>
  <c r="J1407" i="2"/>
  <c r="J1406" i="2"/>
  <c r="J1405" i="2"/>
  <c r="J1404" i="2"/>
  <c r="J1403" i="2"/>
  <c r="J1402" i="2"/>
  <c r="J1401" i="2"/>
  <c r="J1400" i="2"/>
  <c r="J1399" i="2"/>
  <c r="J1398" i="2"/>
  <c r="J1397" i="2"/>
  <c r="J1396" i="2"/>
  <c r="J1395" i="2"/>
  <c r="J1394" i="2"/>
  <c r="J1393" i="2"/>
  <c r="J1392" i="2"/>
  <c r="J1391" i="2"/>
  <c r="J1390" i="2"/>
  <c r="J1389" i="2"/>
  <c r="J1388" i="2"/>
  <c r="J1387" i="2"/>
  <c r="J1386" i="2"/>
  <c r="J1385" i="2"/>
  <c r="J1384" i="2"/>
  <c r="J1383" i="2"/>
  <c r="J1382" i="2"/>
  <c r="J1381" i="2"/>
  <c r="J1380" i="2"/>
  <c r="J1379" i="2"/>
  <c r="J1378" i="2"/>
  <c r="J1377" i="2"/>
  <c r="J1376" i="2"/>
  <c r="J1375" i="2"/>
  <c r="J1374" i="2"/>
  <c r="J1373" i="2"/>
  <c r="J1372" i="2"/>
  <c r="J1371" i="2"/>
  <c r="J1370" i="2"/>
  <c r="J1369" i="2"/>
  <c r="J1368" i="2"/>
  <c r="J1367" i="2"/>
  <c r="J1366" i="2"/>
  <c r="J1365" i="2"/>
  <c r="J1364" i="2"/>
  <c r="J1363" i="2"/>
  <c r="J1362" i="2"/>
  <c r="J1361" i="2"/>
  <c r="J1360" i="2"/>
  <c r="J1359" i="2"/>
  <c r="J1358" i="2"/>
  <c r="J1357" i="2"/>
  <c r="J1356" i="2"/>
  <c r="J1355" i="2"/>
  <c r="J1354" i="2"/>
  <c r="J1353" i="2"/>
  <c r="J1352" i="2"/>
  <c r="J1351" i="2"/>
  <c r="J1350" i="2"/>
  <c r="J1349" i="2"/>
  <c r="J1348" i="2"/>
  <c r="J1347" i="2"/>
  <c r="J1346" i="2"/>
  <c r="J1345" i="2"/>
  <c r="J1344" i="2"/>
  <c r="J1343" i="2"/>
  <c r="J1342" i="2"/>
  <c r="J1341" i="2"/>
  <c r="J1340" i="2"/>
  <c r="J1339" i="2"/>
  <c r="J1338" i="2"/>
  <c r="J1337" i="2"/>
  <c r="J1336" i="2"/>
  <c r="J1335" i="2"/>
  <c r="J1334" i="2"/>
  <c r="J1333" i="2"/>
  <c r="J1332" i="2"/>
  <c r="J1331" i="2"/>
  <c r="J1330" i="2"/>
  <c r="J1329" i="2"/>
  <c r="J1328" i="2"/>
  <c r="J1327" i="2"/>
  <c r="J1326" i="2"/>
  <c r="J1325" i="2"/>
  <c r="J1324" i="2"/>
  <c r="J1323" i="2"/>
  <c r="J1322" i="2"/>
  <c r="J1321" i="2"/>
  <c r="J1320" i="2"/>
  <c r="J1319" i="2"/>
  <c r="J1318" i="2"/>
  <c r="J1317" i="2"/>
  <c r="J1316" i="2"/>
  <c r="J1315" i="2"/>
  <c r="J1314" i="2"/>
  <c r="J1313" i="2"/>
  <c r="J1312" i="2"/>
  <c r="J1311" i="2"/>
  <c r="J1310" i="2"/>
  <c r="J1309" i="2"/>
  <c r="J1308" i="2"/>
  <c r="J1307" i="2"/>
  <c r="J1306" i="2"/>
  <c r="J1305" i="2"/>
  <c r="J1304" i="2"/>
  <c r="J1303" i="2"/>
  <c r="J1302" i="2"/>
  <c r="J1301" i="2"/>
  <c r="J1300" i="2"/>
  <c r="J1299" i="2"/>
  <c r="J1298" i="2"/>
  <c r="J1297" i="2"/>
  <c r="J1296" i="2"/>
  <c r="J1295" i="2"/>
  <c r="J1294" i="2"/>
  <c r="J1293" i="2"/>
  <c r="J1292" i="2"/>
  <c r="J1291" i="2"/>
  <c r="J1290" i="2"/>
  <c r="J1289" i="2"/>
  <c r="J1288" i="2"/>
  <c r="J1287" i="2"/>
  <c r="J1286" i="2"/>
  <c r="J1285" i="2"/>
  <c r="J1284" i="2"/>
  <c r="J1283" i="2"/>
  <c r="J1282" i="2"/>
  <c r="J1281" i="2"/>
  <c r="J1280" i="2"/>
  <c r="J1279" i="2"/>
  <c r="J1278" i="2"/>
  <c r="J1277" i="2"/>
  <c r="J1276" i="2"/>
  <c r="J1275" i="2"/>
  <c r="J1274" i="2"/>
  <c r="J1273" i="2"/>
  <c r="J1272" i="2"/>
  <c r="J1271" i="2"/>
  <c r="J1270" i="2"/>
  <c r="J1269" i="2"/>
  <c r="J1268" i="2"/>
  <c r="J1267" i="2"/>
  <c r="J1266" i="2"/>
  <c r="J1265" i="2"/>
  <c r="J1264" i="2"/>
  <c r="J1263" i="2"/>
  <c r="J1262" i="2"/>
  <c r="J1261" i="2"/>
  <c r="J1260" i="2"/>
  <c r="J1259" i="2"/>
  <c r="J1258" i="2"/>
  <c r="J1257" i="2"/>
  <c r="J1256" i="2"/>
  <c r="J1255" i="2"/>
  <c r="J1254" i="2"/>
  <c r="J1253" i="2"/>
  <c r="J1252" i="2"/>
  <c r="J1251" i="2"/>
  <c r="J1250" i="2"/>
  <c r="J1249" i="2"/>
  <c r="J1248" i="2"/>
  <c r="J1247" i="2"/>
  <c r="J1246" i="2"/>
  <c r="J1245" i="2"/>
  <c r="J1244" i="2"/>
  <c r="J1243" i="2"/>
  <c r="J1242" i="2"/>
  <c r="J1241" i="2"/>
  <c r="J1240" i="2"/>
  <c r="J1239" i="2"/>
  <c r="J1238" i="2"/>
  <c r="J1237" i="2"/>
  <c r="J1236" i="2"/>
  <c r="J1235" i="2"/>
  <c r="J1234" i="2"/>
  <c r="J1233" i="2"/>
  <c r="J1232" i="2"/>
  <c r="J1231" i="2"/>
  <c r="J1230" i="2"/>
  <c r="J1229" i="2"/>
  <c r="J1228" i="2"/>
  <c r="J1227" i="2"/>
  <c r="J1226" i="2"/>
  <c r="J1225" i="2"/>
  <c r="J1224" i="2"/>
  <c r="J1223" i="2"/>
  <c r="J1222" i="2"/>
  <c r="J1221" i="2"/>
  <c r="J1220" i="2"/>
  <c r="J1219" i="2"/>
  <c r="J1218" i="2"/>
  <c r="J1217" i="2"/>
  <c r="J1216" i="2"/>
  <c r="J1215" i="2"/>
  <c r="J1214" i="2"/>
  <c r="J1213" i="2"/>
  <c r="J1212" i="2"/>
  <c r="J1211" i="2"/>
  <c r="J1210" i="2"/>
  <c r="J1209" i="2"/>
  <c r="J1208" i="2"/>
  <c r="J1207" i="2"/>
  <c r="J1206" i="2"/>
  <c r="J1205" i="2"/>
  <c r="J1204" i="2"/>
  <c r="J1203" i="2"/>
  <c r="J1202" i="2"/>
  <c r="J1201" i="2"/>
  <c r="J1200" i="2"/>
  <c r="J1199" i="2"/>
  <c r="J1198" i="2"/>
  <c r="J1197" i="2"/>
  <c r="J1196" i="2"/>
  <c r="J1195" i="2"/>
  <c r="J1194" i="2"/>
  <c r="J1193" i="2"/>
  <c r="J1192" i="2"/>
  <c r="J1191" i="2"/>
  <c r="J1190" i="2"/>
  <c r="J1189" i="2"/>
  <c r="J1188" i="2"/>
  <c r="J1187" i="2"/>
  <c r="J1186" i="2"/>
  <c r="J1185" i="2"/>
  <c r="J1184" i="2"/>
  <c r="J1183" i="2"/>
  <c r="J1182" i="2"/>
  <c r="J1181" i="2"/>
  <c r="J1180" i="2"/>
  <c r="J1179" i="2"/>
  <c r="J1178" i="2"/>
  <c r="J1177" i="2"/>
  <c r="J1176" i="2"/>
  <c r="J1175" i="2"/>
  <c r="J1174" i="2"/>
  <c r="J1173" i="2"/>
  <c r="J1172" i="2"/>
  <c r="J1171" i="2"/>
  <c r="J1170" i="2"/>
  <c r="J1169" i="2"/>
  <c r="J1168" i="2"/>
  <c r="J1167" i="2"/>
  <c r="J1166" i="2"/>
  <c r="J1165" i="2"/>
  <c r="J1164" i="2"/>
  <c r="J1163" i="2"/>
  <c r="J1162" i="2"/>
  <c r="J1161" i="2"/>
  <c r="J1160" i="2"/>
  <c r="J1159" i="2"/>
  <c r="J1158" i="2"/>
  <c r="J1157" i="2"/>
  <c r="J1156" i="2"/>
  <c r="J1155" i="2"/>
  <c r="J1154" i="2"/>
  <c r="J1153" i="2"/>
  <c r="J1152" i="2"/>
  <c r="J1151" i="2"/>
  <c r="J1150" i="2"/>
  <c r="J1149" i="2"/>
  <c r="J1148" i="2"/>
  <c r="J1147" i="2"/>
  <c r="J1146" i="2"/>
  <c r="J1145" i="2"/>
  <c r="J1144" i="2"/>
  <c r="J1143" i="2"/>
  <c r="J1142" i="2"/>
  <c r="J1141" i="2"/>
  <c r="J1140" i="2"/>
  <c r="J1139" i="2"/>
  <c r="J1138" i="2"/>
  <c r="J1137" i="2"/>
  <c r="J1136" i="2"/>
  <c r="J1135" i="2"/>
  <c r="J1134" i="2"/>
  <c r="J1133" i="2"/>
  <c r="J1132" i="2"/>
  <c r="J1131" i="2"/>
  <c r="J1130" i="2"/>
  <c r="J1129" i="2"/>
  <c r="J1128" i="2"/>
  <c r="J1127" i="2"/>
  <c r="J1126" i="2"/>
  <c r="J1125" i="2"/>
  <c r="J1124" i="2"/>
  <c r="J1123" i="2"/>
  <c r="J1122" i="2"/>
  <c r="J1121" i="2"/>
  <c r="J1120" i="2"/>
  <c r="J1119" i="2"/>
  <c r="J1118" i="2"/>
  <c r="J1117" i="2"/>
  <c r="J1116" i="2"/>
  <c r="J1115" i="2"/>
  <c r="J1114" i="2"/>
  <c r="J1113" i="2"/>
  <c r="J1112" i="2"/>
  <c r="J1111" i="2"/>
  <c r="J1110" i="2"/>
  <c r="J1109" i="2"/>
  <c r="J1108" i="2"/>
  <c r="J1107" i="2"/>
  <c r="J1106" i="2"/>
  <c r="J1105" i="2"/>
  <c r="J1104" i="2"/>
  <c r="J1103" i="2"/>
  <c r="J1102" i="2"/>
  <c r="J1101" i="2"/>
  <c r="J1100" i="2"/>
  <c r="J1099" i="2"/>
  <c r="J1098" i="2"/>
  <c r="J1097" i="2"/>
  <c r="J1096" i="2"/>
  <c r="J1095" i="2"/>
  <c r="J1094" i="2"/>
  <c r="J1093" i="2"/>
  <c r="J1092" i="2"/>
  <c r="J1091" i="2"/>
  <c r="J1090" i="2"/>
  <c r="J1089" i="2"/>
  <c r="J1088" i="2"/>
  <c r="J1087" i="2"/>
  <c r="J1086" i="2"/>
  <c r="J1085" i="2"/>
  <c r="J1084" i="2"/>
  <c r="J1083" i="2"/>
  <c r="J1082" i="2"/>
  <c r="J1081" i="2"/>
  <c r="J1080" i="2"/>
  <c r="J1079" i="2"/>
  <c r="J1078" i="2"/>
  <c r="J1077" i="2"/>
  <c r="J1076" i="2"/>
  <c r="J1075" i="2"/>
  <c r="J1074" i="2"/>
  <c r="J1073" i="2"/>
  <c r="J1072" i="2"/>
  <c r="J1071" i="2"/>
  <c r="J1070" i="2"/>
  <c r="J1069" i="2"/>
  <c r="J1068" i="2"/>
  <c r="J1067" i="2"/>
  <c r="J1066" i="2"/>
  <c r="J1065" i="2"/>
  <c r="J1064" i="2"/>
  <c r="J1063" i="2"/>
  <c r="J1062" i="2"/>
  <c r="J1061" i="2"/>
  <c r="J1060" i="2"/>
  <c r="J1059" i="2"/>
  <c r="J1058" i="2"/>
  <c r="J1057" i="2"/>
  <c r="J1056" i="2"/>
  <c r="J1055" i="2"/>
  <c r="J1054" i="2"/>
  <c r="J1053" i="2"/>
  <c r="J1052" i="2"/>
  <c r="J1051" i="2"/>
  <c r="J1050" i="2"/>
  <c r="J1049" i="2"/>
  <c r="J1048" i="2"/>
  <c r="J1047" i="2"/>
  <c r="J1046" i="2"/>
  <c r="J1045" i="2"/>
  <c r="J1044" i="2"/>
  <c r="J1043" i="2"/>
  <c r="J1042" i="2"/>
  <c r="J1041" i="2"/>
  <c r="J1040" i="2"/>
  <c r="J1039" i="2"/>
  <c r="J1038" i="2"/>
  <c r="J1037" i="2"/>
  <c r="J1036" i="2"/>
  <c r="J1035" i="2"/>
  <c r="J1034" i="2"/>
  <c r="J1033" i="2"/>
  <c r="J1032" i="2"/>
  <c r="J1031" i="2"/>
  <c r="J1030" i="2"/>
  <c r="J1029" i="2"/>
  <c r="J1028" i="2"/>
  <c r="J1027" i="2"/>
  <c r="J1026" i="2"/>
  <c r="J1025" i="2"/>
  <c r="J1024" i="2"/>
  <c r="J1023" i="2"/>
  <c r="J1022" i="2"/>
  <c r="J1021" i="2"/>
  <c r="J1020" i="2"/>
  <c r="J1019" i="2"/>
  <c r="J1018" i="2"/>
  <c r="J1017" i="2"/>
  <c r="J1016" i="2"/>
  <c r="J1015" i="2"/>
  <c r="J1014" i="2"/>
  <c r="J1013" i="2"/>
  <c r="J1012" i="2"/>
  <c r="J1011" i="2"/>
  <c r="J1010" i="2"/>
  <c r="J1009" i="2"/>
  <c r="J1008" i="2"/>
  <c r="J1007" i="2"/>
  <c r="J1006" i="2"/>
  <c r="J1005" i="2"/>
  <c r="J1004" i="2"/>
  <c r="J1003" i="2"/>
  <c r="J1002" i="2"/>
  <c r="J1001" i="2"/>
  <c r="J1000" i="2"/>
  <c r="J999" i="2"/>
  <c r="J998" i="2"/>
  <c r="J997" i="2"/>
  <c r="J996" i="2"/>
  <c r="J995" i="2"/>
  <c r="J994" i="2"/>
  <c r="J993" i="2"/>
  <c r="J992" i="2"/>
  <c r="J991" i="2"/>
  <c r="J990" i="2"/>
  <c r="J989" i="2"/>
  <c r="J988" i="2"/>
  <c r="J987" i="2"/>
  <c r="J986" i="2"/>
  <c r="J985" i="2"/>
  <c r="J984" i="2"/>
  <c r="J983" i="2"/>
  <c r="J982" i="2"/>
  <c r="J981" i="2"/>
  <c r="J980" i="2"/>
  <c r="J979" i="2"/>
  <c r="J978" i="2"/>
  <c r="J977" i="2"/>
  <c r="J976" i="2"/>
  <c r="J975" i="2"/>
  <c r="J974" i="2"/>
  <c r="J973" i="2"/>
  <c r="J972" i="2"/>
  <c r="J971" i="2"/>
  <c r="J970" i="2"/>
  <c r="J969" i="2"/>
  <c r="J968" i="2"/>
  <c r="J967" i="2"/>
  <c r="J966" i="2"/>
  <c r="J965" i="2"/>
  <c r="J964" i="2"/>
  <c r="J963" i="2"/>
  <c r="J962" i="2"/>
  <c r="J961" i="2"/>
  <c r="J960" i="2"/>
  <c r="J959" i="2"/>
  <c r="J958" i="2"/>
  <c r="J957" i="2"/>
  <c r="J956" i="2"/>
  <c r="J955" i="2"/>
  <c r="J954" i="2"/>
  <c r="J953" i="2"/>
  <c r="J952" i="2"/>
  <c r="J951" i="2"/>
  <c r="J950" i="2"/>
  <c r="J949" i="2"/>
  <c r="J948" i="2"/>
  <c r="J947" i="2"/>
  <c r="J946" i="2"/>
  <c r="J945" i="2"/>
  <c r="J944" i="2"/>
  <c r="J943" i="2"/>
  <c r="J942" i="2"/>
  <c r="J941" i="2"/>
  <c r="J940" i="2"/>
  <c r="J939" i="2"/>
  <c r="J938" i="2"/>
  <c r="J937" i="2"/>
  <c r="J936" i="2"/>
  <c r="J935" i="2"/>
  <c r="J934" i="2"/>
  <c r="J933" i="2"/>
  <c r="J932" i="2"/>
  <c r="J931" i="2"/>
  <c r="J930" i="2"/>
  <c r="J929" i="2"/>
  <c r="J928" i="2"/>
  <c r="J927" i="2"/>
  <c r="J926" i="2"/>
  <c r="J925" i="2"/>
  <c r="J924" i="2"/>
  <c r="J923" i="2"/>
  <c r="J922" i="2"/>
  <c r="J921" i="2"/>
  <c r="J920" i="2"/>
  <c r="J919" i="2"/>
  <c r="J918" i="2"/>
  <c r="J917" i="2"/>
  <c r="J916" i="2"/>
  <c r="J915" i="2"/>
  <c r="J914" i="2"/>
  <c r="J913" i="2"/>
  <c r="J912" i="2"/>
  <c r="J911" i="2"/>
  <c r="J910" i="2"/>
  <c r="J909" i="2"/>
  <c r="J908" i="2"/>
  <c r="J907" i="2"/>
  <c r="J906" i="2"/>
  <c r="J905" i="2"/>
  <c r="J904" i="2"/>
  <c r="J903" i="2"/>
  <c r="J902" i="2"/>
  <c r="J901" i="2"/>
  <c r="J900" i="2"/>
  <c r="J899" i="2"/>
  <c r="J898" i="2"/>
  <c r="J897" i="2"/>
  <c r="J896" i="2"/>
  <c r="J895" i="2"/>
  <c r="J894" i="2"/>
  <c r="J893" i="2"/>
  <c r="J892" i="2"/>
  <c r="J891" i="2"/>
  <c r="J890" i="2"/>
  <c r="J889" i="2"/>
  <c r="J888" i="2"/>
  <c r="J887" i="2"/>
  <c r="J886" i="2"/>
  <c r="J885" i="2"/>
  <c r="J884" i="2"/>
  <c r="J883" i="2"/>
  <c r="J882" i="2"/>
  <c r="J881" i="2"/>
  <c r="J880" i="2"/>
  <c r="J879" i="2"/>
  <c r="J878" i="2"/>
  <c r="J877" i="2"/>
  <c r="J876" i="2"/>
  <c r="J875" i="2"/>
  <c r="J874" i="2"/>
  <c r="J873" i="2"/>
  <c r="J872" i="2"/>
  <c r="J871" i="2"/>
  <c r="J870" i="2"/>
  <c r="J869" i="2"/>
  <c r="J868" i="2"/>
  <c r="J867" i="2"/>
  <c r="J866" i="2"/>
  <c r="J865" i="2"/>
  <c r="J864" i="2"/>
  <c r="J863" i="2"/>
  <c r="J862" i="2"/>
  <c r="J861" i="2"/>
  <c r="J860" i="2"/>
  <c r="J859" i="2"/>
  <c r="J858" i="2"/>
  <c r="J857" i="2"/>
  <c r="J856" i="2"/>
  <c r="J855" i="2"/>
  <c r="J854" i="2"/>
  <c r="J853" i="2"/>
  <c r="J852" i="2"/>
  <c r="J851" i="2"/>
  <c r="J850" i="2"/>
  <c r="J849" i="2"/>
  <c r="J848" i="2"/>
  <c r="J847" i="2"/>
  <c r="J846" i="2"/>
  <c r="J845" i="2"/>
  <c r="J844" i="2"/>
  <c r="J843" i="2"/>
  <c r="J842" i="2"/>
  <c r="J841" i="2"/>
  <c r="J840" i="2"/>
  <c r="J839" i="2"/>
  <c r="J838" i="2"/>
  <c r="J837" i="2"/>
  <c r="J836" i="2"/>
  <c r="J835" i="2"/>
  <c r="J834" i="2"/>
  <c r="J833" i="2"/>
  <c r="J832" i="2"/>
  <c r="J831" i="2"/>
  <c r="J830" i="2"/>
  <c r="J829" i="2"/>
  <c r="J828" i="2"/>
  <c r="J827" i="2"/>
  <c r="J826" i="2"/>
  <c r="J825" i="2"/>
  <c r="J824" i="2"/>
  <c r="J823" i="2"/>
  <c r="J822" i="2"/>
  <c r="J821" i="2"/>
  <c r="J820" i="2"/>
  <c r="J819" i="2"/>
  <c r="J818" i="2"/>
  <c r="J817" i="2"/>
  <c r="J816" i="2"/>
  <c r="J815" i="2"/>
  <c r="J814" i="2"/>
  <c r="J813" i="2"/>
  <c r="J812" i="2"/>
  <c r="J811" i="2"/>
  <c r="J810" i="2"/>
  <c r="J809" i="2"/>
  <c r="J808" i="2"/>
  <c r="J807" i="2"/>
  <c r="J806" i="2"/>
  <c r="J805" i="2"/>
  <c r="J804" i="2"/>
  <c r="J803" i="2"/>
  <c r="J802" i="2"/>
  <c r="J801" i="2"/>
  <c r="J800" i="2"/>
  <c r="J799" i="2"/>
  <c r="J798" i="2"/>
  <c r="J797" i="2"/>
  <c r="J796" i="2"/>
  <c r="J795" i="2"/>
  <c r="J794" i="2"/>
  <c r="J793" i="2"/>
  <c r="J792" i="2"/>
  <c r="J791" i="2"/>
  <c r="J790" i="2"/>
  <c r="J789" i="2"/>
  <c r="J788" i="2"/>
  <c r="J787" i="2"/>
  <c r="J786" i="2"/>
  <c r="J785" i="2"/>
  <c r="J784" i="2"/>
  <c r="J783" i="2"/>
  <c r="J782" i="2"/>
  <c r="J781" i="2"/>
  <c r="J780" i="2"/>
  <c r="J779" i="2"/>
  <c r="J778" i="2"/>
  <c r="J777" i="2"/>
  <c r="J776" i="2"/>
  <c r="J775" i="2"/>
  <c r="J774" i="2"/>
  <c r="J773" i="2"/>
  <c r="J772" i="2"/>
  <c r="J771" i="2"/>
  <c r="J770" i="2"/>
  <c r="J769" i="2"/>
  <c r="J768" i="2"/>
  <c r="J767" i="2"/>
  <c r="J766" i="2"/>
  <c r="J765" i="2"/>
  <c r="J764" i="2"/>
  <c r="J763" i="2"/>
  <c r="J762" i="2"/>
  <c r="J761" i="2"/>
  <c r="J760" i="2"/>
  <c r="J759" i="2"/>
  <c r="J758" i="2"/>
  <c r="J757" i="2"/>
  <c r="J756" i="2"/>
  <c r="J755" i="2"/>
  <c r="J754" i="2"/>
  <c r="J753" i="2"/>
  <c r="J752" i="2"/>
  <c r="J751" i="2"/>
  <c r="J750" i="2"/>
  <c r="J749" i="2"/>
  <c r="J748" i="2"/>
  <c r="J747" i="2"/>
  <c r="J746" i="2"/>
  <c r="J745" i="2"/>
  <c r="J744" i="2"/>
  <c r="J743" i="2"/>
  <c r="J742" i="2"/>
  <c r="J741" i="2"/>
  <c r="J740" i="2"/>
  <c r="J739" i="2"/>
  <c r="J738" i="2"/>
  <c r="J737" i="2"/>
  <c r="J736" i="2"/>
  <c r="J735" i="2"/>
  <c r="J734" i="2"/>
  <c r="J733" i="2"/>
  <c r="J732" i="2"/>
  <c r="J731" i="2"/>
  <c r="J730" i="2"/>
  <c r="J729" i="2"/>
  <c r="J728" i="2"/>
  <c r="J727" i="2"/>
  <c r="J726" i="2"/>
  <c r="J725" i="2"/>
  <c r="J724" i="2"/>
  <c r="J723" i="2"/>
  <c r="J722" i="2"/>
  <c r="J721" i="2"/>
  <c r="J720" i="2"/>
  <c r="J719" i="2"/>
  <c r="J718" i="2"/>
  <c r="J717" i="2"/>
  <c r="J716" i="2"/>
  <c r="J715" i="2"/>
  <c r="J714" i="2"/>
  <c r="J713" i="2"/>
  <c r="J712" i="2"/>
  <c r="J711" i="2"/>
  <c r="J710" i="2"/>
  <c r="J709" i="2"/>
  <c r="J708" i="2"/>
  <c r="J707" i="2"/>
  <c r="J706" i="2"/>
  <c r="J705" i="2"/>
  <c r="J704" i="2"/>
  <c r="J703" i="2"/>
  <c r="J702" i="2"/>
  <c r="J701" i="2"/>
  <c r="J700" i="2"/>
  <c r="J699" i="2"/>
  <c r="J698" i="2"/>
  <c r="J697" i="2"/>
  <c r="J696" i="2"/>
  <c r="J695" i="2"/>
  <c r="J694" i="2"/>
  <c r="J693" i="2"/>
  <c r="J692" i="2"/>
  <c r="J691" i="2"/>
  <c r="J690" i="2"/>
  <c r="J689" i="2"/>
  <c r="J688" i="2"/>
  <c r="J687" i="2"/>
  <c r="J686" i="2"/>
  <c r="J685" i="2"/>
  <c r="J684" i="2"/>
  <c r="J683" i="2"/>
  <c r="J682" i="2"/>
  <c r="J681" i="2"/>
  <c r="J680" i="2"/>
  <c r="J679" i="2"/>
  <c r="J678" i="2"/>
  <c r="J677" i="2"/>
  <c r="J676" i="2"/>
  <c r="J675" i="2"/>
  <c r="J674" i="2"/>
  <c r="J673" i="2"/>
  <c r="J672" i="2"/>
  <c r="J671" i="2"/>
  <c r="J670" i="2"/>
  <c r="J669" i="2"/>
  <c r="J668" i="2"/>
  <c r="J667" i="2"/>
  <c r="J666" i="2"/>
  <c r="J665" i="2"/>
  <c r="J664" i="2"/>
  <c r="J663" i="2"/>
  <c r="J662" i="2"/>
  <c r="J661" i="2"/>
  <c r="J660" i="2"/>
  <c r="J659" i="2"/>
  <c r="J658" i="2"/>
  <c r="J657" i="2"/>
  <c r="J656" i="2"/>
  <c r="J655" i="2"/>
  <c r="J654" i="2"/>
  <c r="J653" i="2"/>
  <c r="J652" i="2"/>
  <c r="J651" i="2"/>
  <c r="J650" i="2"/>
  <c r="J649" i="2"/>
  <c r="J648" i="2"/>
  <c r="J647" i="2"/>
  <c r="J646" i="2"/>
  <c r="J645" i="2"/>
  <c r="J644" i="2"/>
  <c r="J643" i="2"/>
  <c r="J642" i="2"/>
  <c r="J641" i="2"/>
  <c r="J640" i="2"/>
  <c r="J639" i="2"/>
  <c r="J638" i="2"/>
  <c r="J637" i="2"/>
  <c r="J636" i="2"/>
  <c r="J635" i="2"/>
  <c r="J634" i="2"/>
  <c r="J633" i="2"/>
  <c r="J632" i="2"/>
  <c r="J631" i="2"/>
  <c r="J630" i="2"/>
  <c r="J629" i="2"/>
  <c r="J628" i="2"/>
  <c r="J627" i="2"/>
  <c r="J626" i="2"/>
  <c r="J625" i="2"/>
  <c r="J624" i="2"/>
  <c r="J623" i="2"/>
  <c r="J622" i="2"/>
  <c r="J621" i="2"/>
  <c r="J620" i="2"/>
  <c r="J619" i="2"/>
  <c r="J618" i="2"/>
  <c r="J617" i="2"/>
  <c r="J616" i="2"/>
  <c r="J615" i="2"/>
  <c r="J614" i="2"/>
  <c r="J613" i="2"/>
  <c r="J612" i="2"/>
  <c r="J611" i="2"/>
  <c r="J610" i="2"/>
  <c r="J609" i="2"/>
  <c r="J608" i="2"/>
  <c r="J607" i="2"/>
  <c r="J606" i="2"/>
  <c r="J605" i="2"/>
  <c r="J604" i="2"/>
  <c r="J603" i="2"/>
  <c r="J602" i="2"/>
  <c r="J601" i="2"/>
  <c r="J600" i="2"/>
  <c r="J599" i="2"/>
  <c r="J598" i="2"/>
  <c r="J597" i="2"/>
  <c r="J596" i="2"/>
  <c r="J595" i="2"/>
  <c r="J594" i="2"/>
  <c r="J593" i="2"/>
  <c r="J592" i="2"/>
  <c r="J591" i="2"/>
  <c r="J590" i="2"/>
  <c r="J589" i="2"/>
  <c r="J588" i="2"/>
  <c r="J587" i="2"/>
  <c r="J586" i="2"/>
  <c r="J585" i="2"/>
  <c r="J584" i="2"/>
  <c r="J583" i="2"/>
  <c r="J582" i="2"/>
  <c r="J581" i="2"/>
  <c r="J580" i="2"/>
  <c r="J579" i="2"/>
  <c r="J578" i="2"/>
  <c r="J577" i="2"/>
  <c r="J576" i="2"/>
  <c r="J575" i="2"/>
  <c r="J574" i="2"/>
  <c r="J573" i="2"/>
  <c r="J572" i="2"/>
  <c r="J571" i="2"/>
  <c r="J570" i="2"/>
  <c r="J569" i="2"/>
  <c r="J568" i="2"/>
  <c r="J567" i="2"/>
  <c r="J566" i="2"/>
  <c r="J565" i="2"/>
  <c r="J564" i="2"/>
  <c r="J563" i="2"/>
  <c r="J562" i="2"/>
  <c r="J561" i="2"/>
  <c r="J560" i="2"/>
  <c r="J559" i="2"/>
  <c r="J558" i="2"/>
  <c r="J557" i="2"/>
  <c r="J556" i="2"/>
  <c r="J555" i="2"/>
  <c r="J554" i="2"/>
  <c r="J553" i="2"/>
  <c r="J552" i="2"/>
  <c r="J551" i="2"/>
  <c r="J550" i="2"/>
  <c r="J549" i="2"/>
  <c r="J548" i="2"/>
  <c r="J547" i="2"/>
  <c r="J546" i="2"/>
  <c r="J545" i="2"/>
  <c r="J544" i="2"/>
  <c r="J543" i="2"/>
  <c r="J542" i="2"/>
  <c r="J541" i="2"/>
  <c r="J540" i="2"/>
  <c r="J539" i="2"/>
  <c r="J538" i="2"/>
  <c r="J537" i="2"/>
  <c r="J536" i="2"/>
  <c r="J535" i="2"/>
  <c r="J534" i="2"/>
  <c r="J533" i="2"/>
  <c r="J532" i="2"/>
  <c r="J531" i="2"/>
  <c r="J530" i="2"/>
  <c r="J529" i="2"/>
  <c r="J528" i="2"/>
  <c r="J527" i="2"/>
  <c r="J526" i="2"/>
  <c r="J525" i="2"/>
  <c r="J524" i="2"/>
  <c r="J523" i="2"/>
  <c r="J522" i="2"/>
  <c r="J521" i="2"/>
  <c r="J520" i="2"/>
  <c r="J519" i="2"/>
  <c r="J518" i="2"/>
  <c r="J517" i="2"/>
  <c r="J516" i="2"/>
  <c r="J515" i="2"/>
  <c r="J514" i="2"/>
  <c r="J513" i="2"/>
  <c r="J512" i="2"/>
  <c r="J511" i="2"/>
  <c r="J510" i="2"/>
  <c r="J509" i="2"/>
  <c r="J508" i="2"/>
  <c r="J507" i="2"/>
  <c r="J506" i="2"/>
  <c r="J505" i="2"/>
  <c r="J504" i="2"/>
  <c r="J503" i="2"/>
  <c r="J502" i="2"/>
  <c r="J501" i="2"/>
  <c r="J500" i="2"/>
  <c r="J499" i="2"/>
  <c r="J498" i="2"/>
  <c r="J497" i="2"/>
  <c r="J496" i="2"/>
  <c r="J495" i="2"/>
  <c r="J494" i="2"/>
  <c r="J493" i="2"/>
  <c r="J492" i="2"/>
  <c r="J491" i="2"/>
  <c r="J490" i="2"/>
  <c r="J489" i="2"/>
  <c r="J488" i="2"/>
  <c r="J487" i="2"/>
  <c r="J486" i="2"/>
  <c r="J485" i="2"/>
  <c r="J484" i="2"/>
  <c r="J483" i="2"/>
  <c r="J482" i="2"/>
  <c r="J481" i="2"/>
  <c r="J480" i="2"/>
  <c r="J479" i="2"/>
  <c r="J478" i="2"/>
  <c r="J477" i="2"/>
  <c r="J476" i="2"/>
  <c r="J475" i="2"/>
  <c r="J474" i="2"/>
  <c r="J473" i="2"/>
  <c r="J472" i="2"/>
  <c r="J471" i="2"/>
  <c r="J470" i="2"/>
  <c r="J469" i="2"/>
  <c r="J468" i="2"/>
  <c r="J467" i="2"/>
  <c r="J466" i="2"/>
  <c r="J465" i="2"/>
  <c r="J464" i="2"/>
  <c r="J463" i="2"/>
  <c r="J462" i="2"/>
  <c r="J461" i="2"/>
  <c r="J460" i="2"/>
  <c r="J459" i="2"/>
  <c r="J458" i="2"/>
  <c r="J457" i="2"/>
  <c r="J456" i="2"/>
  <c r="J455" i="2"/>
  <c r="J454" i="2"/>
  <c r="J453" i="2"/>
  <c r="J452" i="2"/>
  <c r="J451" i="2"/>
  <c r="J450" i="2"/>
  <c r="J449" i="2"/>
  <c r="J448" i="2"/>
  <c r="J447" i="2"/>
  <c r="J446" i="2"/>
  <c r="J445" i="2"/>
  <c r="J444" i="2"/>
  <c r="J443" i="2"/>
  <c r="J442" i="2"/>
  <c r="J441" i="2"/>
  <c r="J440" i="2"/>
  <c r="J439" i="2"/>
  <c r="J438" i="2"/>
  <c r="J437" i="2"/>
  <c r="J436" i="2"/>
  <c r="J435" i="2"/>
  <c r="J434" i="2"/>
  <c r="J433" i="2"/>
  <c r="J432" i="2"/>
  <c r="J431" i="2"/>
  <c r="J430" i="2"/>
  <c r="J429" i="2"/>
  <c r="J428" i="2"/>
  <c r="J427" i="2"/>
  <c r="J426" i="2"/>
  <c r="J425" i="2"/>
  <c r="J424" i="2"/>
  <c r="J423" i="2"/>
  <c r="J422" i="2"/>
  <c r="J421" i="2"/>
  <c r="J420" i="2"/>
  <c r="J419" i="2"/>
  <c r="J418" i="2"/>
  <c r="J417" i="2"/>
  <c r="J416" i="2"/>
  <c r="J415" i="2"/>
  <c r="J414" i="2"/>
  <c r="J413" i="2"/>
  <c r="J412" i="2"/>
  <c r="J411" i="2"/>
  <c r="J410" i="2"/>
  <c r="J409" i="2"/>
  <c r="J408" i="2"/>
  <c r="J407" i="2"/>
  <c r="J406" i="2"/>
  <c r="J405" i="2"/>
  <c r="J404" i="2"/>
  <c r="J403" i="2"/>
  <c r="J402" i="2"/>
  <c r="J401" i="2"/>
  <c r="J400" i="2"/>
  <c r="J399" i="2"/>
  <c r="J398" i="2"/>
  <c r="J397" i="2"/>
  <c r="J396" i="2"/>
  <c r="J395" i="2"/>
  <c r="J394" i="2"/>
  <c r="J393" i="2"/>
  <c r="J392" i="2"/>
  <c r="J391" i="2"/>
  <c r="J390" i="2"/>
  <c r="J389" i="2"/>
  <c r="J388" i="2"/>
  <c r="J387" i="2"/>
  <c r="J386" i="2"/>
  <c r="J385" i="2"/>
  <c r="J384" i="2"/>
  <c r="J383" i="2"/>
  <c r="J382" i="2"/>
  <c r="J381" i="2"/>
  <c r="J380" i="2"/>
  <c r="J379" i="2"/>
  <c r="J378" i="2"/>
  <c r="J377" i="2"/>
  <c r="J376" i="2"/>
  <c r="J375" i="2"/>
  <c r="J374" i="2"/>
  <c r="J373" i="2"/>
  <c r="J372" i="2"/>
  <c r="J371" i="2"/>
  <c r="J370" i="2"/>
  <c r="J369" i="2"/>
  <c r="J368" i="2"/>
  <c r="J367" i="2"/>
  <c r="J366" i="2"/>
  <c r="J365" i="2"/>
  <c r="J364" i="2"/>
  <c r="J363" i="2"/>
  <c r="J362" i="2"/>
  <c r="J361" i="2"/>
  <c r="J360" i="2"/>
  <c r="J359" i="2"/>
  <c r="J358" i="2"/>
  <c r="J357" i="2"/>
  <c r="J356" i="2"/>
  <c r="J355" i="2"/>
  <c r="J354" i="2"/>
  <c r="J353" i="2"/>
  <c r="J352" i="2"/>
  <c r="J351" i="2"/>
  <c r="J350" i="2"/>
  <c r="J349" i="2"/>
  <c r="J348" i="2"/>
  <c r="J347" i="2"/>
  <c r="J346" i="2"/>
  <c r="J345" i="2"/>
  <c r="J344" i="2"/>
  <c r="J343" i="2"/>
  <c r="J342" i="2"/>
  <c r="J341" i="2"/>
  <c r="J340" i="2"/>
  <c r="J339" i="2"/>
  <c r="J338" i="2"/>
  <c r="J337" i="2"/>
  <c r="J336" i="2"/>
  <c r="J335" i="2"/>
  <c r="J334" i="2"/>
  <c r="J333" i="2"/>
  <c r="J332" i="2"/>
  <c r="J331" i="2"/>
  <c r="J330" i="2"/>
  <c r="J329" i="2"/>
  <c r="J328" i="2"/>
  <c r="J327" i="2"/>
  <c r="J326" i="2"/>
  <c r="J325" i="2"/>
  <c r="J324" i="2"/>
  <c r="J323" i="2"/>
  <c r="J322" i="2"/>
  <c r="J321" i="2"/>
  <c r="J320" i="2"/>
  <c r="J319" i="2"/>
  <c r="J318" i="2"/>
  <c r="J317" i="2"/>
  <c r="J316" i="2"/>
  <c r="J315" i="2"/>
  <c r="J314" i="2"/>
  <c r="J313" i="2"/>
  <c r="J312" i="2"/>
  <c r="J311" i="2"/>
  <c r="J310" i="2"/>
  <c r="J309" i="2"/>
  <c r="J308" i="2"/>
  <c r="J307" i="2"/>
  <c r="J306" i="2"/>
  <c r="J305" i="2"/>
  <c r="J304" i="2"/>
  <c r="J303" i="2"/>
  <c r="J302" i="2"/>
  <c r="J301" i="2"/>
  <c r="J300" i="2"/>
  <c r="J299" i="2"/>
  <c r="J298" i="2"/>
  <c r="J297" i="2"/>
  <c r="J296" i="2"/>
  <c r="J295" i="2"/>
  <c r="J294" i="2"/>
  <c r="J293" i="2"/>
  <c r="J292" i="2"/>
  <c r="J291" i="2"/>
  <c r="J290" i="2"/>
  <c r="J289" i="2"/>
  <c r="J288" i="2"/>
  <c r="J287" i="2"/>
  <c r="J286" i="2"/>
  <c r="J285" i="2"/>
  <c r="J284" i="2"/>
  <c r="J283" i="2"/>
  <c r="J282" i="2"/>
  <c r="J281" i="2"/>
  <c r="J280" i="2"/>
  <c r="J279" i="2"/>
  <c r="J278" i="2"/>
  <c r="J277" i="2"/>
  <c r="J276" i="2"/>
  <c r="J275" i="2"/>
  <c r="J274" i="2"/>
  <c r="J273" i="2"/>
  <c r="J272" i="2"/>
  <c r="J271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  <c r="I2502" i="2"/>
  <c r="I2501" i="2"/>
  <c r="I2500" i="2"/>
  <c r="I2499" i="2"/>
  <c r="I2" i="2"/>
  <c r="M2" i="2"/>
  <c r="O2" i="2" s="1"/>
  <c r="I3" i="2"/>
  <c r="M3" i="2"/>
  <c r="I4" i="2"/>
  <c r="M4" i="2"/>
  <c r="O4" i="2"/>
  <c r="Q4" i="2"/>
  <c r="I5" i="2"/>
  <c r="M5" i="2"/>
  <c r="O5" i="2" s="1"/>
  <c r="I6" i="2"/>
  <c r="M6" i="2"/>
  <c r="O6" i="2" s="1"/>
  <c r="I7" i="2"/>
  <c r="M7" i="2"/>
  <c r="O7" i="2" s="1"/>
  <c r="Q7" i="2"/>
  <c r="I8" i="2"/>
  <c r="M8" i="2"/>
  <c r="O8" i="2" s="1"/>
  <c r="I9" i="2"/>
  <c r="M9" i="2"/>
  <c r="O9" i="2" s="1"/>
  <c r="I10" i="2"/>
  <c r="M10" i="2"/>
  <c r="O10" i="2" s="1"/>
  <c r="I11" i="2"/>
  <c r="M11" i="2"/>
  <c r="O11" i="2" s="1"/>
  <c r="I12" i="2"/>
  <c r="M12" i="2"/>
  <c r="O12" i="2" s="1"/>
  <c r="I13" i="2"/>
  <c r="M13" i="2"/>
  <c r="O13" i="2" s="1"/>
  <c r="I14" i="2"/>
  <c r="M14" i="2"/>
  <c r="O14" i="2" s="1"/>
  <c r="I15" i="2"/>
  <c r="M15" i="2"/>
  <c r="O15" i="2" s="1"/>
  <c r="I16" i="2"/>
  <c r="M16" i="2"/>
  <c r="I17" i="2"/>
  <c r="M17" i="2"/>
  <c r="O17" i="2" s="1"/>
  <c r="I18" i="2"/>
  <c r="M18" i="2"/>
  <c r="O18" i="2" s="1"/>
  <c r="I19" i="2"/>
  <c r="M19" i="2"/>
  <c r="I20" i="2"/>
  <c r="M20" i="2"/>
  <c r="O20" i="2"/>
  <c r="Q20" i="2"/>
  <c r="I21" i="2"/>
  <c r="M21" i="2"/>
  <c r="O21" i="2" s="1"/>
  <c r="I22" i="2"/>
  <c r="M22" i="2"/>
  <c r="O22" i="2" s="1"/>
  <c r="I23" i="2"/>
  <c r="M23" i="2"/>
  <c r="O23" i="2" s="1"/>
  <c r="Q23" i="2"/>
  <c r="I24" i="2"/>
  <c r="M24" i="2"/>
  <c r="O24" i="2" s="1"/>
  <c r="I25" i="2"/>
  <c r="M25" i="2"/>
  <c r="O25" i="2" s="1"/>
  <c r="I26" i="2"/>
  <c r="M26" i="2"/>
  <c r="O26" i="2" s="1"/>
  <c r="I27" i="2"/>
  <c r="M27" i="2"/>
  <c r="O27" i="2" s="1"/>
  <c r="I28" i="2"/>
  <c r="M28" i="2"/>
  <c r="O28" i="2" s="1"/>
  <c r="I29" i="2"/>
  <c r="M29" i="2"/>
  <c r="O29" i="2" s="1"/>
  <c r="I30" i="2"/>
  <c r="M30" i="2"/>
  <c r="O30" i="2" s="1"/>
  <c r="I31" i="2"/>
  <c r="M31" i="2"/>
  <c r="O31" i="2" s="1"/>
  <c r="I32" i="2"/>
  <c r="M32" i="2"/>
  <c r="I33" i="2"/>
  <c r="M33" i="2"/>
  <c r="O33" i="2" s="1"/>
  <c r="I34" i="2"/>
  <c r="M34" i="2"/>
  <c r="O34" i="2" s="1"/>
  <c r="I35" i="2"/>
  <c r="M35" i="2"/>
  <c r="I36" i="2"/>
  <c r="M36" i="2"/>
  <c r="I37" i="2"/>
  <c r="M37" i="2"/>
  <c r="O37" i="2" s="1"/>
  <c r="I38" i="2"/>
  <c r="M38" i="2"/>
  <c r="O38" i="2" s="1"/>
  <c r="I39" i="2"/>
  <c r="M39" i="2"/>
  <c r="I40" i="2"/>
  <c r="M40" i="2"/>
  <c r="O40" i="2"/>
  <c r="Q40" i="2"/>
  <c r="I41" i="2"/>
  <c r="M41" i="2"/>
  <c r="O41" i="2" s="1"/>
  <c r="I42" i="2"/>
  <c r="M42" i="2"/>
  <c r="O42" i="2" s="1"/>
  <c r="I43" i="2"/>
  <c r="M43" i="2"/>
  <c r="O43" i="2" s="1"/>
  <c r="I44" i="2"/>
  <c r="M44" i="2"/>
  <c r="O44" i="2" s="1"/>
  <c r="I45" i="2"/>
  <c r="M45" i="2"/>
  <c r="O45" i="2" s="1"/>
  <c r="I46" i="2"/>
  <c r="M46" i="2"/>
  <c r="O46" i="2" s="1"/>
  <c r="I47" i="2"/>
  <c r="M47" i="2"/>
  <c r="O47" i="2" s="1"/>
  <c r="I48" i="2"/>
  <c r="M48" i="2"/>
  <c r="I49" i="2"/>
  <c r="M49" i="2"/>
  <c r="O49" i="2" s="1"/>
  <c r="I50" i="2"/>
  <c r="M50" i="2"/>
  <c r="O50" i="2" s="1"/>
  <c r="I51" i="2"/>
  <c r="M51" i="2"/>
  <c r="I52" i="2"/>
  <c r="M52" i="2"/>
  <c r="O52" i="2" s="1"/>
  <c r="I53" i="2"/>
  <c r="M53" i="2"/>
  <c r="O53" i="2" s="1"/>
  <c r="I54" i="2"/>
  <c r="M54" i="2"/>
  <c r="O54" i="2" s="1"/>
  <c r="I55" i="2"/>
  <c r="M55" i="2"/>
  <c r="O55" i="2" s="1"/>
  <c r="I56" i="2"/>
  <c r="M56" i="2"/>
  <c r="I57" i="2"/>
  <c r="M57" i="2"/>
  <c r="O57" i="2" s="1"/>
  <c r="I58" i="2"/>
  <c r="M58" i="2"/>
  <c r="O58" i="2" s="1"/>
  <c r="I59" i="2"/>
  <c r="M59" i="2"/>
  <c r="O59" i="2" s="1"/>
  <c r="I60" i="2"/>
  <c r="M60" i="2"/>
  <c r="O60" i="2" s="1"/>
  <c r="I61" i="2"/>
  <c r="M61" i="2"/>
  <c r="O61" i="2" s="1"/>
  <c r="I62" i="2"/>
  <c r="M62" i="2"/>
  <c r="O62" i="2" s="1"/>
  <c r="I63" i="2"/>
  <c r="M63" i="2"/>
  <c r="O63" i="2" s="1"/>
  <c r="I64" i="2"/>
  <c r="M64" i="2"/>
  <c r="I65" i="2"/>
  <c r="M65" i="2"/>
  <c r="I66" i="2"/>
  <c r="M66" i="2"/>
  <c r="O66" i="2" s="1"/>
  <c r="I67" i="2"/>
  <c r="M67" i="2"/>
  <c r="I68" i="2"/>
  <c r="M68" i="2"/>
  <c r="O68" i="2" s="1"/>
  <c r="I69" i="2"/>
  <c r="M69" i="2"/>
  <c r="I70" i="2"/>
  <c r="M70" i="2"/>
  <c r="Q70" i="2" s="1"/>
  <c r="I71" i="2"/>
  <c r="M71" i="2"/>
  <c r="I72" i="2"/>
  <c r="M72" i="2"/>
  <c r="O72" i="2" s="1"/>
  <c r="Q72" i="2"/>
  <c r="I73" i="2"/>
  <c r="M73" i="2"/>
  <c r="I74" i="2"/>
  <c r="M74" i="2"/>
  <c r="Q74" i="2" s="1"/>
  <c r="I75" i="2"/>
  <c r="M75" i="2"/>
  <c r="I76" i="2"/>
  <c r="M76" i="2"/>
  <c r="O76" i="2" s="1"/>
  <c r="I77" i="2"/>
  <c r="M77" i="2"/>
  <c r="I78" i="2"/>
  <c r="M78" i="2"/>
  <c r="Q78" i="2" s="1"/>
  <c r="I79" i="2"/>
  <c r="M79" i="2"/>
  <c r="I80" i="2"/>
  <c r="M80" i="2"/>
  <c r="I81" i="2"/>
  <c r="M81" i="2"/>
  <c r="I82" i="2"/>
  <c r="M82" i="2"/>
  <c r="Q82" i="2" s="1"/>
  <c r="I83" i="2"/>
  <c r="M83" i="2"/>
  <c r="I84" i="2"/>
  <c r="M84" i="2"/>
  <c r="O84" i="2" s="1"/>
  <c r="I85" i="2"/>
  <c r="M85" i="2"/>
  <c r="I86" i="2"/>
  <c r="M86" i="2"/>
  <c r="Q86" i="2" s="1"/>
  <c r="I87" i="2"/>
  <c r="M87" i="2"/>
  <c r="I88" i="2"/>
  <c r="M88" i="2"/>
  <c r="O88" i="2" s="1"/>
  <c r="Q88" i="2"/>
  <c r="I89" i="2"/>
  <c r="M89" i="2"/>
  <c r="I90" i="2"/>
  <c r="M90" i="2"/>
  <c r="Q90" i="2" s="1"/>
  <c r="I91" i="2"/>
  <c r="M91" i="2"/>
  <c r="I92" i="2"/>
  <c r="M92" i="2"/>
  <c r="O92" i="2" s="1"/>
  <c r="I93" i="2"/>
  <c r="M93" i="2"/>
  <c r="O93" i="2" s="1"/>
  <c r="I94" i="2"/>
  <c r="M94" i="2"/>
  <c r="Q94" i="2" s="1"/>
  <c r="I95" i="2"/>
  <c r="M95" i="2"/>
  <c r="O95" i="2" s="1"/>
  <c r="I96" i="2"/>
  <c r="M96" i="2"/>
  <c r="I97" i="2"/>
  <c r="M97" i="2"/>
  <c r="O97" i="2" s="1"/>
  <c r="I98" i="2"/>
  <c r="M98" i="2"/>
  <c r="Q98" i="2" s="1"/>
  <c r="I99" i="2"/>
  <c r="M99" i="2"/>
  <c r="I100" i="2"/>
  <c r="M100" i="2"/>
  <c r="O100" i="2" s="1"/>
  <c r="I101" i="2"/>
  <c r="M101" i="2"/>
  <c r="Q101" i="2" s="1"/>
  <c r="I102" i="2"/>
  <c r="M102" i="2"/>
  <c r="O102" i="2" s="1"/>
  <c r="I103" i="2"/>
  <c r="M103" i="2"/>
  <c r="O103" i="2" s="1"/>
  <c r="I104" i="2"/>
  <c r="M104" i="2"/>
  <c r="O104" i="2" s="1"/>
  <c r="I105" i="2"/>
  <c r="M105" i="2"/>
  <c r="Q105" i="2" s="1"/>
  <c r="I106" i="2"/>
  <c r="M106" i="2"/>
  <c r="I107" i="2"/>
  <c r="M107" i="2"/>
  <c r="O107" i="2" s="1"/>
  <c r="I108" i="2"/>
  <c r="M108" i="2"/>
  <c r="O108" i="2" s="1"/>
  <c r="I109" i="2"/>
  <c r="M109" i="2"/>
  <c r="Q109" i="2" s="1"/>
  <c r="I110" i="2"/>
  <c r="M110" i="2"/>
  <c r="O110" i="2" s="1"/>
  <c r="I111" i="2"/>
  <c r="M111" i="2"/>
  <c r="O111" i="2" s="1"/>
  <c r="I112" i="2"/>
  <c r="M112" i="2"/>
  <c r="O112" i="2" s="1"/>
  <c r="I113" i="2"/>
  <c r="M113" i="2"/>
  <c r="Q113" i="2" s="1"/>
  <c r="I114" i="2"/>
  <c r="M114" i="2"/>
  <c r="O114" i="2" s="1"/>
  <c r="I115" i="2"/>
  <c r="M115" i="2"/>
  <c r="O115" i="2" s="1"/>
  <c r="I116" i="2"/>
  <c r="M116" i="2"/>
  <c r="Q116" i="2" s="1"/>
  <c r="O116" i="2"/>
  <c r="I117" i="2"/>
  <c r="M117" i="2"/>
  <c r="Q117" i="2" s="1"/>
  <c r="I118" i="2"/>
  <c r="M118" i="2"/>
  <c r="O118" i="2" s="1"/>
  <c r="I119" i="2"/>
  <c r="M119" i="2"/>
  <c r="O119" i="2" s="1"/>
  <c r="Q119" i="2"/>
  <c r="I120" i="2"/>
  <c r="M120" i="2"/>
  <c r="O120" i="2" s="1"/>
  <c r="I121" i="2"/>
  <c r="M121" i="2"/>
  <c r="Q121" i="2" s="1"/>
  <c r="I122" i="2"/>
  <c r="M122" i="2"/>
  <c r="O122" i="2" s="1"/>
  <c r="I123" i="2"/>
  <c r="M123" i="2"/>
  <c r="I124" i="2"/>
  <c r="M124" i="2"/>
  <c r="I125" i="2"/>
  <c r="M125" i="2"/>
  <c r="Q125" i="2" s="1"/>
  <c r="I126" i="2"/>
  <c r="M126" i="2"/>
  <c r="O126" i="2" s="1"/>
  <c r="I127" i="2"/>
  <c r="M127" i="2"/>
  <c r="O127" i="2" s="1"/>
  <c r="Q127" i="2"/>
  <c r="I128" i="2"/>
  <c r="M128" i="2"/>
  <c r="O128" i="2" s="1"/>
  <c r="I129" i="2"/>
  <c r="M129" i="2"/>
  <c r="I130" i="2"/>
  <c r="M130" i="2"/>
  <c r="O130" i="2" s="1"/>
  <c r="I131" i="2"/>
  <c r="M131" i="2"/>
  <c r="O131" i="2" s="1"/>
  <c r="I132" i="2"/>
  <c r="M132" i="2"/>
  <c r="I133" i="2"/>
  <c r="M133" i="2"/>
  <c r="Q133" i="2" s="1"/>
  <c r="I134" i="2"/>
  <c r="M134" i="2"/>
  <c r="O134" i="2" s="1"/>
  <c r="I135" i="2"/>
  <c r="M135" i="2"/>
  <c r="I136" i="2"/>
  <c r="M136" i="2"/>
  <c r="O136" i="2" s="1"/>
  <c r="I137" i="2"/>
  <c r="M137" i="2"/>
  <c r="Q137" i="2" s="1"/>
  <c r="I138" i="2"/>
  <c r="M138" i="2"/>
  <c r="O138" i="2" s="1"/>
  <c r="I139" i="2"/>
  <c r="M139" i="2"/>
  <c r="O139" i="2" s="1"/>
  <c r="I140" i="2"/>
  <c r="M140" i="2"/>
  <c r="O140" i="2" s="1"/>
  <c r="Q140" i="2"/>
  <c r="I141" i="2"/>
  <c r="M141" i="2"/>
  <c r="Q141" i="2" s="1"/>
  <c r="I142" i="2"/>
  <c r="M142" i="2"/>
  <c r="O142" i="2" s="1"/>
  <c r="I143" i="2"/>
  <c r="M143" i="2"/>
  <c r="I144" i="2"/>
  <c r="M144" i="2"/>
  <c r="I145" i="2"/>
  <c r="M145" i="2"/>
  <c r="Q145" i="2" s="1"/>
  <c r="I146" i="2"/>
  <c r="M146" i="2"/>
  <c r="O146" i="2" s="1"/>
  <c r="I147" i="2"/>
  <c r="M147" i="2"/>
  <c r="O147" i="2" s="1"/>
  <c r="I148" i="2"/>
  <c r="M148" i="2"/>
  <c r="O148" i="2" s="1"/>
  <c r="Q148" i="2"/>
  <c r="I149" i="2"/>
  <c r="M149" i="2"/>
  <c r="Q149" i="2" s="1"/>
  <c r="I150" i="2"/>
  <c r="M150" i="2"/>
  <c r="O150" i="2" s="1"/>
  <c r="I151" i="2"/>
  <c r="M151" i="2"/>
  <c r="I152" i="2"/>
  <c r="M152" i="2"/>
  <c r="O152" i="2" s="1"/>
  <c r="I153" i="2"/>
  <c r="M153" i="2"/>
  <c r="Q153" i="2" s="1"/>
  <c r="I154" i="2"/>
  <c r="M154" i="2"/>
  <c r="O154" i="2" s="1"/>
  <c r="I155" i="2"/>
  <c r="M155" i="2"/>
  <c r="O155" i="2" s="1"/>
  <c r="I156" i="2"/>
  <c r="M156" i="2"/>
  <c r="O156" i="2" s="1"/>
  <c r="Q156" i="2"/>
  <c r="I157" i="2"/>
  <c r="M157" i="2"/>
  <c r="Q157" i="2" s="1"/>
  <c r="I158" i="2"/>
  <c r="M158" i="2"/>
  <c r="O158" i="2" s="1"/>
  <c r="I159" i="2"/>
  <c r="M159" i="2"/>
  <c r="I160" i="2"/>
  <c r="M160" i="2"/>
  <c r="I161" i="2"/>
  <c r="M161" i="2"/>
  <c r="Q161" i="2" s="1"/>
  <c r="I162" i="2"/>
  <c r="M162" i="2"/>
  <c r="O162" i="2" s="1"/>
  <c r="I163" i="2"/>
  <c r="M163" i="2"/>
  <c r="O163" i="2" s="1"/>
  <c r="I164" i="2"/>
  <c r="M164" i="2"/>
  <c r="O164" i="2" s="1"/>
  <c r="Q164" i="2"/>
  <c r="I165" i="2"/>
  <c r="M165" i="2"/>
  <c r="Q165" i="2" s="1"/>
  <c r="I166" i="2"/>
  <c r="M166" i="2"/>
  <c r="O166" i="2" s="1"/>
  <c r="I167" i="2"/>
  <c r="M167" i="2"/>
  <c r="I168" i="2"/>
  <c r="M168" i="2"/>
  <c r="O168" i="2" s="1"/>
  <c r="I169" i="2"/>
  <c r="M169" i="2"/>
  <c r="Q169" i="2" s="1"/>
  <c r="I170" i="2"/>
  <c r="M170" i="2"/>
  <c r="O170" i="2" s="1"/>
  <c r="I171" i="2"/>
  <c r="M171" i="2"/>
  <c r="O171" i="2" s="1"/>
  <c r="I172" i="2"/>
  <c r="M172" i="2"/>
  <c r="O172" i="2" s="1"/>
  <c r="Q172" i="2"/>
  <c r="I173" i="2"/>
  <c r="M173" i="2"/>
  <c r="Q173" i="2" s="1"/>
  <c r="I174" i="2"/>
  <c r="M174" i="2"/>
  <c r="O174" i="2" s="1"/>
  <c r="I175" i="2"/>
  <c r="M175" i="2"/>
  <c r="I176" i="2"/>
  <c r="M176" i="2"/>
  <c r="I177" i="2"/>
  <c r="M177" i="2"/>
  <c r="Q177" i="2" s="1"/>
  <c r="I178" i="2"/>
  <c r="M178" i="2"/>
  <c r="O178" i="2" s="1"/>
  <c r="I179" i="2"/>
  <c r="M179" i="2"/>
  <c r="O179" i="2" s="1"/>
  <c r="I180" i="2"/>
  <c r="M180" i="2"/>
  <c r="O180" i="2" s="1"/>
  <c r="Q180" i="2"/>
  <c r="I181" i="2"/>
  <c r="M181" i="2"/>
  <c r="Q181" i="2" s="1"/>
  <c r="I182" i="2"/>
  <c r="M182" i="2"/>
  <c r="O182" i="2" s="1"/>
  <c r="I183" i="2"/>
  <c r="M183" i="2"/>
  <c r="I184" i="2"/>
  <c r="M184" i="2"/>
  <c r="Q184" i="2" s="1"/>
  <c r="O184" i="2"/>
  <c r="I185" i="2"/>
  <c r="M185" i="2"/>
  <c r="Q185" i="2" s="1"/>
  <c r="O185" i="2"/>
  <c r="I186" i="2"/>
  <c r="M186" i="2"/>
  <c r="O186" i="2" s="1"/>
  <c r="I187" i="2"/>
  <c r="M187" i="2"/>
  <c r="I188" i="2"/>
  <c r="M188" i="2"/>
  <c r="I189" i="2"/>
  <c r="M189" i="2"/>
  <c r="Q189" i="2" s="1"/>
  <c r="I190" i="2"/>
  <c r="M190" i="2"/>
  <c r="O190" i="2" s="1"/>
  <c r="I191" i="2"/>
  <c r="M191" i="2"/>
  <c r="O191" i="2" s="1"/>
  <c r="I192" i="2"/>
  <c r="M192" i="2"/>
  <c r="O192" i="2" s="1"/>
  <c r="I193" i="2"/>
  <c r="M193" i="2"/>
  <c r="Q193" i="2" s="1"/>
  <c r="I194" i="2"/>
  <c r="M194" i="2"/>
  <c r="O194" i="2" s="1"/>
  <c r="I195" i="2"/>
  <c r="M195" i="2"/>
  <c r="I196" i="2"/>
  <c r="M196" i="2"/>
  <c r="O196" i="2" s="1"/>
  <c r="I197" i="2"/>
  <c r="M197" i="2"/>
  <c r="Q197" i="2" s="1"/>
  <c r="I198" i="2"/>
  <c r="M198" i="2"/>
  <c r="I199" i="2"/>
  <c r="M199" i="2"/>
  <c r="O199" i="2" s="1"/>
  <c r="I200" i="2"/>
  <c r="M200" i="2"/>
  <c r="O200" i="2" s="1"/>
  <c r="Q200" i="2"/>
  <c r="I201" i="2"/>
  <c r="M201" i="2"/>
  <c r="Q201" i="2" s="1"/>
  <c r="I202" i="2"/>
  <c r="M202" i="2"/>
  <c r="I203" i="2"/>
  <c r="M203" i="2"/>
  <c r="O203" i="2" s="1"/>
  <c r="I204" i="2"/>
  <c r="M204" i="2"/>
  <c r="O204" i="2" s="1"/>
  <c r="I205" i="2"/>
  <c r="M205" i="2"/>
  <c r="Q205" i="2" s="1"/>
  <c r="I206" i="2"/>
  <c r="M206" i="2"/>
  <c r="I207" i="2"/>
  <c r="M207" i="2"/>
  <c r="O207" i="2" s="1"/>
  <c r="I208" i="2"/>
  <c r="M208" i="2"/>
  <c r="I209" i="2"/>
  <c r="M209" i="2"/>
  <c r="Q209" i="2" s="1"/>
  <c r="I210" i="2"/>
  <c r="M210" i="2"/>
  <c r="I211" i="2"/>
  <c r="M211" i="2"/>
  <c r="I212" i="2"/>
  <c r="M212" i="2"/>
  <c r="I213" i="2"/>
  <c r="M213" i="2"/>
  <c r="Q213" i="2" s="1"/>
  <c r="I214" i="2"/>
  <c r="M214" i="2"/>
  <c r="I215" i="2"/>
  <c r="M215" i="2"/>
  <c r="O215" i="2" s="1"/>
  <c r="I216" i="2"/>
  <c r="M216" i="2"/>
  <c r="Q216" i="2" s="1"/>
  <c r="O216" i="2"/>
  <c r="I217" i="2"/>
  <c r="M217" i="2"/>
  <c r="O217" i="2" s="1"/>
  <c r="I218" i="2"/>
  <c r="M218" i="2"/>
  <c r="Q218" i="2" s="1"/>
  <c r="I219" i="2"/>
  <c r="M219" i="2"/>
  <c r="O219" i="2" s="1"/>
  <c r="I220" i="2"/>
  <c r="M220" i="2"/>
  <c r="Q220" i="2" s="1"/>
  <c r="I221" i="2"/>
  <c r="M221" i="2"/>
  <c r="O221" i="2" s="1"/>
  <c r="I222" i="2"/>
  <c r="M222" i="2"/>
  <c r="Q222" i="2" s="1"/>
  <c r="I223" i="2"/>
  <c r="M223" i="2"/>
  <c r="O223" i="2" s="1"/>
  <c r="I224" i="2"/>
  <c r="M224" i="2"/>
  <c r="O224" i="2" s="1"/>
  <c r="I225" i="2"/>
  <c r="M225" i="2"/>
  <c r="O225" i="2" s="1"/>
  <c r="I226" i="2"/>
  <c r="M226" i="2"/>
  <c r="Q226" i="2" s="1"/>
  <c r="I227" i="2"/>
  <c r="M227" i="2"/>
  <c r="O227" i="2" s="1"/>
  <c r="I228" i="2"/>
  <c r="M228" i="2"/>
  <c r="I229" i="2"/>
  <c r="M229" i="2"/>
  <c r="I230" i="2"/>
  <c r="M230" i="2"/>
  <c r="I231" i="2"/>
  <c r="M231" i="2"/>
  <c r="O231" i="2" s="1"/>
  <c r="I232" i="2"/>
  <c r="M232" i="2"/>
  <c r="Q232" i="2" s="1"/>
  <c r="O232" i="2"/>
  <c r="I233" i="2"/>
  <c r="M233" i="2"/>
  <c r="O233" i="2" s="1"/>
  <c r="I234" i="2"/>
  <c r="M234" i="2"/>
  <c r="Q234" i="2" s="1"/>
  <c r="I235" i="2"/>
  <c r="M235" i="2"/>
  <c r="O235" i="2" s="1"/>
  <c r="I236" i="2"/>
  <c r="M236" i="2"/>
  <c r="I237" i="2"/>
  <c r="M237" i="2"/>
  <c r="O237" i="2" s="1"/>
  <c r="I238" i="2"/>
  <c r="M238" i="2"/>
  <c r="Q238" i="2" s="1"/>
  <c r="I239" i="2"/>
  <c r="M239" i="2"/>
  <c r="O239" i="2" s="1"/>
  <c r="I240" i="2"/>
  <c r="M240" i="2"/>
  <c r="I241" i="2"/>
  <c r="M241" i="2"/>
  <c r="I242" i="2"/>
  <c r="M242" i="2"/>
  <c r="Q242" i="2" s="1"/>
  <c r="I243" i="2"/>
  <c r="M243" i="2"/>
  <c r="O243" i="2" s="1"/>
  <c r="I244" i="2"/>
  <c r="M244" i="2"/>
  <c r="O244" i="2" s="1"/>
  <c r="Q244" i="2"/>
  <c r="I245" i="2"/>
  <c r="M245" i="2"/>
  <c r="O245" i="2" s="1"/>
  <c r="I246" i="2"/>
  <c r="M246" i="2"/>
  <c r="Q246" i="2" s="1"/>
  <c r="I247" i="2"/>
  <c r="M247" i="2"/>
  <c r="I248" i="2"/>
  <c r="M248" i="2"/>
  <c r="I249" i="2"/>
  <c r="M249" i="2"/>
  <c r="O249" i="2" s="1"/>
  <c r="I250" i="2"/>
  <c r="M250" i="2"/>
  <c r="Q250" i="2" s="1"/>
  <c r="I251" i="2"/>
  <c r="M251" i="2"/>
  <c r="O251" i="2" s="1"/>
  <c r="I252" i="2"/>
  <c r="M252" i="2"/>
  <c r="O252" i="2" s="1"/>
  <c r="I253" i="2"/>
  <c r="M253" i="2"/>
  <c r="O253" i="2" s="1"/>
  <c r="I254" i="2"/>
  <c r="M254" i="2"/>
  <c r="Q254" i="2" s="1"/>
  <c r="I255" i="2"/>
  <c r="M255" i="2"/>
  <c r="O255" i="2" s="1"/>
  <c r="I256" i="2"/>
  <c r="M256" i="2"/>
  <c r="Q256" i="2" s="1"/>
  <c r="I257" i="2"/>
  <c r="M257" i="2"/>
  <c r="I258" i="2"/>
  <c r="M258" i="2"/>
  <c r="Q258" i="2" s="1"/>
  <c r="I259" i="2"/>
  <c r="M259" i="2"/>
  <c r="O259" i="2" s="1"/>
  <c r="I260" i="2"/>
  <c r="M260" i="2"/>
  <c r="I261" i="2"/>
  <c r="M261" i="2"/>
  <c r="Q261" i="2" s="1"/>
  <c r="O261" i="2"/>
  <c r="I262" i="2"/>
  <c r="M262" i="2"/>
  <c r="Q262" i="2" s="1"/>
  <c r="O262" i="2"/>
  <c r="I263" i="2"/>
  <c r="M263" i="2"/>
  <c r="O263" i="2" s="1"/>
  <c r="I264" i="2"/>
  <c r="M264" i="2"/>
  <c r="I265" i="2"/>
  <c r="M265" i="2"/>
  <c r="O265" i="2" s="1"/>
  <c r="I266" i="2"/>
  <c r="M266" i="2"/>
  <c r="Q266" i="2" s="1"/>
  <c r="I267" i="2"/>
  <c r="M267" i="2"/>
  <c r="O267" i="2" s="1"/>
  <c r="I268" i="2"/>
  <c r="M268" i="2"/>
  <c r="I269" i="2"/>
  <c r="M269" i="2"/>
  <c r="O269" i="2" s="1"/>
  <c r="I270" i="2"/>
  <c r="M270" i="2"/>
  <c r="Q270" i="2" s="1"/>
  <c r="I271" i="2"/>
  <c r="M271" i="2"/>
  <c r="O271" i="2" s="1"/>
  <c r="I272" i="2"/>
  <c r="M272" i="2"/>
  <c r="I273" i="2"/>
  <c r="M273" i="2"/>
  <c r="I274" i="2"/>
  <c r="M274" i="2"/>
  <c r="Q274" i="2" s="1"/>
  <c r="I275" i="2"/>
  <c r="M275" i="2"/>
  <c r="O275" i="2" s="1"/>
  <c r="I276" i="2"/>
  <c r="M276" i="2"/>
  <c r="Q276" i="2" s="1"/>
  <c r="I277" i="2"/>
  <c r="M277" i="2"/>
  <c r="Q277" i="2" s="1"/>
  <c r="I278" i="2"/>
  <c r="M278" i="2"/>
  <c r="I279" i="2"/>
  <c r="M279" i="2"/>
  <c r="O279" i="2" s="1"/>
  <c r="I280" i="2"/>
  <c r="M280" i="2"/>
  <c r="I281" i="2"/>
  <c r="M281" i="2"/>
  <c r="O281" i="2" s="1"/>
  <c r="I282" i="2"/>
  <c r="M282" i="2"/>
  <c r="Q282" i="2" s="1"/>
  <c r="I283" i="2"/>
  <c r="M283" i="2"/>
  <c r="O283" i="2" s="1"/>
  <c r="I284" i="2"/>
  <c r="M284" i="2"/>
  <c r="I285" i="2"/>
  <c r="M285" i="2"/>
  <c r="O285" i="2" s="1"/>
  <c r="I286" i="2"/>
  <c r="M286" i="2"/>
  <c r="Q286" i="2" s="1"/>
  <c r="I287" i="2"/>
  <c r="M287" i="2"/>
  <c r="O287" i="2" s="1"/>
  <c r="I288" i="2"/>
  <c r="M288" i="2"/>
  <c r="O288" i="2" s="1"/>
  <c r="I289" i="2"/>
  <c r="M289" i="2"/>
  <c r="O289" i="2" s="1"/>
  <c r="I290" i="2"/>
  <c r="M290" i="2"/>
  <c r="Q290" i="2" s="1"/>
  <c r="I291" i="2"/>
  <c r="M291" i="2"/>
  <c r="O291" i="2" s="1"/>
  <c r="I292" i="2"/>
  <c r="M292" i="2"/>
  <c r="I293" i="2"/>
  <c r="M293" i="2"/>
  <c r="I294" i="2"/>
  <c r="M294" i="2"/>
  <c r="I295" i="2"/>
  <c r="M295" i="2"/>
  <c r="I296" i="2"/>
  <c r="M296" i="2"/>
  <c r="O296" i="2"/>
  <c r="Q296" i="2"/>
  <c r="I297" i="2"/>
  <c r="M297" i="2"/>
  <c r="O297" i="2" s="1"/>
  <c r="I298" i="2"/>
  <c r="M298" i="2"/>
  <c r="Q298" i="2" s="1"/>
  <c r="I299" i="2"/>
  <c r="M299" i="2"/>
  <c r="O299" i="2" s="1"/>
  <c r="I300" i="2"/>
  <c r="M300" i="2"/>
  <c r="I301" i="2"/>
  <c r="M301" i="2"/>
  <c r="O301" i="2" s="1"/>
  <c r="I302" i="2"/>
  <c r="M302" i="2"/>
  <c r="Q302" i="2" s="1"/>
  <c r="I303" i="2"/>
  <c r="M303" i="2"/>
  <c r="O303" i="2" s="1"/>
  <c r="I304" i="2"/>
  <c r="M304" i="2"/>
  <c r="O304" i="2" s="1"/>
  <c r="I305" i="2"/>
  <c r="M305" i="2"/>
  <c r="O305" i="2" s="1"/>
  <c r="I306" i="2"/>
  <c r="M306" i="2"/>
  <c r="Q306" i="2" s="1"/>
  <c r="I307" i="2"/>
  <c r="M307" i="2"/>
  <c r="O307" i="2" s="1"/>
  <c r="I308" i="2"/>
  <c r="M308" i="2"/>
  <c r="I309" i="2"/>
  <c r="M309" i="2"/>
  <c r="O309" i="2" s="1"/>
  <c r="I310" i="2"/>
  <c r="M310" i="2"/>
  <c r="Q310" i="2" s="1"/>
  <c r="I311" i="2"/>
  <c r="M311" i="2"/>
  <c r="I312" i="2"/>
  <c r="M312" i="2"/>
  <c r="I313" i="2"/>
  <c r="M313" i="2"/>
  <c r="O313" i="2" s="1"/>
  <c r="I314" i="2"/>
  <c r="M314" i="2"/>
  <c r="Q314" i="2" s="1"/>
  <c r="I315" i="2"/>
  <c r="M315" i="2"/>
  <c r="O315" i="2" s="1"/>
  <c r="I316" i="2"/>
  <c r="M316" i="2"/>
  <c r="O316" i="2" s="1"/>
  <c r="I317" i="2"/>
  <c r="M317" i="2"/>
  <c r="O317" i="2" s="1"/>
  <c r="I318" i="2"/>
  <c r="M318" i="2"/>
  <c r="Q318" i="2" s="1"/>
  <c r="I319" i="2"/>
  <c r="M319" i="2"/>
  <c r="O319" i="2" s="1"/>
  <c r="I320" i="2"/>
  <c r="M320" i="2"/>
  <c r="I321" i="2"/>
  <c r="M321" i="2"/>
  <c r="O321" i="2" s="1"/>
  <c r="I322" i="2"/>
  <c r="M322" i="2"/>
  <c r="Q322" i="2" s="1"/>
  <c r="I323" i="2"/>
  <c r="M323" i="2"/>
  <c r="I324" i="2"/>
  <c r="M324" i="2"/>
  <c r="Q324" i="2" s="1"/>
  <c r="I325" i="2"/>
  <c r="M325" i="2"/>
  <c r="O325" i="2" s="1"/>
  <c r="I326" i="2"/>
  <c r="M326" i="2"/>
  <c r="O326" i="2" s="1"/>
  <c r="I327" i="2"/>
  <c r="M327" i="2"/>
  <c r="I328" i="2"/>
  <c r="M328" i="2"/>
  <c r="O328" i="2" s="1"/>
  <c r="Q328" i="2"/>
  <c r="I329" i="2"/>
  <c r="M329" i="2"/>
  <c r="O329" i="2" s="1"/>
  <c r="I330" i="2"/>
  <c r="M330" i="2"/>
  <c r="O330" i="2" s="1"/>
  <c r="I331" i="2"/>
  <c r="M331" i="2"/>
  <c r="O331" i="2" s="1"/>
  <c r="I332" i="2"/>
  <c r="M332" i="2"/>
  <c r="I333" i="2"/>
  <c r="M333" i="2"/>
  <c r="O333" i="2" s="1"/>
  <c r="I334" i="2"/>
  <c r="M334" i="2"/>
  <c r="O334" i="2" s="1"/>
  <c r="I335" i="2"/>
  <c r="M335" i="2"/>
  <c r="O335" i="2" s="1"/>
  <c r="I336" i="2"/>
  <c r="M336" i="2"/>
  <c r="I337" i="2"/>
  <c r="M337" i="2"/>
  <c r="O337" i="2" s="1"/>
  <c r="I338" i="2"/>
  <c r="M338" i="2"/>
  <c r="O338" i="2" s="1"/>
  <c r="I339" i="2"/>
  <c r="M339" i="2"/>
  <c r="I340" i="2"/>
  <c r="M340" i="2"/>
  <c r="I341" i="2"/>
  <c r="M341" i="2"/>
  <c r="O341" i="2" s="1"/>
  <c r="I342" i="2"/>
  <c r="M342" i="2"/>
  <c r="O342" i="2" s="1"/>
  <c r="I343" i="2"/>
  <c r="M343" i="2"/>
  <c r="I344" i="2"/>
  <c r="M344" i="2"/>
  <c r="O344" i="2" s="1"/>
  <c r="I345" i="2"/>
  <c r="M345" i="2"/>
  <c r="O345" i="2" s="1"/>
  <c r="I346" i="2"/>
  <c r="M346" i="2"/>
  <c r="O346" i="2" s="1"/>
  <c r="I347" i="2"/>
  <c r="M347" i="2"/>
  <c r="O347" i="2" s="1"/>
  <c r="I348" i="2"/>
  <c r="M348" i="2"/>
  <c r="I349" i="2"/>
  <c r="M349" i="2"/>
  <c r="O349" i="2" s="1"/>
  <c r="I350" i="2"/>
  <c r="M350" i="2"/>
  <c r="O350" i="2" s="1"/>
  <c r="I351" i="2"/>
  <c r="M351" i="2"/>
  <c r="O351" i="2" s="1"/>
  <c r="I352" i="2"/>
  <c r="M352" i="2"/>
  <c r="I353" i="2"/>
  <c r="M353" i="2"/>
  <c r="O353" i="2" s="1"/>
  <c r="I354" i="2"/>
  <c r="M354" i="2"/>
  <c r="O354" i="2" s="1"/>
  <c r="I355" i="2"/>
  <c r="M355" i="2"/>
  <c r="I356" i="2"/>
  <c r="M356" i="2"/>
  <c r="I357" i="2"/>
  <c r="M357" i="2"/>
  <c r="O357" i="2" s="1"/>
  <c r="I358" i="2"/>
  <c r="M358" i="2"/>
  <c r="O358" i="2" s="1"/>
  <c r="I359" i="2"/>
  <c r="M359" i="2"/>
  <c r="O359" i="2" s="1"/>
  <c r="Q359" i="2"/>
  <c r="I360" i="2"/>
  <c r="M360" i="2"/>
  <c r="O360" i="2"/>
  <c r="Q360" i="2"/>
  <c r="I361" i="2"/>
  <c r="M361" i="2"/>
  <c r="O361" i="2" s="1"/>
  <c r="I362" i="2"/>
  <c r="M362" i="2"/>
  <c r="O362" i="2" s="1"/>
  <c r="I363" i="2"/>
  <c r="M363" i="2"/>
  <c r="O363" i="2" s="1"/>
  <c r="I364" i="2"/>
  <c r="M364" i="2"/>
  <c r="I365" i="2"/>
  <c r="M365" i="2"/>
  <c r="I366" i="2"/>
  <c r="M366" i="2"/>
  <c r="I367" i="2"/>
  <c r="M367" i="2"/>
  <c r="O367" i="2" s="1"/>
  <c r="I368" i="2"/>
  <c r="M368" i="2"/>
  <c r="I369" i="2"/>
  <c r="M369" i="2"/>
  <c r="Q369" i="2" s="1"/>
  <c r="I370" i="2"/>
  <c r="M370" i="2"/>
  <c r="I371" i="2"/>
  <c r="M371" i="2"/>
  <c r="O371" i="2" s="1"/>
  <c r="I372" i="2"/>
  <c r="M372" i="2"/>
  <c r="O372" i="2" s="1"/>
  <c r="Q372" i="2"/>
  <c r="I373" i="2"/>
  <c r="M373" i="2"/>
  <c r="O373" i="2" s="1"/>
  <c r="I374" i="2"/>
  <c r="M374" i="2"/>
  <c r="Q374" i="2" s="1"/>
  <c r="I375" i="2"/>
  <c r="M375" i="2"/>
  <c r="O375" i="2" s="1"/>
  <c r="I376" i="2"/>
  <c r="M376" i="2"/>
  <c r="I377" i="2"/>
  <c r="M377" i="2"/>
  <c r="I378" i="2"/>
  <c r="M378" i="2"/>
  <c r="Q378" i="2" s="1"/>
  <c r="I379" i="2"/>
  <c r="M379" i="2"/>
  <c r="I380" i="2"/>
  <c r="M380" i="2"/>
  <c r="Q380" i="2" s="1"/>
  <c r="O380" i="2"/>
  <c r="I381" i="2"/>
  <c r="M381" i="2"/>
  <c r="O381" i="2" s="1"/>
  <c r="I382" i="2"/>
  <c r="M382" i="2"/>
  <c r="Q382" i="2" s="1"/>
  <c r="I383" i="2"/>
  <c r="M383" i="2"/>
  <c r="O383" i="2" s="1"/>
  <c r="I384" i="2"/>
  <c r="M384" i="2"/>
  <c r="I385" i="2"/>
  <c r="M385" i="2"/>
  <c r="I386" i="2"/>
  <c r="M386" i="2"/>
  <c r="I387" i="2"/>
  <c r="M387" i="2"/>
  <c r="I388" i="2"/>
  <c r="M388" i="2"/>
  <c r="I389" i="2"/>
  <c r="M389" i="2"/>
  <c r="O389" i="2" s="1"/>
  <c r="Q389" i="2"/>
  <c r="I390" i="2"/>
  <c r="M390" i="2"/>
  <c r="Q390" i="2" s="1"/>
  <c r="I391" i="2"/>
  <c r="M391" i="2"/>
  <c r="O391" i="2" s="1"/>
  <c r="I392" i="2"/>
  <c r="M392" i="2"/>
  <c r="O392" i="2" s="1"/>
  <c r="I393" i="2"/>
  <c r="M393" i="2"/>
  <c r="O393" i="2" s="1"/>
  <c r="Q393" i="2"/>
  <c r="I394" i="2"/>
  <c r="M394" i="2"/>
  <c r="Q394" i="2" s="1"/>
  <c r="I395" i="2"/>
  <c r="M395" i="2"/>
  <c r="I396" i="2"/>
  <c r="M396" i="2"/>
  <c r="I397" i="2"/>
  <c r="M397" i="2"/>
  <c r="O397" i="2" s="1"/>
  <c r="I398" i="2"/>
  <c r="M398" i="2"/>
  <c r="Q398" i="2" s="1"/>
  <c r="I399" i="2"/>
  <c r="M399" i="2"/>
  <c r="O399" i="2" s="1"/>
  <c r="I400" i="2"/>
  <c r="M400" i="2"/>
  <c r="I401" i="2"/>
  <c r="M401" i="2"/>
  <c r="Q401" i="2" s="1"/>
  <c r="I402" i="2"/>
  <c r="M402" i="2"/>
  <c r="I403" i="2"/>
  <c r="M403" i="2"/>
  <c r="O403" i="2" s="1"/>
  <c r="Q403" i="2"/>
  <c r="I404" i="2"/>
  <c r="M404" i="2"/>
  <c r="O404" i="2" s="1"/>
  <c r="Q404" i="2"/>
  <c r="I405" i="2"/>
  <c r="M405" i="2"/>
  <c r="O405" i="2" s="1"/>
  <c r="I406" i="2"/>
  <c r="M406" i="2"/>
  <c r="Q406" i="2" s="1"/>
  <c r="I407" i="2"/>
  <c r="M407" i="2"/>
  <c r="O407" i="2" s="1"/>
  <c r="I408" i="2"/>
  <c r="M408" i="2"/>
  <c r="O408" i="2" s="1"/>
  <c r="Q408" i="2"/>
  <c r="I409" i="2"/>
  <c r="M409" i="2"/>
  <c r="I410" i="2"/>
  <c r="M410" i="2"/>
  <c r="Q410" i="2" s="1"/>
  <c r="I411" i="2"/>
  <c r="M411" i="2"/>
  <c r="I412" i="2"/>
  <c r="M412" i="2"/>
  <c r="I413" i="2"/>
  <c r="M413" i="2"/>
  <c r="O413" i="2" s="1"/>
  <c r="I414" i="2"/>
  <c r="M414" i="2"/>
  <c r="Q414" i="2" s="1"/>
  <c r="I415" i="2"/>
  <c r="M415" i="2"/>
  <c r="O415" i="2" s="1"/>
  <c r="I416" i="2"/>
  <c r="M416" i="2"/>
  <c r="I417" i="2"/>
  <c r="M417" i="2"/>
  <c r="Q417" i="2" s="1"/>
  <c r="I418" i="2"/>
  <c r="M418" i="2"/>
  <c r="I419" i="2"/>
  <c r="M419" i="2"/>
  <c r="O419" i="2" s="1"/>
  <c r="Q419" i="2"/>
  <c r="I420" i="2"/>
  <c r="M420" i="2"/>
  <c r="O420" i="2"/>
  <c r="Q420" i="2"/>
  <c r="I421" i="2"/>
  <c r="M421" i="2"/>
  <c r="O421" i="2" s="1"/>
  <c r="I422" i="2"/>
  <c r="M422" i="2"/>
  <c r="Q422" i="2" s="1"/>
  <c r="I423" i="2"/>
  <c r="M423" i="2"/>
  <c r="O423" i="2" s="1"/>
  <c r="I424" i="2"/>
  <c r="M424" i="2"/>
  <c r="I425" i="2"/>
  <c r="M425" i="2"/>
  <c r="I426" i="2"/>
  <c r="M426" i="2"/>
  <c r="Q426" i="2" s="1"/>
  <c r="I427" i="2"/>
  <c r="M427" i="2"/>
  <c r="I428" i="2"/>
  <c r="M428" i="2"/>
  <c r="Q428" i="2" s="1"/>
  <c r="O428" i="2"/>
  <c r="I429" i="2"/>
  <c r="M429" i="2"/>
  <c r="O429" i="2" s="1"/>
  <c r="I430" i="2"/>
  <c r="M430" i="2"/>
  <c r="Q430" i="2" s="1"/>
  <c r="I431" i="2"/>
  <c r="M431" i="2"/>
  <c r="O431" i="2" s="1"/>
  <c r="I432" i="2"/>
  <c r="M432" i="2"/>
  <c r="I433" i="2"/>
  <c r="M433" i="2"/>
  <c r="Q433" i="2" s="1"/>
  <c r="I434" i="2"/>
  <c r="M434" i="2"/>
  <c r="I435" i="2"/>
  <c r="M435" i="2"/>
  <c r="I436" i="2"/>
  <c r="M436" i="2"/>
  <c r="O436" i="2"/>
  <c r="Q436" i="2"/>
  <c r="I437" i="2"/>
  <c r="M437" i="2"/>
  <c r="O437" i="2" s="1"/>
  <c r="Q437" i="2"/>
  <c r="I438" i="2"/>
  <c r="M438" i="2"/>
  <c r="Q438" i="2" s="1"/>
  <c r="I439" i="2"/>
  <c r="M439" i="2"/>
  <c r="O439" i="2" s="1"/>
  <c r="I440" i="2"/>
  <c r="M440" i="2"/>
  <c r="O440" i="2" s="1"/>
  <c r="I441" i="2"/>
  <c r="M441" i="2"/>
  <c r="I442" i="2"/>
  <c r="M442" i="2"/>
  <c r="Q442" i="2" s="1"/>
  <c r="I443" i="2"/>
  <c r="M443" i="2"/>
  <c r="I444" i="2"/>
  <c r="M444" i="2"/>
  <c r="Q444" i="2" s="1"/>
  <c r="O444" i="2"/>
  <c r="I445" i="2"/>
  <c r="M445" i="2"/>
  <c r="O445" i="2" s="1"/>
  <c r="I446" i="2"/>
  <c r="M446" i="2"/>
  <c r="Q446" i="2" s="1"/>
  <c r="I447" i="2"/>
  <c r="M447" i="2"/>
  <c r="O447" i="2" s="1"/>
  <c r="I448" i="2"/>
  <c r="M448" i="2"/>
  <c r="I449" i="2"/>
  <c r="M449" i="2"/>
  <c r="Q449" i="2" s="1"/>
  <c r="I450" i="2"/>
  <c r="M450" i="2"/>
  <c r="I451" i="2"/>
  <c r="M451" i="2"/>
  <c r="O451" i="2" s="1"/>
  <c r="I452" i="2"/>
  <c r="M452" i="2"/>
  <c r="O452" i="2"/>
  <c r="Q452" i="2"/>
  <c r="I453" i="2"/>
  <c r="M453" i="2"/>
  <c r="O453" i="2" s="1"/>
  <c r="Q453" i="2"/>
  <c r="I454" i="2"/>
  <c r="M454" i="2"/>
  <c r="Q454" i="2" s="1"/>
  <c r="I455" i="2"/>
  <c r="M455" i="2"/>
  <c r="O455" i="2" s="1"/>
  <c r="I456" i="2"/>
  <c r="M456" i="2"/>
  <c r="I457" i="2"/>
  <c r="M457" i="2"/>
  <c r="I458" i="2"/>
  <c r="M458" i="2"/>
  <c r="Q458" i="2" s="1"/>
  <c r="I459" i="2"/>
  <c r="M459" i="2"/>
  <c r="I460" i="2"/>
  <c r="M460" i="2"/>
  <c r="Q460" i="2" s="1"/>
  <c r="I461" i="2"/>
  <c r="M461" i="2"/>
  <c r="I462" i="2"/>
  <c r="M462" i="2"/>
  <c r="Q462" i="2" s="1"/>
  <c r="I463" i="2"/>
  <c r="M463" i="2"/>
  <c r="O463" i="2" s="1"/>
  <c r="I464" i="2"/>
  <c r="M464" i="2"/>
  <c r="O464" i="2"/>
  <c r="Q464" i="2"/>
  <c r="I465" i="2"/>
  <c r="M465" i="2"/>
  <c r="Q465" i="2" s="1"/>
  <c r="O465" i="2"/>
  <c r="I466" i="2"/>
  <c r="M466" i="2"/>
  <c r="Q466" i="2" s="1"/>
  <c r="I467" i="2"/>
  <c r="M467" i="2"/>
  <c r="I468" i="2"/>
  <c r="M468" i="2"/>
  <c r="I469" i="2"/>
  <c r="M469" i="2"/>
  <c r="Q469" i="2" s="1"/>
  <c r="I470" i="2"/>
  <c r="M470" i="2"/>
  <c r="Q470" i="2" s="1"/>
  <c r="I471" i="2"/>
  <c r="M471" i="2"/>
  <c r="O471" i="2" s="1"/>
  <c r="I472" i="2"/>
  <c r="M472" i="2"/>
  <c r="I473" i="2"/>
  <c r="M473" i="2"/>
  <c r="I474" i="2"/>
  <c r="M474" i="2"/>
  <c r="Q474" i="2" s="1"/>
  <c r="I475" i="2"/>
  <c r="M475" i="2"/>
  <c r="I476" i="2"/>
  <c r="M476" i="2"/>
  <c r="Q476" i="2" s="1"/>
  <c r="O476" i="2"/>
  <c r="I477" i="2"/>
  <c r="M477" i="2"/>
  <c r="O477" i="2" s="1"/>
  <c r="Q477" i="2"/>
  <c r="I478" i="2"/>
  <c r="M478" i="2"/>
  <c r="Q478" i="2" s="1"/>
  <c r="I479" i="2"/>
  <c r="M479" i="2"/>
  <c r="O479" i="2" s="1"/>
  <c r="I480" i="2"/>
  <c r="M480" i="2"/>
  <c r="I481" i="2"/>
  <c r="M481" i="2"/>
  <c r="I482" i="2"/>
  <c r="M482" i="2"/>
  <c r="Q482" i="2" s="1"/>
  <c r="I483" i="2"/>
  <c r="M483" i="2"/>
  <c r="I484" i="2"/>
  <c r="M484" i="2"/>
  <c r="I485" i="2"/>
  <c r="M485" i="2"/>
  <c r="Q485" i="2" s="1"/>
  <c r="I486" i="2"/>
  <c r="M486" i="2"/>
  <c r="Q486" i="2" s="1"/>
  <c r="I487" i="2"/>
  <c r="M487" i="2"/>
  <c r="O487" i="2" s="1"/>
  <c r="I488" i="2"/>
  <c r="M488" i="2"/>
  <c r="O488" i="2" s="1"/>
  <c r="Q488" i="2"/>
  <c r="I489" i="2"/>
  <c r="M489" i="2"/>
  <c r="I490" i="2"/>
  <c r="M490" i="2"/>
  <c r="Q490" i="2" s="1"/>
  <c r="I491" i="2"/>
  <c r="M491" i="2"/>
  <c r="I492" i="2"/>
  <c r="M492" i="2"/>
  <c r="Q492" i="2" s="1"/>
  <c r="O492" i="2"/>
  <c r="I493" i="2"/>
  <c r="M493" i="2"/>
  <c r="I494" i="2"/>
  <c r="M494" i="2"/>
  <c r="Q494" i="2" s="1"/>
  <c r="I495" i="2"/>
  <c r="M495" i="2"/>
  <c r="O495" i="2" s="1"/>
  <c r="I496" i="2"/>
  <c r="M496" i="2"/>
  <c r="I497" i="2"/>
  <c r="M497" i="2"/>
  <c r="Q497" i="2" s="1"/>
  <c r="O497" i="2"/>
  <c r="I498" i="2"/>
  <c r="M498" i="2"/>
  <c r="Q498" i="2" s="1"/>
  <c r="O498" i="2"/>
  <c r="I499" i="2"/>
  <c r="M499" i="2"/>
  <c r="I500" i="2"/>
  <c r="M500" i="2"/>
  <c r="Q500" i="2" s="1"/>
  <c r="O500" i="2"/>
  <c r="I501" i="2"/>
  <c r="M501" i="2"/>
  <c r="Q501" i="2" s="1"/>
  <c r="I502" i="2"/>
  <c r="M502" i="2"/>
  <c r="Q502" i="2" s="1"/>
  <c r="I503" i="2"/>
  <c r="M503" i="2"/>
  <c r="O503" i="2" s="1"/>
  <c r="I504" i="2"/>
  <c r="M504" i="2"/>
  <c r="I505" i="2"/>
  <c r="M505" i="2"/>
  <c r="O505" i="2" s="1"/>
  <c r="I506" i="2"/>
  <c r="M506" i="2"/>
  <c r="Q506" i="2" s="1"/>
  <c r="I507" i="2"/>
  <c r="M507" i="2"/>
  <c r="I508" i="2"/>
  <c r="M508" i="2"/>
  <c r="I509" i="2"/>
  <c r="M509" i="2"/>
  <c r="I510" i="2"/>
  <c r="M510" i="2"/>
  <c r="Q510" i="2" s="1"/>
  <c r="I511" i="2"/>
  <c r="M511" i="2"/>
  <c r="O511" i="2" s="1"/>
  <c r="I512" i="2"/>
  <c r="M512" i="2"/>
  <c r="O512" i="2" s="1"/>
  <c r="Q512" i="2"/>
  <c r="I513" i="2"/>
  <c r="M513" i="2"/>
  <c r="Q513" i="2" s="1"/>
  <c r="I514" i="2"/>
  <c r="M514" i="2"/>
  <c r="Q514" i="2" s="1"/>
  <c r="I515" i="2"/>
  <c r="M515" i="2"/>
  <c r="I516" i="2"/>
  <c r="M516" i="2"/>
  <c r="Q516" i="2" s="1"/>
  <c r="I517" i="2"/>
  <c r="M517" i="2"/>
  <c r="I518" i="2"/>
  <c r="M518" i="2"/>
  <c r="I519" i="2"/>
  <c r="M519" i="2"/>
  <c r="I520" i="2"/>
  <c r="M520" i="2"/>
  <c r="Q520" i="2" s="1"/>
  <c r="I521" i="2"/>
  <c r="M521" i="2"/>
  <c r="O521" i="2" s="1"/>
  <c r="Q521" i="2"/>
  <c r="I522" i="2"/>
  <c r="M522" i="2"/>
  <c r="O522" i="2" s="1"/>
  <c r="I523" i="2"/>
  <c r="M523" i="2"/>
  <c r="I524" i="2"/>
  <c r="M524" i="2"/>
  <c r="Q524" i="2" s="1"/>
  <c r="I525" i="2"/>
  <c r="M525" i="2"/>
  <c r="I526" i="2"/>
  <c r="M526" i="2"/>
  <c r="O526" i="2" s="1"/>
  <c r="I527" i="2"/>
  <c r="M527" i="2"/>
  <c r="I528" i="2"/>
  <c r="M528" i="2"/>
  <c r="Q528" i="2" s="1"/>
  <c r="I529" i="2"/>
  <c r="M529" i="2"/>
  <c r="O529" i="2" s="1"/>
  <c r="I530" i="2"/>
  <c r="M530" i="2"/>
  <c r="O530" i="2" s="1"/>
  <c r="I531" i="2"/>
  <c r="M531" i="2"/>
  <c r="I532" i="2"/>
  <c r="M532" i="2"/>
  <c r="Q532" i="2" s="1"/>
  <c r="I533" i="2"/>
  <c r="M533" i="2"/>
  <c r="O533" i="2" s="1"/>
  <c r="Q533" i="2"/>
  <c r="I534" i="2"/>
  <c r="M534" i="2"/>
  <c r="O534" i="2" s="1"/>
  <c r="I535" i="2"/>
  <c r="M535" i="2"/>
  <c r="I536" i="2"/>
  <c r="M536" i="2"/>
  <c r="Q536" i="2" s="1"/>
  <c r="I537" i="2"/>
  <c r="M537" i="2"/>
  <c r="I538" i="2"/>
  <c r="M538" i="2"/>
  <c r="O538" i="2" s="1"/>
  <c r="I539" i="2"/>
  <c r="M539" i="2"/>
  <c r="I540" i="2"/>
  <c r="M540" i="2"/>
  <c r="I541" i="2"/>
  <c r="M541" i="2"/>
  <c r="I542" i="2"/>
  <c r="M542" i="2"/>
  <c r="O542" i="2" s="1"/>
  <c r="I543" i="2"/>
  <c r="M543" i="2"/>
  <c r="I544" i="2"/>
  <c r="M544" i="2"/>
  <c r="I545" i="2"/>
  <c r="M545" i="2"/>
  <c r="O545" i="2" s="1"/>
  <c r="Q545" i="2"/>
  <c r="I546" i="2"/>
  <c r="M546" i="2"/>
  <c r="O546" i="2" s="1"/>
  <c r="I547" i="2"/>
  <c r="M547" i="2"/>
  <c r="I548" i="2"/>
  <c r="M548" i="2"/>
  <c r="I549" i="2"/>
  <c r="M549" i="2"/>
  <c r="O549" i="2" s="1"/>
  <c r="I550" i="2"/>
  <c r="M550" i="2"/>
  <c r="O550" i="2" s="1"/>
  <c r="I551" i="2"/>
  <c r="M551" i="2"/>
  <c r="I552" i="2"/>
  <c r="M552" i="2"/>
  <c r="I553" i="2"/>
  <c r="M553" i="2"/>
  <c r="O553" i="2" s="1"/>
  <c r="Q553" i="2"/>
  <c r="I554" i="2"/>
  <c r="M554" i="2"/>
  <c r="O554" i="2" s="1"/>
  <c r="I555" i="2"/>
  <c r="M555" i="2"/>
  <c r="I556" i="2"/>
  <c r="M556" i="2"/>
  <c r="I557" i="2"/>
  <c r="M557" i="2"/>
  <c r="I558" i="2"/>
  <c r="M558" i="2"/>
  <c r="O558" i="2" s="1"/>
  <c r="I559" i="2"/>
  <c r="M559" i="2"/>
  <c r="I560" i="2"/>
  <c r="M560" i="2"/>
  <c r="O560" i="2" s="1"/>
  <c r="I561" i="2"/>
  <c r="M561" i="2"/>
  <c r="I562" i="2"/>
  <c r="M562" i="2"/>
  <c r="O562" i="2" s="1"/>
  <c r="I563" i="2"/>
  <c r="M563" i="2"/>
  <c r="Q563" i="2" s="1"/>
  <c r="O563" i="2"/>
  <c r="I564" i="2"/>
  <c r="M564" i="2"/>
  <c r="I565" i="2"/>
  <c r="M565" i="2"/>
  <c r="I566" i="2"/>
  <c r="M566" i="2"/>
  <c r="O566" i="2" s="1"/>
  <c r="I567" i="2"/>
  <c r="M567" i="2"/>
  <c r="I568" i="2"/>
  <c r="M568" i="2"/>
  <c r="O568" i="2" s="1"/>
  <c r="I569" i="2"/>
  <c r="M569" i="2"/>
  <c r="O569" i="2" s="1"/>
  <c r="Q569" i="2"/>
  <c r="I570" i="2"/>
  <c r="M570" i="2"/>
  <c r="O570" i="2" s="1"/>
  <c r="I571" i="2"/>
  <c r="M571" i="2"/>
  <c r="I572" i="2"/>
  <c r="M572" i="2"/>
  <c r="O572" i="2" s="1"/>
  <c r="Q572" i="2"/>
  <c r="I573" i="2"/>
  <c r="M573" i="2"/>
  <c r="I574" i="2"/>
  <c r="M574" i="2"/>
  <c r="O574" i="2" s="1"/>
  <c r="I575" i="2"/>
  <c r="M575" i="2"/>
  <c r="Q575" i="2" s="1"/>
  <c r="I576" i="2"/>
  <c r="M576" i="2"/>
  <c r="O576" i="2" s="1"/>
  <c r="I577" i="2"/>
  <c r="M577" i="2"/>
  <c r="I578" i="2"/>
  <c r="M578" i="2"/>
  <c r="I579" i="2"/>
  <c r="M579" i="2"/>
  <c r="Q579" i="2" s="1"/>
  <c r="I580" i="2"/>
  <c r="M580" i="2"/>
  <c r="I581" i="2"/>
  <c r="M581" i="2"/>
  <c r="Q581" i="2" s="1"/>
  <c r="O581" i="2"/>
  <c r="I582" i="2"/>
  <c r="M582" i="2"/>
  <c r="O582" i="2" s="1"/>
  <c r="Q582" i="2"/>
  <c r="I583" i="2"/>
  <c r="M583" i="2"/>
  <c r="Q583" i="2" s="1"/>
  <c r="I584" i="2"/>
  <c r="M584" i="2"/>
  <c r="O584" i="2" s="1"/>
  <c r="I585" i="2"/>
  <c r="M585" i="2"/>
  <c r="I586" i="2"/>
  <c r="M586" i="2"/>
  <c r="I587" i="2"/>
  <c r="M587" i="2"/>
  <c r="I588" i="2"/>
  <c r="M588" i="2"/>
  <c r="I589" i="2"/>
  <c r="M589" i="2"/>
  <c r="O589" i="2" s="1"/>
  <c r="Q589" i="2"/>
  <c r="I590" i="2"/>
  <c r="M590" i="2"/>
  <c r="O590" i="2" s="1"/>
  <c r="I591" i="2"/>
  <c r="M591" i="2"/>
  <c r="Q591" i="2" s="1"/>
  <c r="I592" i="2"/>
  <c r="M592" i="2"/>
  <c r="O592" i="2" s="1"/>
  <c r="I593" i="2"/>
  <c r="M593" i="2"/>
  <c r="I594" i="2"/>
  <c r="M594" i="2"/>
  <c r="I595" i="2"/>
  <c r="M595" i="2"/>
  <c r="I596" i="2"/>
  <c r="M596" i="2"/>
  <c r="I597" i="2"/>
  <c r="M597" i="2"/>
  <c r="O597" i="2" s="1"/>
  <c r="Q597" i="2"/>
  <c r="I598" i="2"/>
  <c r="M598" i="2"/>
  <c r="O598" i="2" s="1"/>
  <c r="I599" i="2"/>
  <c r="M599" i="2"/>
  <c r="Q599" i="2" s="1"/>
  <c r="I600" i="2"/>
  <c r="M600" i="2"/>
  <c r="O600" i="2" s="1"/>
  <c r="I601" i="2"/>
  <c r="M601" i="2"/>
  <c r="I602" i="2"/>
  <c r="M602" i="2"/>
  <c r="I603" i="2"/>
  <c r="M603" i="2"/>
  <c r="I604" i="2"/>
  <c r="M604" i="2"/>
  <c r="O604" i="2" s="1"/>
  <c r="I605" i="2"/>
  <c r="M605" i="2"/>
  <c r="I606" i="2"/>
  <c r="M606" i="2"/>
  <c r="O606" i="2" s="1"/>
  <c r="I607" i="2"/>
  <c r="M607" i="2"/>
  <c r="Q607" i="2" s="1"/>
  <c r="I608" i="2"/>
  <c r="M608" i="2"/>
  <c r="O608" i="2" s="1"/>
  <c r="I609" i="2"/>
  <c r="M609" i="2"/>
  <c r="I610" i="2"/>
  <c r="M610" i="2"/>
  <c r="I611" i="2"/>
  <c r="M611" i="2"/>
  <c r="I612" i="2"/>
  <c r="M612" i="2"/>
  <c r="I613" i="2"/>
  <c r="M613" i="2"/>
  <c r="I614" i="2"/>
  <c r="M614" i="2"/>
  <c r="O614" i="2" s="1"/>
  <c r="Q614" i="2"/>
  <c r="I615" i="2"/>
  <c r="M615" i="2"/>
  <c r="Q615" i="2" s="1"/>
  <c r="I616" i="2"/>
  <c r="M616" i="2"/>
  <c r="O616" i="2" s="1"/>
  <c r="I617" i="2"/>
  <c r="M617" i="2"/>
  <c r="I618" i="2"/>
  <c r="M618" i="2"/>
  <c r="I619" i="2"/>
  <c r="M619" i="2"/>
  <c r="I620" i="2"/>
  <c r="M620" i="2"/>
  <c r="I621" i="2"/>
  <c r="M621" i="2"/>
  <c r="Q621" i="2" s="1"/>
  <c r="I622" i="2"/>
  <c r="M622" i="2"/>
  <c r="O622" i="2" s="1"/>
  <c r="I623" i="2"/>
  <c r="M623" i="2"/>
  <c r="Q623" i="2" s="1"/>
  <c r="I624" i="2"/>
  <c r="M624" i="2"/>
  <c r="O624" i="2" s="1"/>
  <c r="I625" i="2"/>
  <c r="M625" i="2"/>
  <c r="I626" i="2"/>
  <c r="M626" i="2"/>
  <c r="I627" i="2"/>
  <c r="M627" i="2"/>
  <c r="I628" i="2"/>
  <c r="M628" i="2"/>
  <c r="O628" i="2" s="1"/>
  <c r="Q628" i="2"/>
  <c r="I629" i="2"/>
  <c r="M629" i="2"/>
  <c r="I630" i="2"/>
  <c r="M630" i="2"/>
  <c r="I631" i="2"/>
  <c r="M631" i="2"/>
  <c r="Q631" i="2" s="1"/>
  <c r="I632" i="2"/>
  <c r="M632" i="2"/>
  <c r="O632" i="2" s="1"/>
  <c r="I633" i="2"/>
  <c r="M633" i="2"/>
  <c r="I634" i="2"/>
  <c r="M634" i="2"/>
  <c r="I635" i="2"/>
  <c r="M635" i="2"/>
  <c r="I636" i="2"/>
  <c r="M636" i="2"/>
  <c r="O636" i="2" s="1"/>
  <c r="I637" i="2"/>
  <c r="M637" i="2"/>
  <c r="O637" i="2"/>
  <c r="Q637" i="2"/>
  <c r="I638" i="2"/>
  <c r="M638" i="2"/>
  <c r="O638" i="2" s="1"/>
  <c r="Q638" i="2"/>
  <c r="I639" i="2"/>
  <c r="M639" i="2"/>
  <c r="Q639" i="2" s="1"/>
  <c r="I640" i="2"/>
  <c r="M640" i="2"/>
  <c r="O640" i="2" s="1"/>
  <c r="I641" i="2"/>
  <c r="M641" i="2"/>
  <c r="I642" i="2"/>
  <c r="M642" i="2"/>
  <c r="I643" i="2"/>
  <c r="M643" i="2"/>
  <c r="I644" i="2"/>
  <c r="M644" i="2"/>
  <c r="I645" i="2"/>
  <c r="M645" i="2"/>
  <c r="I646" i="2"/>
  <c r="M646" i="2"/>
  <c r="Q646" i="2" s="1"/>
  <c r="I647" i="2"/>
  <c r="M647" i="2"/>
  <c r="Q647" i="2" s="1"/>
  <c r="I648" i="2"/>
  <c r="M648" i="2"/>
  <c r="O648" i="2" s="1"/>
  <c r="I649" i="2"/>
  <c r="M649" i="2"/>
  <c r="I650" i="2"/>
  <c r="M650" i="2"/>
  <c r="I651" i="2"/>
  <c r="M651" i="2"/>
  <c r="I652" i="2"/>
  <c r="M652" i="2"/>
  <c r="I653" i="2"/>
  <c r="M653" i="2"/>
  <c r="Q653" i="2" s="1"/>
  <c r="O653" i="2"/>
  <c r="I654" i="2"/>
  <c r="M654" i="2"/>
  <c r="O654" i="2" s="1"/>
  <c r="I655" i="2"/>
  <c r="M655" i="2"/>
  <c r="Q655" i="2" s="1"/>
  <c r="I656" i="2"/>
  <c r="M656" i="2"/>
  <c r="O656" i="2" s="1"/>
  <c r="I657" i="2"/>
  <c r="M657" i="2"/>
  <c r="O657" i="2" s="1"/>
  <c r="I658" i="2"/>
  <c r="M658" i="2"/>
  <c r="Q658" i="2" s="1"/>
  <c r="I659" i="2"/>
  <c r="M659" i="2"/>
  <c r="I660" i="2"/>
  <c r="M660" i="2"/>
  <c r="I661" i="2"/>
  <c r="M661" i="2"/>
  <c r="O661" i="2" s="1"/>
  <c r="Q661" i="2"/>
  <c r="I662" i="2"/>
  <c r="M662" i="2"/>
  <c r="Q662" i="2" s="1"/>
  <c r="I663" i="2"/>
  <c r="M663" i="2"/>
  <c r="Q663" i="2" s="1"/>
  <c r="I664" i="2"/>
  <c r="M664" i="2"/>
  <c r="O664" i="2" s="1"/>
  <c r="I665" i="2"/>
  <c r="M665" i="2"/>
  <c r="I666" i="2"/>
  <c r="M666" i="2"/>
  <c r="I667" i="2"/>
  <c r="M667" i="2"/>
  <c r="I668" i="2"/>
  <c r="M668" i="2"/>
  <c r="I669" i="2"/>
  <c r="M669" i="2"/>
  <c r="I670" i="2"/>
  <c r="M670" i="2"/>
  <c r="O670" i="2" s="1"/>
  <c r="Q670" i="2"/>
  <c r="I671" i="2"/>
  <c r="M671" i="2"/>
  <c r="Q671" i="2" s="1"/>
  <c r="I672" i="2"/>
  <c r="M672" i="2"/>
  <c r="O672" i="2" s="1"/>
  <c r="I673" i="2"/>
  <c r="M673" i="2"/>
  <c r="O673" i="2" s="1"/>
  <c r="I674" i="2"/>
  <c r="M674" i="2"/>
  <c r="Q674" i="2" s="1"/>
  <c r="I675" i="2"/>
  <c r="M675" i="2"/>
  <c r="I676" i="2"/>
  <c r="M676" i="2"/>
  <c r="I677" i="2"/>
  <c r="M677" i="2"/>
  <c r="Q677" i="2" s="1"/>
  <c r="I678" i="2"/>
  <c r="M678" i="2"/>
  <c r="Q678" i="2" s="1"/>
  <c r="I679" i="2"/>
  <c r="M679" i="2"/>
  <c r="Q679" i="2" s="1"/>
  <c r="I680" i="2"/>
  <c r="M680" i="2"/>
  <c r="O680" i="2" s="1"/>
  <c r="I681" i="2"/>
  <c r="M681" i="2"/>
  <c r="I682" i="2"/>
  <c r="M682" i="2"/>
  <c r="I683" i="2"/>
  <c r="M683" i="2"/>
  <c r="I684" i="2"/>
  <c r="M684" i="2"/>
  <c r="O684" i="2" s="1"/>
  <c r="I685" i="2"/>
  <c r="M685" i="2"/>
  <c r="I686" i="2"/>
  <c r="M686" i="2"/>
  <c r="I687" i="2"/>
  <c r="M687" i="2"/>
  <c r="Q687" i="2" s="1"/>
  <c r="I688" i="2"/>
  <c r="M688" i="2"/>
  <c r="O688" i="2" s="1"/>
  <c r="I689" i="2"/>
  <c r="M689" i="2"/>
  <c r="Q689" i="2" s="1"/>
  <c r="O689" i="2"/>
  <c r="I690" i="2"/>
  <c r="M690" i="2"/>
  <c r="Q690" i="2" s="1"/>
  <c r="O690" i="2"/>
  <c r="I691" i="2"/>
  <c r="M691" i="2"/>
  <c r="Q691" i="2" s="1"/>
  <c r="I692" i="2"/>
  <c r="M692" i="2"/>
  <c r="I693" i="2"/>
  <c r="M693" i="2"/>
  <c r="O693" i="2" s="1"/>
  <c r="I694" i="2"/>
  <c r="M694" i="2"/>
  <c r="Q694" i="2" s="1"/>
  <c r="O694" i="2"/>
  <c r="I695" i="2"/>
  <c r="M695" i="2"/>
  <c r="Q695" i="2" s="1"/>
  <c r="I696" i="2"/>
  <c r="M696" i="2"/>
  <c r="O696" i="2" s="1"/>
  <c r="Q696" i="2"/>
  <c r="I697" i="2"/>
  <c r="M697" i="2"/>
  <c r="O697" i="2" s="1"/>
  <c r="I698" i="2"/>
  <c r="M698" i="2"/>
  <c r="Q698" i="2" s="1"/>
  <c r="O698" i="2"/>
  <c r="I699" i="2"/>
  <c r="M699" i="2"/>
  <c r="Q699" i="2" s="1"/>
  <c r="I700" i="2"/>
  <c r="M700" i="2"/>
  <c r="I701" i="2"/>
  <c r="M701" i="2"/>
  <c r="O701" i="2" s="1"/>
  <c r="I702" i="2"/>
  <c r="M702" i="2"/>
  <c r="Q702" i="2" s="1"/>
  <c r="O702" i="2"/>
  <c r="I703" i="2"/>
  <c r="M703" i="2"/>
  <c r="Q703" i="2" s="1"/>
  <c r="I704" i="2"/>
  <c r="M704" i="2"/>
  <c r="O704" i="2" s="1"/>
  <c r="I705" i="2"/>
  <c r="M705" i="2"/>
  <c r="O705" i="2" s="1"/>
  <c r="I706" i="2"/>
  <c r="M706" i="2"/>
  <c r="Q706" i="2" s="1"/>
  <c r="O706" i="2"/>
  <c r="I707" i="2"/>
  <c r="M707" i="2"/>
  <c r="Q707" i="2" s="1"/>
  <c r="I708" i="2"/>
  <c r="M708" i="2"/>
  <c r="I709" i="2"/>
  <c r="M709" i="2"/>
  <c r="O709" i="2" s="1"/>
  <c r="I710" i="2"/>
  <c r="M710" i="2"/>
  <c r="Q710" i="2" s="1"/>
  <c r="I711" i="2"/>
  <c r="M711" i="2"/>
  <c r="Q711" i="2" s="1"/>
  <c r="I712" i="2"/>
  <c r="M712" i="2"/>
  <c r="O712" i="2"/>
  <c r="Q712" i="2"/>
  <c r="I713" i="2"/>
  <c r="M713" i="2"/>
  <c r="O713" i="2" s="1"/>
  <c r="Q713" i="2"/>
  <c r="I714" i="2"/>
  <c r="M714" i="2"/>
  <c r="I715" i="2"/>
  <c r="M715" i="2"/>
  <c r="Q715" i="2" s="1"/>
  <c r="I716" i="2"/>
  <c r="M716" i="2"/>
  <c r="I717" i="2"/>
  <c r="M717" i="2"/>
  <c r="I718" i="2"/>
  <c r="M718" i="2"/>
  <c r="I719" i="2"/>
  <c r="M719" i="2"/>
  <c r="Q719" i="2" s="1"/>
  <c r="I720" i="2"/>
  <c r="M720" i="2"/>
  <c r="O720" i="2"/>
  <c r="Q720" i="2"/>
  <c r="I721" i="2"/>
  <c r="M721" i="2"/>
  <c r="O721" i="2" s="1"/>
  <c r="Q721" i="2"/>
  <c r="I722" i="2"/>
  <c r="M722" i="2"/>
  <c r="I723" i="2"/>
  <c r="M723" i="2"/>
  <c r="Q723" i="2" s="1"/>
  <c r="I724" i="2"/>
  <c r="M724" i="2"/>
  <c r="O724" i="2" s="1"/>
  <c r="Q724" i="2"/>
  <c r="I725" i="2"/>
  <c r="M725" i="2"/>
  <c r="O725" i="2" s="1"/>
  <c r="I726" i="2"/>
  <c r="M726" i="2"/>
  <c r="I727" i="2"/>
  <c r="M727" i="2"/>
  <c r="Q727" i="2" s="1"/>
  <c r="I728" i="2"/>
  <c r="M728" i="2"/>
  <c r="O728" i="2" s="1"/>
  <c r="I729" i="2"/>
  <c r="M729" i="2"/>
  <c r="O729" i="2" s="1"/>
  <c r="I730" i="2"/>
  <c r="M730" i="2"/>
  <c r="I731" i="2"/>
  <c r="M731" i="2"/>
  <c r="Q731" i="2" s="1"/>
  <c r="I732" i="2"/>
  <c r="M732" i="2"/>
  <c r="I733" i="2"/>
  <c r="M733" i="2"/>
  <c r="I734" i="2"/>
  <c r="M734" i="2"/>
  <c r="I735" i="2"/>
  <c r="M735" i="2"/>
  <c r="Q735" i="2" s="1"/>
  <c r="I736" i="2"/>
  <c r="M736" i="2"/>
  <c r="O736" i="2"/>
  <c r="Q736" i="2"/>
  <c r="I737" i="2"/>
  <c r="M737" i="2"/>
  <c r="O737" i="2" s="1"/>
  <c r="Q737" i="2"/>
  <c r="I738" i="2"/>
  <c r="M738" i="2"/>
  <c r="I739" i="2"/>
  <c r="M739" i="2"/>
  <c r="Q739" i="2" s="1"/>
  <c r="I740" i="2"/>
  <c r="M740" i="2"/>
  <c r="O740" i="2" s="1"/>
  <c r="Q740" i="2"/>
  <c r="I741" i="2"/>
  <c r="M741" i="2"/>
  <c r="O741" i="2" s="1"/>
  <c r="I742" i="2"/>
  <c r="M742" i="2"/>
  <c r="Q742" i="2" s="1"/>
  <c r="I743" i="2"/>
  <c r="M743" i="2"/>
  <c r="Q743" i="2" s="1"/>
  <c r="I744" i="2"/>
  <c r="M744" i="2"/>
  <c r="Q744" i="2" s="1"/>
  <c r="I745" i="2"/>
  <c r="M745" i="2"/>
  <c r="Q745" i="2" s="1"/>
  <c r="I746" i="2"/>
  <c r="M746" i="2"/>
  <c r="Q746" i="2" s="1"/>
  <c r="I747" i="2"/>
  <c r="M747" i="2"/>
  <c r="I748" i="2"/>
  <c r="M748" i="2"/>
  <c r="Q748" i="2" s="1"/>
  <c r="I749" i="2"/>
  <c r="M749" i="2"/>
  <c r="Q749" i="2" s="1"/>
  <c r="I750" i="2"/>
  <c r="M750" i="2"/>
  <c r="Q750" i="2" s="1"/>
  <c r="O750" i="2"/>
  <c r="I751" i="2"/>
  <c r="M751" i="2"/>
  <c r="O751" i="2" s="1"/>
  <c r="Q751" i="2"/>
  <c r="I752" i="2"/>
  <c r="M752" i="2"/>
  <c r="Q752" i="2" s="1"/>
  <c r="I753" i="2"/>
  <c r="M753" i="2"/>
  <c r="Q753" i="2" s="1"/>
  <c r="I754" i="2"/>
  <c r="M754" i="2"/>
  <c r="Q754" i="2" s="1"/>
  <c r="I755" i="2"/>
  <c r="M755" i="2"/>
  <c r="I756" i="2"/>
  <c r="M756" i="2"/>
  <c r="Q756" i="2" s="1"/>
  <c r="I757" i="2"/>
  <c r="M757" i="2"/>
  <c r="Q757" i="2" s="1"/>
  <c r="I758" i="2"/>
  <c r="M758" i="2"/>
  <c r="Q758" i="2" s="1"/>
  <c r="O758" i="2"/>
  <c r="I759" i="2"/>
  <c r="M759" i="2"/>
  <c r="O759" i="2" s="1"/>
  <c r="Q759" i="2"/>
  <c r="I760" i="2"/>
  <c r="M760" i="2"/>
  <c r="Q760" i="2" s="1"/>
  <c r="I761" i="2"/>
  <c r="M761" i="2"/>
  <c r="Q761" i="2" s="1"/>
  <c r="I762" i="2"/>
  <c r="M762" i="2"/>
  <c r="Q762" i="2" s="1"/>
  <c r="O762" i="2"/>
  <c r="I763" i="2"/>
  <c r="M763" i="2"/>
  <c r="O763" i="2" s="1"/>
  <c r="I764" i="2"/>
  <c r="M764" i="2"/>
  <c r="Q764" i="2" s="1"/>
  <c r="I765" i="2"/>
  <c r="M765" i="2"/>
  <c r="Q765" i="2" s="1"/>
  <c r="I766" i="2"/>
  <c r="M766" i="2"/>
  <c r="I767" i="2"/>
  <c r="M767" i="2"/>
  <c r="O767" i="2" s="1"/>
  <c r="I768" i="2"/>
  <c r="M768" i="2"/>
  <c r="Q768" i="2" s="1"/>
  <c r="I769" i="2"/>
  <c r="M769" i="2"/>
  <c r="I770" i="2"/>
  <c r="M770" i="2"/>
  <c r="O770" i="2" s="1"/>
  <c r="I771" i="2"/>
  <c r="M771" i="2"/>
  <c r="O771" i="2" s="1"/>
  <c r="I772" i="2"/>
  <c r="M772" i="2"/>
  <c r="I773" i="2"/>
  <c r="M773" i="2"/>
  <c r="I774" i="2"/>
  <c r="M774" i="2"/>
  <c r="O774" i="2" s="1"/>
  <c r="I775" i="2"/>
  <c r="M775" i="2"/>
  <c r="O775" i="2" s="1"/>
  <c r="I776" i="2"/>
  <c r="M776" i="2"/>
  <c r="I777" i="2"/>
  <c r="M777" i="2"/>
  <c r="I778" i="2"/>
  <c r="M778" i="2"/>
  <c r="O778" i="2" s="1"/>
  <c r="I779" i="2"/>
  <c r="M779" i="2"/>
  <c r="O779" i="2" s="1"/>
  <c r="I780" i="2"/>
  <c r="M780" i="2"/>
  <c r="I781" i="2"/>
  <c r="M781" i="2"/>
  <c r="I782" i="2"/>
  <c r="M782" i="2"/>
  <c r="I783" i="2"/>
  <c r="M783" i="2"/>
  <c r="O783" i="2" s="1"/>
  <c r="I784" i="2"/>
  <c r="M784" i="2"/>
  <c r="I785" i="2"/>
  <c r="M785" i="2"/>
  <c r="I786" i="2"/>
  <c r="M786" i="2"/>
  <c r="O786" i="2" s="1"/>
  <c r="Q786" i="2"/>
  <c r="I787" i="2"/>
  <c r="M787" i="2"/>
  <c r="O787" i="2" s="1"/>
  <c r="I788" i="2"/>
  <c r="M788" i="2"/>
  <c r="I789" i="2"/>
  <c r="M789" i="2"/>
  <c r="I790" i="2"/>
  <c r="M790" i="2"/>
  <c r="O790" i="2" s="1"/>
  <c r="I791" i="2"/>
  <c r="M791" i="2"/>
  <c r="O791" i="2" s="1"/>
  <c r="I792" i="2"/>
  <c r="M792" i="2"/>
  <c r="I793" i="2"/>
  <c r="M793" i="2"/>
  <c r="I794" i="2"/>
  <c r="M794" i="2"/>
  <c r="I795" i="2"/>
  <c r="M795" i="2"/>
  <c r="O795" i="2" s="1"/>
  <c r="I796" i="2"/>
  <c r="M796" i="2"/>
  <c r="I797" i="2"/>
  <c r="M797" i="2"/>
  <c r="I798" i="2"/>
  <c r="M798" i="2"/>
  <c r="I799" i="2"/>
  <c r="M799" i="2"/>
  <c r="O799" i="2" s="1"/>
  <c r="I800" i="2"/>
  <c r="M800" i="2"/>
  <c r="I801" i="2"/>
  <c r="M801" i="2"/>
  <c r="I802" i="2"/>
  <c r="M802" i="2"/>
  <c r="O802" i="2" s="1"/>
  <c r="I803" i="2"/>
  <c r="M803" i="2"/>
  <c r="O803" i="2" s="1"/>
  <c r="I804" i="2"/>
  <c r="M804" i="2"/>
  <c r="Q804" i="2" s="1"/>
  <c r="I805" i="2"/>
  <c r="M805" i="2"/>
  <c r="O805" i="2" s="1"/>
  <c r="I806" i="2"/>
  <c r="M806" i="2"/>
  <c r="I807" i="2"/>
  <c r="M807" i="2"/>
  <c r="O807" i="2" s="1"/>
  <c r="I808" i="2"/>
  <c r="M808" i="2"/>
  <c r="Q808" i="2" s="1"/>
  <c r="I809" i="2"/>
  <c r="M809" i="2"/>
  <c r="O809" i="2" s="1"/>
  <c r="I810" i="2"/>
  <c r="M810" i="2"/>
  <c r="I811" i="2"/>
  <c r="M811" i="2"/>
  <c r="O811" i="2" s="1"/>
  <c r="I812" i="2"/>
  <c r="M812" i="2"/>
  <c r="Q812" i="2" s="1"/>
  <c r="I813" i="2"/>
  <c r="M813" i="2"/>
  <c r="I814" i="2"/>
  <c r="M814" i="2"/>
  <c r="Q814" i="2" s="1"/>
  <c r="I815" i="2"/>
  <c r="M815" i="2"/>
  <c r="I816" i="2"/>
  <c r="M816" i="2"/>
  <c r="I817" i="2"/>
  <c r="M817" i="2"/>
  <c r="O817" i="2" s="1"/>
  <c r="I818" i="2"/>
  <c r="M818" i="2"/>
  <c r="I819" i="2"/>
  <c r="M819" i="2"/>
  <c r="O819" i="2" s="1"/>
  <c r="I820" i="2"/>
  <c r="M820" i="2"/>
  <c r="Q820" i="2" s="1"/>
  <c r="O820" i="2"/>
  <c r="I821" i="2"/>
  <c r="M821" i="2"/>
  <c r="O821" i="2" s="1"/>
  <c r="I822" i="2"/>
  <c r="M822" i="2"/>
  <c r="I823" i="2"/>
  <c r="M823" i="2"/>
  <c r="O823" i="2" s="1"/>
  <c r="I824" i="2"/>
  <c r="M824" i="2"/>
  <c r="I825" i="2"/>
  <c r="M825" i="2"/>
  <c r="O825" i="2" s="1"/>
  <c r="I826" i="2"/>
  <c r="M826" i="2"/>
  <c r="I827" i="2"/>
  <c r="M827" i="2"/>
  <c r="O827" i="2" s="1"/>
  <c r="I828" i="2"/>
  <c r="M828" i="2"/>
  <c r="Q828" i="2" s="1"/>
  <c r="I829" i="2"/>
  <c r="M829" i="2"/>
  <c r="I830" i="2"/>
  <c r="M830" i="2"/>
  <c r="I831" i="2"/>
  <c r="M831" i="2"/>
  <c r="I832" i="2"/>
  <c r="M832" i="2"/>
  <c r="I833" i="2"/>
  <c r="M833" i="2"/>
  <c r="O833" i="2" s="1"/>
  <c r="I834" i="2"/>
  <c r="M834" i="2"/>
  <c r="O834" i="2" s="1"/>
  <c r="Q834" i="2"/>
  <c r="I835" i="2"/>
  <c r="M835" i="2"/>
  <c r="O835" i="2" s="1"/>
  <c r="I836" i="2"/>
  <c r="M836" i="2"/>
  <c r="Q836" i="2" s="1"/>
  <c r="I837" i="2"/>
  <c r="M837" i="2"/>
  <c r="I838" i="2"/>
  <c r="M838" i="2"/>
  <c r="Q838" i="2" s="1"/>
  <c r="I839" i="2"/>
  <c r="M839" i="2"/>
  <c r="O839" i="2" s="1"/>
  <c r="I840" i="2"/>
  <c r="M840" i="2"/>
  <c r="Q840" i="2" s="1"/>
  <c r="I841" i="2"/>
  <c r="M841" i="2"/>
  <c r="O841" i="2" s="1"/>
  <c r="I842" i="2"/>
  <c r="M842" i="2"/>
  <c r="O842" i="2" s="1"/>
  <c r="I843" i="2"/>
  <c r="M843" i="2"/>
  <c r="O843" i="2" s="1"/>
  <c r="I844" i="2"/>
  <c r="M844" i="2"/>
  <c r="Q844" i="2" s="1"/>
  <c r="I845" i="2"/>
  <c r="M845" i="2"/>
  <c r="O845" i="2" s="1"/>
  <c r="I846" i="2"/>
  <c r="M846" i="2"/>
  <c r="Q846" i="2" s="1"/>
  <c r="I847" i="2"/>
  <c r="M847" i="2"/>
  <c r="O847" i="2" s="1"/>
  <c r="I848" i="2"/>
  <c r="M848" i="2"/>
  <c r="Q848" i="2" s="1"/>
  <c r="I849" i="2"/>
  <c r="M849" i="2"/>
  <c r="O849" i="2" s="1"/>
  <c r="I850" i="2"/>
  <c r="M850" i="2"/>
  <c r="I851" i="2"/>
  <c r="M851" i="2"/>
  <c r="O851" i="2" s="1"/>
  <c r="Q851" i="2"/>
  <c r="I852" i="2"/>
  <c r="M852" i="2"/>
  <c r="Q852" i="2" s="1"/>
  <c r="I853" i="2"/>
  <c r="M853" i="2"/>
  <c r="O853" i="2" s="1"/>
  <c r="I854" i="2"/>
  <c r="M854" i="2"/>
  <c r="I855" i="2"/>
  <c r="M855" i="2"/>
  <c r="O855" i="2" s="1"/>
  <c r="I856" i="2"/>
  <c r="M856" i="2"/>
  <c r="Q856" i="2" s="1"/>
  <c r="I857" i="2"/>
  <c r="M857" i="2"/>
  <c r="O857" i="2" s="1"/>
  <c r="I858" i="2"/>
  <c r="M858" i="2"/>
  <c r="O858" i="2"/>
  <c r="Q858" i="2"/>
  <c r="I859" i="2"/>
  <c r="M859" i="2"/>
  <c r="O859" i="2" s="1"/>
  <c r="I860" i="2"/>
  <c r="M860" i="2"/>
  <c r="Q860" i="2" s="1"/>
  <c r="I861" i="2"/>
  <c r="M861" i="2"/>
  <c r="O861" i="2" s="1"/>
  <c r="I862" i="2"/>
  <c r="M862" i="2"/>
  <c r="I863" i="2"/>
  <c r="M863" i="2"/>
  <c r="I864" i="2"/>
  <c r="M864" i="2"/>
  <c r="Q864" i="2" s="1"/>
  <c r="I865" i="2"/>
  <c r="M865" i="2"/>
  <c r="O865" i="2" s="1"/>
  <c r="I866" i="2"/>
  <c r="M866" i="2"/>
  <c r="I867" i="2"/>
  <c r="M867" i="2"/>
  <c r="Q867" i="2" s="1"/>
  <c r="I868" i="2"/>
  <c r="M868" i="2"/>
  <c r="Q868" i="2" s="1"/>
  <c r="I869" i="2"/>
  <c r="M869" i="2"/>
  <c r="I870" i="2"/>
  <c r="M870" i="2"/>
  <c r="I871" i="2"/>
  <c r="M871" i="2"/>
  <c r="O871" i="2" s="1"/>
  <c r="I872" i="2"/>
  <c r="M872" i="2"/>
  <c r="Q872" i="2" s="1"/>
  <c r="I873" i="2"/>
  <c r="M873" i="2"/>
  <c r="O873" i="2" s="1"/>
  <c r="I874" i="2"/>
  <c r="M874" i="2"/>
  <c r="Q874" i="2" s="1"/>
  <c r="I875" i="2"/>
  <c r="M875" i="2"/>
  <c r="O875" i="2" s="1"/>
  <c r="I876" i="2"/>
  <c r="M876" i="2"/>
  <c r="Q876" i="2" s="1"/>
  <c r="I877" i="2"/>
  <c r="M877" i="2"/>
  <c r="O877" i="2" s="1"/>
  <c r="I878" i="2"/>
  <c r="M878" i="2"/>
  <c r="O878" i="2" s="1"/>
  <c r="I879" i="2"/>
  <c r="M879" i="2"/>
  <c r="O879" i="2" s="1"/>
  <c r="I880" i="2"/>
  <c r="M880" i="2"/>
  <c r="Q880" i="2" s="1"/>
  <c r="I881" i="2"/>
  <c r="M881" i="2"/>
  <c r="O881" i="2" s="1"/>
  <c r="I882" i="2"/>
  <c r="M882" i="2"/>
  <c r="I883" i="2"/>
  <c r="M883" i="2"/>
  <c r="I884" i="2"/>
  <c r="M884" i="2"/>
  <c r="I885" i="2"/>
  <c r="M885" i="2"/>
  <c r="O885" i="2" s="1"/>
  <c r="I886" i="2"/>
  <c r="M886" i="2"/>
  <c r="I887" i="2"/>
  <c r="M887" i="2"/>
  <c r="O887" i="2" s="1"/>
  <c r="I888" i="2"/>
  <c r="M888" i="2"/>
  <c r="Q888" i="2" s="1"/>
  <c r="I889" i="2"/>
  <c r="M889" i="2"/>
  <c r="O889" i="2" s="1"/>
  <c r="I890" i="2"/>
  <c r="M890" i="2"/>
  <c r="I891" i="2"/>
  <c r="M891" i="2"/>
  <c r="O891" i="2" s="1"/>
  <c r="I892" i="2"/>
  <c r="M892" i="2"/>
  <c r="Q892" i="2" s="1"/>
  <c r="I893" i="2"/>
  <c r="M893" i="2"/>
  <c r="O893" i="2" s="1"/>
  <c r="I894" i="2"/>
  <c r="M894" i="2"/>
  <c r="O894" i="2" s="1"/>
  <c r="I895" i="2"/>
  <c r="M895" i="2"/>
  <c r="O895" i="2" s="1"/>
  <c r="I896" i="2"/>
  <c r="M896" i="2"/>
  <c r="Q896" i="2" s="1"/>
  <c r="I897" i="2"/>
  <c r="M897" i="2"/>
  <c r="O897" i="2" s="1"/>
  <c r="I898" i="2"/>
  <c r="M898" i="2"/>
  <c r="O898" i="2" s="1"/>
  <c r="I899" i="2"/>
  <c r="M899" i="2"/>
  <c r="O899" i="2" s="1"/>
  <c r="I900" i="2"/>
  <c r="M900" i="2"/>
  <c r="Q900" i="2" s="1"/>
  <c r="I901" i="2"/>
  <c r="M901" i="2"/>
  <c r="I902" i="2"/>
  <c r="M902" i="2"/>
  <c r="Q902" i="2" s="1"/>
  <c r="I903" i="2"/>
  <c r="M903" i="2"/>
  <c r="O903" i="2" s="1"/>
  <c r="I904" i="2"/>
  <c r="M904" i="2"/>
  <c r="Q904" i="2" s="1"/>
  <c r="I905" i="2"/>
  <c r="M905" i="2"/>
  <c r="O905" i="2" s="1"/>
  <c r="I906" i="2"/>
  <c r="M906" i="2"/>
  <c r="O906" i="2" s="1"/>
  <c r="I907" i="2"/>
  <c r="M907" i="2"/>
  <c r="O907" i="2" s="1"/>
  <c r="I908" i="2"/>
  <c r="M908" i="2"/>
  <c r="Q908" i="2" s="1"/>
  <c r="I909" i="2"/>
  <c r="M909" i="2"/>
  <c r="O909" i="2" s="1"/>
  <c r="I910" i="2"/>
  <c r="M910" i="2"/>
  <c r="Q910" i="2" s="1"/>
  <c r="I911" i="2"/>
  <c r="M911" i="2"/>
  <c r="I912" i="2"/>
  <c r="M912" i="2"/>
  <c r="Q912" i="2" s="1"/>
  <c r="I913" i="2"/>
  <c r="M913" i="2"/>
  <c r="O913" i="2" s="1"/>
  <c r="I914" i="2"/>
  <c r="M914" i="2"/>
  <c r="Q914" i="2" s="1"/>
  <c r="O914" i="2"/>
  <c r="I915" i="2"/>
  <c r="M915" i="2"/>
  <c r="Q915" i="2" s="1"/>
  <c r="O915" i="2"/>
  <c r="I916" i="2"/>
  <c r="M916" i="2"/>
  <c r="Q916" i="2" s="1"/>
  <c r="O916" i="2"/>
  <c r="I917" i="2"/>
  <c r="M917" i="2"/>
  <c r="O917" i="2" s="1"/>
  <c r="I918" i="2"/>
  <c r="M918" i="2"/>
  <c r="I919" i="2"/>
  <c r="M919" i="2"/>
  <c r="O919" i="2" s="1"/>
  <c r="I920" i="2"/>
  <c r="M920" i="2"/>
  <c r="Q920" i="2" s="1"/>
  <c r="I921" i="2"/>
  <c r="M921" i="2"/>
  <c r="O921" i="2" s="1"/>
  <c r="I922" i="2"/>
  <c r="M922" i="2"/>
  <c r="O922" i="2" s="1"/>
  <c r="I923" i="2"/>
  <c r="M923" i="2"/>
  <c r="O923" i="2" s="1"/>
  <c r="I924" i="2"/>
  <c r="M924" i="2"/>
  <c r="Q924" i="2" s="1"/>
  <c r="I925" i="2"/>
  <c r="M925" i="2"/>
  <c r="O925" i="2" s="1"/>
  <c r="I926" i="2"/>
  <c r="M926" i="2"/>
  <c r="I927" i="2"/>
  <c r="M927" i="2"/>
  <c r="I928" i="2"/>
  <c r="M928" i="2"/>
  <c r="Q928" i="2" s="1"/>
  <c r="I929" i="2"/>
  <c r="M929" i="2"/>
  <c r="O929" i="2" s="1"/>
  <c r="I930" i="2"/>
  <c r="M930" i="2"/>
  <c r="I931" i="2"/>
  <c r="M931" i="2"/>
  <c r="Q931" i="2" s="1"/>
  <c r="I932" i="2"/>
  <c r="M932" i="2"/>
  <c r="Q932" i="2" s="1"/>
  <c r="I933" i="2"/>
  <c r="M933" i="2"/>
  <c r="O933" i="2" s="1"/>
  <c r="Q933" i="2"/>
  <c r="I934" i="2"/>
  <c r="M934" i="2"/>
  <c r="O934" i="2" s="1"/>
  <c r="I935" i="2"/>
  <c r="M935" i="2"/>
  <c r="O935" i="2" s="1"/>
  <c r="I936" i="2"/>
  <c r="M936" i="2"/>
  <c r="O936" i="2" s="1"/>
  <c r="I937" i="2"/>
  <c r="M937" i="2"/>
  <c r="O937" i="2" s="1"/>
  <c r="I938" i="2"/>
  <c r="M938" i="2"/>
  <c r="I939" i="2"/>
  <c r="M939" i="2"/>
  <c r="O939" i="2"/>
  <c r="Q939" i="2"/>
  <c r="I940" i="2"/>
  <c r="M940" i="2"/>
  <c r="O940" i="2" s="1"/>
  <c r="I941" i="2"/>
  <c r="M941" i="2"/>
  <c r="O941" i="2" s="1"/>
  <c r="I942" i="2"/>
  <c r="M942" i="2"/>
  <c r="O942" i="2" s="1"/>
  <c r="I943" i="2"/>
  <c r="M943" i="2"/>
  <c r="I944" i="2"/>
  <c r="M944" i="2"/>
  <c r="O944" i="2" s="1"/>
  <c r="I945" i="2"/>
  <c r="M945" i="2"/>
  <c r="O945" i="2" s="1"/>
  <c r="I946" i="2"/>
  <c r="M946" i="2"/>
  <c r="O946" i="2" s="1"/>
  <c r="I947" i="2"/>
  <c r="M947" i="2"/>
  <c r="I948" i="2"/>
  <c r="M948" i="2"/>
  <c r="O948" i="2" s="1"/>
  <c r="I949" i="2"/>
  <c r="M949" i="2"/>
  <c r="O949" i="2" s="1"/>
  <c r="I950" i="2"/>
  <c r="M950" i="2"/>
  <c r="I951" i="2"/>
  <c r="M951" i="2"/>
  <c r="I952" i="2"/>
  <c r="M952" i="2"/>
  <c r="O952" i="2" s="1"/>
  <c r="I953" i="2"/>
  <c r="M953" i="2"/>
  <c r="O953" i="2" s="1"/>
  <c r="I954" i="2"/>
  <c r="M954" i="2"/>
  <c r="I955" i="2"/>
  <c r="M955" i="2"/>
  <c r="O955" i="2" s="1"/>
  <c r="I956" i="2"/>
  <c r="M956" i="2"/>
  <c r="O956" i="2" s="1"/>
  <c r="I957" i="2"/>
  <c r="M957" i="2"/>
  <c r="O957" i="2" s="1"/>
  <c r="I958" i="2"/>
  <c r="M958" i="2"/>
  <c r="O958" i="2" s="1"/>
  <c r="I959" i="2"/>
  <c r="M959" i="2"/>
  <c r="I960" i="2"/>
  <c r="M960" i="2"/>
  <c r="O960" i="2" s="1"/>
  <c r="I961" i="2"/>
  <c r="M961" i="2"/>
  <c r="O961" i="2" s="1"/>
  <c r="I962" i="2"/>
  <c r="M962" i="2"/>
  <c r="O962" i="2" s="1"/>
  <c r="I963" i="2"/>
  <c r="M963" i="2"/>
  <c r="I964" i="2"/>
  <c r="M964" i="2"/>
  <c r="O964" i="2" s="1"/>
  <c r="I965" i="2"/>
  <c r="M965" i="2"/>
  <c r="O965" i="2" s="1"/>
  <c r="I966" i="2"/>
  <c r="M966" i="2"/>
  <c r="I967" i="2"/>
  <c r="M967" i="2"/>
  <c r="I968" i="2"/>
  <c r="M968" i="2"/>
  <c r="O968" i="2" s="1"/>
  <c r="I969" i="2"/>
  <c r="M969" i="2"/>
  <c r="O969" i="2" s="1"/>
  <c r="I970" i="2"/>
  <c r="M970" i="2"/>
  <c r="I971" i="2"/>
  <c r="M971" i="2"/>
  <c r="O971" i="2" s="1"/>
  <c r="I972" i="2"/>
  <c r="M972" i="2"/>
  <c r="O972" i="2" s="1"/>
  <c r="I973" i="2"/>
  <c r="M973" i="2"/>
  <c r="O973" i="2" s="1"/>
  <c r="I974" i="2"/>
  <c r="M974" i="2"/>
  <c r="O974" i="2" s="1"/>
  <c r="I975" i="2"/>
  <c r="M975" i="2"/>
  <c r="I976" i="2"/>
  <c r="M976" i="2"/>
  <c r="O976" i="2" s="1"/>
  <c r="I977" i="2"/>
  <c r="M977" i="2"/>
  <c r="O977" i="2" s="1"/>
  <c r="I978" i="2"/>
  <c r="M978" i="2"/>
  <c r="O978" i="2" s="1"/>
  <c r="I979" i="2"/>
  <c r="M979" i="2"/>
  <c r="I980" i="2"/>
  <c r="M980" i="2"/>
  <c r="O980" i="2" s="1"/>
  <c r="I981" i="2"/>
  <c r="M981" i="2"/>
  <c r="O981" i="2" s="1"/>
  <c r="I982" i="2"/>
  <c r="M982" i="2"/>
  <c r="I983" i="2"/>
  <c r="M983" i="2"/>
  <c r="I984" i="2"/>
  <c r="M984" i="2"/>
  <c r="O984" i="2" s="1"/>
  <c r="I985" i="2"/>
  <c r="M985" i="2"/>
  <c r="O985" i="2" s="1"/>
  <c r="I986" i="2"/>
  <c r="M986" i="2"/>
  <c r="O986" i="2" s="1"/>
  <c r="Q986" i="2"/>
  <c r="I987" i="2"/>
  <c r="M987" i="2"/>
  <c r="O987" i="2" s="1"/>
  <c r="Q987" i="2"/>
  <c r="I988" i="2"/>
  <c r="M988" i="2"/>
  <c r="O988" i="2" s="1"/>
  <c r="I989" i="2"/>
  <c r="M989" i="2"/>
  <c r="O989" i="2" s="1"/>
  <c r="I990" i="2"/>
  <c r="M990" i="2"/>
  <c r="O990" i="2" s="1"/>
  <c r="I991" i="2"/>
  <c r="M991" i="2"/>
  <c r="O991" i="2" s="1"/>
  <c r="I992" i="2"/>
  <c r="M992" i="2"/>
  <c r="O992" i="2" s="1"/>
  <c r="I993" i="2"/>
  <c r="M993" i="2"/>
  <c r="O993" i="2" s="1"/>
  <c r="I994" i="2"/>
  <c r="M994" i="2"/>
  <c r="O994" i="2" s="1"/>
  <c r="I995" i="2"/>
  <c r="M995" i="2"/>
  <c r="I996" i="2"/>
  <c r="M996" i="2"/>
  <c r="O996" i="2" s="1"/>
  <c r="I997" i="2"/>
  <c r="M997" i="2"/>
  <c r="O997" i="2" s="1"/>
  <c r="I998" i="2"/>
  <c r="M998" i="2"/>
  <c r="I999" i="2"/>
  <c r="M999" i="2"/>
  <c r="I1000" i="2"/>
  <c r="M1000" i="2"/>
  <c r="O1000" i="2" s="1"/>
  <c r="I1001" i="2"/>
  <c r="M1001" i="2"/>
  <c r="O1001" i="2" s="1"/>
  <c r="I1002" i="2"/>
  <c r="M1002" i="2"/>
  <c r="O1002" i="2" s="1"/>
  <c r="I1003" i="2"/>
  <c r="M1003" i="2"/>
  <c r="I1004" i="2"/>
  <c r="M1004" i="2"/>
  <c r="O1004" i="2" s="1"/>
  <c r="I1005" i="2"/>
  <c r="M1005" i="2"/>
  <c r="O1005" i="2" s="1"/>
  <c r="I1006" i="2"/>
  <c r="M1006" i="2"/>
  <c r="O1006" i="2" s="1"/>
  <c r="I1007" i="2"/>
  <c r="M1007" i="2"/>
  <c r="Q1007" i="2" s="1"/>
  <c r="I1008" i="2"/>
  <c r="M1008" i="2"/>
  <c r="O1008" i="2" s="1"/>
  <c r="I1009" i="2"/>
  <c r="M1009" i="2"/>
  <c r="O1009" i="2" s="1"/>
  <c r="I1010" i="2"/>
  <c r="M1010" i="2"/>
  <c r="O1010" i="2" s="1"/>
  <c r="I1011" i="2"/>
  <c r="M1011" i="2"/>
  <c r="I1012" i="2"/>
  <c r="M1012" i="2"/>
  <c r="O1012" i="2" s="1"/>
  <c r="I1013" i="2"/>
  <c r="M1013" i="2"/>
  <c r="O1013" i="2" s="1"/>
  <c r="I1014" i="2"/>
  <c r="M1014" i="2"/>
  <c r="I1015" i="2"/>
  <c r="M1015" i="2"/>
  <c r="Q1015" i="2" s="1"/>
  <c r="I1016" i="2"/>
  <c r="M1016" i="2"/>
  <c r="O1016" i="2" s="1"/>
  <c r="I1017" i="2"/>
  <c r="M1017" i="2"/>
  <c r="I1018" i="2"/>
  <c r="M1018" i="2"/>
  <c r="I1019" i="2"/>
  <c r="M1019" i="2"/>
  <c r="I1020" i="2"/>
  <c r="M1020" i="2"/>
  <c r="O1020" i="2" s="1"/>
  <c r="I1021" i="2"/>
  <c r="M1021" i="2"/>
  <c r="Q1021" i="2" s="1"/>
  <c r="I1022" i="2"/>
  <c r="M1022" i="2"/>
  <c r="I1023" i="2"/>
  <c r="M1023" i="2"/>
  <c r="Q1023" i="2" s="1"/>
  <c r="I1024" i="2"/>
  <c r="M1024" i="2"/>
  <c r="O1024" i="2" s="1"/>
  <c r="I1025" i="2"/>
  <c r="M1025" i="2"/>
  <c r="Q1025" i="2" s="1"/>
  <c r="I1026" i="2"/>
  <c r="M1026" i="2"/>
  <c r="I1027" i="2"/>
  <c r="M1027" i="2"/>
  <c r="Q1027" i="2" s="1"/>
  <c r="I1028" i="2"/>
  <c r="M1028" i="2"/>
  <c r="O1028" i="2" s="1"/>
  <c r="I1029" i="2"/>
  <c r="M1029" i="2"/>
  <c r="Q1029" i="2" s="1"/>
  <c r="I1030" i="2"/>
  <c r="M1030" i="2"/>
  <c r="I1031" i="2"/>
  <c r="M1031" i="2"/>
  <c r="Q1031" i="2" s="1"/>
  <c r="O1031" i="2"/>
  <c r="I1032" i="2"/>
  <c r="M1032" i="2"/>
  <c r="O1032" i="2" s="1"/>
  <c r="I1033" i="2"/>
  <c r="M1033" i="2"/>
  <c r="Q1033" i="2" s="1"/>
  <c r="I1034" i="2"/>
  <c r="M1034" i="2"/>
  <c r="I1035" i="2"/>
  <c r="M1035" i="2"/>
  <c r="I1036" i="2"/>
  <c r="M1036" i="2"/>
  <c r="O1036" i="2" s="1"/>
  <c r="I1037" i="2"/>
  <c r="M1037" i="2"/>
  <c r="Q1037" i="2" s="1"/>
  <c r="I1038" i="2"/>
  <c r="M1038" i="2"/>
  <c r="I1039" i="2"/>
  <c r="M1039" i="2"/>
  <c r="I1040" i="2"/>
  <c r="M1040" i="2"/>
  <c r="O1040" i="2" s="1"/>
  <c r="I1041" i="2"/>
  <c r="M1041" i="2"/>
  <c r="I1042" i="2"/>
  <c r="M1042" i="2"/>
  <c r="I1043" i="2"/>
  <c r="M1043" i="2"/>
  <c r="Q1043" i="2" s="1"/>
  <c r="I1044" i="2"/>
  <c r="M1044" i="2"/>
  <c r="O1044" i="2" s="1"/>
  <c r="I1045" i="2"/>
  <c r="M1045" i="2"/>
  <c r="Q1045" i="2" s="1"/>
  <c r="I1046" i="2"/>
  <c r="M1046" i="2"/>
  <c r="I1047" i="2"/>
  <c r="M1047" i="2"/>
  <c r="Q1047" i="2" s="1"/>
  <c r="I1048" i="2"/>
  <c r="M1048" i="2"/>
  <c r="O1048" i="2" s="1"/>
  <c r="I1049" i="2"/>
  <c r="M1049" i="2"/>
  <c r="I1050" i="2"/>
  <c r="M1050" i="2"/>
  <c r="I1051" i="2"/>
  <c r="M1051" i="2"/>
  <c r="Q1051" i="2" s="1"/>
  <c r="I1052" i="2"/>
  <c r="M1052" i="2"/>
  <c r="O1052" i="2" s="1"/>
  <c r="I1053" i="2"/>
  <c r="M1053" i="2"/>
  <c r="I1054" i="2"/>
  <c r="M1054" i="2"/>
  <c r="I1055" i="2"/>
  <c r="M1055" i="2"/>
  <c r="Q1055" i="2" s="1"/>
  <c r="I1056" i="2"/>
  <c r="M1056" i="2"/>
  <c r="O1056" i="2" s="1"/>
  <c r="I1057" i="2"/>
  <c r="M1057" i="2"/>
  <c r="Q1057" i="2" s="1"/>
  <c r="I1058" i="2"/>
  <c r="M1058" i="2"/>
  <c r="I1059" i="2"/>
  <c r="M1059" i="2"/>
  <c r="Q1059" i="2" s="1"/>
  <c r="I1060" i="2"/>
  <c r="M1060" i="2"/>
  <c r="O1060" i="2" s="1"/>
  <c r="I1061" i="2"/>
  <c r="M1061" i="2"/>
  <c r="Q1061" i="2" s="1"/>
  <c r="I1062" i="2"/>
  <c r="M1062" i="2"/>
  <c r="I1063" i="2"/>
  <c r="M1063" i="2"/>
  <c r="I1064" i="2"/>
  <c r="M1064" i="2"/>
  <c r="O1064" i="2" s="1"/>
  <c r="I1065" i="2"/>
  <c r="M1065" i="2"/>
  <c r="Q1065" i="2" s="1"/>
  <c r="I1066" i="2"/>
  <c r="M1066" i="2"/>
  <c r="I1067" i="2"/>
  <c r="M1067" i="2"/>
  <c r="Q1067" i="2" s="1"/>
  <c r="I1068" i="2"/>
  <c r="M1068" i="2"/>
  <c r="O1068" i="2" s="1"/>
  <c r="I1069" i="2"/>
  <c r="M1069" i="2"/>
  <c r="Q1069" i="2" s="1"/>
  <c r="I1070" i="2"/>
  <c r="M1070" i="2"/>
  <c r="I1071" i="2"/>
  <c r="M1071" i="2"/>
  <c r="Q1071" i="2" s="1"/>
  <c r="I1072" i="2"/>
  <c r="M1072" i="2"/>
  <c r="O1072" i="2" s="1"/>
  <c r="I1073" i="2"/>
  <c r="M1073" i="2"/>
  <c r="I1074" i="2"/>
  <c r="M1074" i="2"/>
  <c r="I1075" i="2"/>
  <c r="M1075" i="2"/>
  <c r="Q1075" i="2" s="1"/>
  <c r="I1076" i="2"/>
  <c r="M1076" i="2"/>
  <c r="O1076" i="2" s="1"/>
  <c r="I1077" i="2"/>
  <c r="M1077" i="2"/>
  <c r="Q1077" i="2" s="1"/>
  <c r="O1077" i="2"/>
  <c r="I1078" i="2"/>
  <c r="M1078" i="2"/>
  <c r="I1079" i="2"/>
  <c r="M1079" i="2"/>
  <c r="Q1079" i="2" s="1"/>
  <c r="I1080" i="2"/>
  <c r="M1080" i="2"/>
  <c r="O1080" i="2" s="1"/>
  <c r="I1081" i="2"/>
  <c r="M1081" i="2"/>
  <c r="I1082" i="2"/>
  <c r="M1082" i="2"/>
  <c r="I1083" i="2"/>
  <c r="M1083" i="2"/>
  <c r="Q1083" i="2" s="1"/>
  <c r="I1084" i="2"/>
  <c r="M1084" i="2"/>
  <c r="O1084" i="2" s="1"/>
  <c r="I1085" i="2"/>
  <c r="M1085" i="2"/>
  <c r="I1086" i="2"/>
  <c r="M1086" i="2"/>
  <c r="I1087" i="2"/>
  <c r="M1087" i="2"/>
  <c r="Q1087" i="2" s="1"/>
  <c r="I1088" i="2"/>
  <c r="M1088" i="2"/>
  <c r="O1088" i="2" s="1"/>
  <c r="I1089" i="2"/>
  <c r="M1089" i="2"/>
  <c r="Q1089" i="2" s="1"/>
  <c r="I1090" i="2"/>
  <c r="M1090" i="2"/>
  <c r="I1091" i="2"/>
  <c r="M1091" i="2"/>
  <c r="Q1091" i="2" s="1"/>
  <c r="I1092" i="2"/>
  <c r="M1092" i="2"/>
  <c r="I1093" i="2"/>
  <c r="M1093" i="2"/>
  <c r="I1094" i="2"/>
  <c r="M1094" i="2"/>
  <c r="Q1094" i="2" s="1"/>
  <c r="I1095" i="2"/>
  <c r="M1095" i="2"/>
  <c r="Q1095" i="2" s="1"/>
  <c r="I1096" i="2"/>
  <c r="M1096" i="2"/>
  <c r="I1097" i="2"/>
  <c r="M1097" i="2"/>
  <c r="Q1097" i="2" s="1"/>
  <c r="O1097" i="2"/>
  <c r="I1098" i="2"/>
  <c r="M1098" i="2"/>
  <c r="Q1098" i="2" s="1"/>
  <c r="I1099" i="2"/>
  <c r="M1099" i="2"/>
  <c r="I1100" i="2"/>
  <c r="M1100" i="2"/>
  <c r="O1100" i="2" s="1"/>
  <c r="I1101" i="2"/>
  <c r="M1101" i="2"/>
  <c r="Q1101" i="2" s="1"/>
  <c r="I1102" i="2"/>
  <c r="M1102" i="2"/>
  <c r="Q1102" i="2" s="1"/>
  <c r="I1103" i="2"/>
  <c r="M1103" i="2"/>
  <c r="Q1103" i="2" s="1"/>
  <c r="O1103" i="2"/>
  <c r="I1104" i="2"/>
  <c r="M1104" i="2"/>
  <c r="O1104" i="2" s="1"/>
  <c r="I1105" i="2"/>
  <c r="M1105" i="2"/>
  <c r="I1106" i="2"/>
  <c r="M1106" i="2"/>
  <c r="Q1106" i="2" s="1"/>
  <c r="I1107" i="2"/>
  <c r="M1107" i="2"/>
  <c r="Q1107" i="2" s="1"/>
  <c r="I1108" i="2"/>
  <c r="M1108" i="2"/>
  <c r="I1109" i="2"/>
  <c r="M1109" i="2"/>
  <c r="Q1109" i="2" s="1"/>
  <c r="I1110" i="2"/>
  <c r="M1110" i="2"/>
  <c r="Q1110" i="2" s="1"/>
  <c r="I1111" i="2"/>
  <c r="M1111" i="2"/>
  <c r="Q1111" i="2" s="1"/>
  <c r="O1111" i="2"/>
  <c r="I1112" i="2"/>
  <c r="M1112" i="2"/>
  <c r="O1112" i="2" s="1"/>
  <c r="I1113" i="2"/>
  <c r="M1113" i="2"/>
  <c r="Q1113" i="2" s="1"/>
  <c r="I1114" i="2"/>
  <c r="M1114" i="2"/>
  <c r="Q1114" i="2" s="1"/>
  <c r="I1115" i="2"/>
  <c r="M1115" i="2"/>
  <c r="Q1115" i="2" s="1"/>
  <c r="I1116" i="2"/>
  <c r="M1116" i="2"/>
  <c r="O1116" i="2" s="1"/>
  <c r="I1117" i="2"/>
  <c r="M1117" i="2"/>
  <c r="I1118" i="2"/>
  <c r="M1118" i="2"/>
  <c r="Q1118" i="2" s="1"/>
  <c r="I1119" i="2"/>
  <c r="M1119" i="2"/>
  <c r="Q1119" i="2" s="1"/>
  <c r="I1120" i="2"/>
  <c r="M1120" i="2"/>
  <c r="O1120" i="2" s="1"/>
  <c r="I1121" i="2"/>
  <c r="M1121" i="2"/>
  <c r="Q1121" i="2" s="1"/>
  <c r="I1122" i="2"/>
  <c r="M1122" i="2"/>
  <c r="Q1122" i="2" s="1"/>
  <c r="I1123" i="2"/>
  <c r="M1123" i="2"/>
  <c r="Q1123" i="2" s="1"/>
  <c r="I1124" i="2"/>
  <c r="M1124" i="2"/>
  <c r="O1124" i="2" s="1"/>
  <c r="I1125" i="2"/>
  <c r="M1125" i="2"/>
  <c r="I1126" i="2"/>
  <c r="M1126" i="2"/>
  <c r="Q1126" i="2" s="1"/>
  <c r="I1127" i="2"/>
  <c r="M1127" i="2"/>
  <c r="Q1127" i="2" s="1"/>
  <c r="I1128" i="2"/>
  <c r="M1128" i="2"/>
  <c r="I1129" i="2"/>
  <c r="M1129" i="2"/>
  <c r="I1130" i="2"/>
  <c r="M1130" i="2"/>
  <c r="Q1130" i="2" s="1"/>
  <c r="I1131" i="2"/>
  <c r="M1131" i="2"/>
  <c r="I1132" i="2"/>
  <c r="M1132" i="2"/>
  <c r="O1132" i="2" s="1"/>
  <c r="Q1132" i="2"/>
  <c r="I1133" i="2"/>
  <c r="M1133" i="2"/>
  <c r="Q1133" i="2" s="1"/>
  <c r="I1134" i="2"/>
  <c r="M1134" i="2"/>
  <c r="Q1134" i="2" s="1"/>
  <c r="I1135" i="2"/>
  <c r="M1135" i="2"/>
  <c r="Q1135" i="2" s="1"/>
  <c r="I1136" i="2"/>
  <c r="M1136" i="2"/>
  <c r="O1136" i="2" s="1"/>
  <c r="I1137" i="2"/>
  <c r="M1137" i="2"/>
  <c r="I1138" i="2"/>
  <c r="M1138" i="2"/>
  <c r="Q1138" i="2" s="1"/>
  <c r="I1139" i="2"/>
  <c r="M1139" i="2"/>
  <c r="Q1139" i="2" s="1"/>
  <c r="I1140" i="2"/>
  <c r="M1140" i="2"/>
  <c r="O1140" i="2" s="1"/>
  <c r="Q1140" i="2"/>
  <c r="I1141" i="2"/>
  <c r="M1141" i="2"/>
  <c r="Q1141" i="2" s="1"/>
  <c r="I1142" i="2"/>
  <c r="M1142" i="2"/>
  <c r="I1143" i="2"/>
  <c r="M1143" i="2"/>
  <c r="I1144" i="2"/>
  <c r="M1144" i="2"/>
  <c r="O1144" i="2" s="1"/>
  <c r="I1145" i="2"/>
  <c r="M1145" i="2"/>
  <c r="Q1145" i="2" s="1"/>
  <c r="I1146" i="2"/>
  <c r="M1146" i="2"/>
  <c r="I1147" i="2"/>
  <c r="M1147" i="2"/>
  <c r="Q1147" i="2" s="1"/>
  <c r="I1148" i="2"/>
  <c r="M1148" i="2"/>
  <c r="O1148" i="2" s="1"/>
  <c r="I1149" i="2"/>
  <c r="M1149" i="2"/>
  <c r="I1150" i="2"/>
  <c r="M1150" i="2"/>
  <c r="I1151" i="2"/>
  <c r="M1151" i="2"/>
  <c r="Q1151" i="2" s="1"/>
  <c r="I1152" i="2"/>
  <c r="M1152" i="2"/>
  <c r="O1152" i="2" s="1"/>
  <c r="I1153" i="2"/>
  <c r="M1153" i="2"/>
  <c r="Q1153" i="2" s="1"/>
  <c r="I1154" i="2"/>
  <c r="M1154" i="2"/>
  <c r="I1155" i="2"/>
  <c r="M1155" i="2"/>
  <c r="Q1155" i="2" s="1"/>
  <c r="I1156" i="2"/>
  <c r="M1156" i="2"/>
  <c r="O1156" i="2" s="1"/>
  <c r="I1157" i="2"/>
  <c r="M1157" i="2"/>
  <c r="I1158" i="2"/>
  <c r="M1158" i="2"/>
  <c r="O1158" i="2" s="1"/>
  <c r="I1159" i="2"/>
  <c r="M1159" i="2"/>
  <c r="Q1159" i="2" s="1"/>
  <c r="I1160" i="2"/>
  <c r="M1160" i="2"/>
  <c r="O1160" i="2" s="1"/>
  <c r="I1161" i="2"/>
  <c r="M1161" i="2"/>
  <c r="Q1161" i="2" s="1"/>
  <c r="I1162" i="2"/>
  <c r="M1162" i="2"/>
  <c r="O1162" i="2" s="1"/>
  <c r="I1163" i="2"/>
  <c r="M1163" i="2"/>
  <c r="O1163" i="2" s="1"/>
  <c r="I1164" i="2"/>
  <c r="M1164" i="2"/>
  <c r="O1164" i="2" s="1"/>
  <c r="I1165" i="2"/>
  <c r="M1165" i="2"/>
  <c r="I1166" i="2"/>
  <c r="M1166" i="2"/>
  <c r="O1166" i="2" s="1"/>
  <c r="I1167" i="2"/>
  <c r="M1167" i="2"/>
  <c r="O1167" i="2" s="1"/>
  <c r="I1168" i="2"/>
  <c r="M1168" i="2"/>
  <c r="O1168" i="2" s="1"/>
  <c r="I1169" i="2"/>
  <c r="M1169" i="2"/>
  <c r="Q1169" i="2" s="1"/>
  <c r="O1169" i="2"/>
  <c r="I1170" i="2"/>
  <c r="M1170" i="2"/>
  <c r="O1170" i="2" s="1"/>
  <c r="I1171" i="2"/>
  <c r="M1171" i="2"/>
  <c r="O1171" i="2" s="1"/>
  <c r="I1172" i="2"/>
  <c r="M1172" i="2"/>
  <c r="O1172" i="2" s="1"/>
  <c r="I1173" i="2"/>
  <c r="M1173" i="2"/>
  <c r="I1174" i="2"/>
  <c r="M1174" i="2"/>
  <c r="O1174" i="2" s="1"/>
  <c r="I1175" i="2"/>
  <c r="M1175" i="2"/>
  <c r="I1176" i="2"/>
  <c r="M1176" i="2"/>
  <c r="I1177" i="2"/>
  <c r="M1177" i="2"/>
  <c r="Q1177" i="2" s="1"/>
  <c r="I1178" i="2"/>
  <c r="M1178" i="2"/>
  <c r="O1178" i="2" s="1"/>
  <c r="I1179" i="2"/>
  <c r="M1179" i="2"/>
  <c r="I1180" i="2"/>
  <c r="M1180" i="2"/>
  <c r="I1181" i="2"/>
  <c r="M1181" i="2"/>
  <c r="I1182" i="2"/>
  <c r="M1182" i="2"/>
  <c r="O1182" i="2" s="1"/>
  <c r="I1183" i="2"/>
  <c r="M1183" i="2"/>
  <c r="I1184" i="2"/>
  <c r="M1184" i="2"/>
  <c r="O1184" i="2" s="1"/>
  <c r="I1185" i="2"/>
  <c r="M1185" i="2"/>
  <c r="Q1185" i="2" s="1"/>
  <c r="I1186" i="2"/>
  <c r="M1186" i="2"/>
  <c r="O1186" i="2" s="1"/>
  <c r="I1187" i="2"/>
  <c r="M1187" i="2"/>
  <c r="I1188" i="2"/>
  <c r="M1188" i="2"/>
  <c r="I1189" i="2"/>
  <c r="M1189" i="2"/>
  <c r="Q1189" i="2" s="1"/>
  <c r="I1190" i="2"/>
  <c r="M1190" i="2"/>
  <c r="I1191" i="2"/>
  <c r="M1191" i="2"/>
  <c r="I1192" i="2"/>
  <c r="M1192" i="2"/>
  <c r="I1193" i="2"/>
  <c r="M1193" i="2"/>
  <c r="Q1193" i="2" s="1"/>
  <c r="I1194" i="2"/>
  <c r="M1194" i="2"/>
  <c r="O1194" i="2" s="1"/>
  <c r="I1195" i="2"/>
  <c r="M1195" i="2"/>
  <c r="I1196" i="2"/>
  <c r="M1196" i="2"/>
  <c r="I1197" i="2"/>
  <c r="M1197" i="2"/>
  <c r="I1198" i="2"/>
  <c r="M1198" i="2"/>
  <c r="I1199" i="2"/>
  <c r="M1199" i="2"/>
  <c r="O1199" i="2"/>
  <c r="Q1199" i="2"/>
  <c r="I1200" i="2"/>
  <c r="M1200" i="2"/>
  <c r="O1200" i="2" s="1"/>
  <c r="I1201" i="2"/>
  <c r="M1201" i="2"/>
  <c r="Q1201" i="2" s="1"/>
  <c r="I1202" i="2"/>
  <c r="M1202" i="2"/>
  <c r="O1202" i="2" s="1"/>
  <c r="I1203" i="2"/>
  <c r="M1203" i="2"/>
  <c r="I1204" i="2"/>
  <c r="M1204" i="2"/>
  <c r="I1205" i="2"/>
  <c r="M1205" i="2"/>
  <c r="Q1205" i="2" s="1"/>
  <c r="I1206" i="2"/>
  <c r="M1206" i="2"/>
  <c r="O1206" i="2" s="1"/>
  <c r="Q1206" i="2"/>
  <c r="I1207" i="2"/>
  <c r="M1207" i="2"/>
  <c r="O1207" i="2" s="1"/>
  <c r="Q1207" i="2"/>
  <c r="I1208" i="2"/>
  <c r="M1208" i="2"/>
  <c r="O1208" i="2" s="1"/>
  <c r="I1209" i="2"/>
  <c r="M1209" i="2"/>
  <c r="Q1209" i="2" s="1"/>
  <c r="I1210" i="2"/>
  <c r="M1210" i="2"/>
  <c r="O1210" i="2" s="1"/>
  <c r="I1211" i="2"/>
  <c r="M1211" i="2"/>
  <c r="I1212" i="2"/>
  <c r="M1212" i="2"/>
  <c r="I1213" i="2"/>
  <c r="M1213" i="2"/>
  <c r="I1214" i="2"/>
  <c r="M1214" i="2"/>
  <c r="O1214" i="2" s="1"/>
  <c r="I1215" i="2"/>
  <c r="M1215" i="2"/>
  <c r="I1216" i="2"/>
  <c r="M1216" i="2"/>
  <c r="O1216" i="2" s="1"/>
  <c r="I1217" i="2"/>
  <c r="M1217" i="2"/>
  <c r="Q1217" i="2" s="1"/>
  <c r="I1218" i="2"/>
  <c r="M1218" i="2"/>
  <c r="O1218" i="2" s="1"/>
  <c r="I1219" i="2"/>
  <c r="M1219" i="2"/>
  <c r="I1220" i="2"/>
  <c r="M1220" i="2"/>
  <c r="I1221" i="2"/>
  <c r="M1221" i="2"/>
  <c r="Q1221" i="2" s="1"/>
  <c r="I1222" i="2"/>
  <c r="M1222" i="2"/>
  <c r="O1222" i="2" s="1"/>
  <c r="I1223" i="2"/>
  <c r="M1223" i="2"/>
  <c r="Q1223" i="2" s="1"/>
  <c r="I1224" i="2"/>
  <c r="M1224" i="2"/>
  <c r="I1225" i="2"/>
  <c r="M1225" i="2"/>
  <c r="Q1225" i="2" s="1"/>
  <c r="I1226" i="2"/>
  <c r="M1226" i="2"/>
  <c r="O1226" i="2" s="1"/>
  <c r="I1227" i="2"/>
  <c r="M1227" i="2"/>
  <c r="I1228" i="2"/>
  <c r="M1228" i="2"/>
  <c r="I1229" i="2"/>
  <c r="M1229" i="2"/>
  <c r="I1230" i="2"/>
  <c r="M1230" i="2"/>
  <c r="O1230" i="2" s="1"/>
  <c r="I1231" i="2"/>
  <c r="M1231" i="2"/>
  <c r="Q1231" i="2" s="1"/>
  <c r="O1231" i="2"/>
  <c r="I1232" i="2"/>
  <c r="M1232" i="2"/>
  <c r="O1232" i="2" s="1"/>
  <c r="I1233" i="2"/>
  <c r="M1233" i="2"/>
  <c r="Q1233" i="2" s="1"/>
  <c r="I1234" i="2"/>
  <c r="M1234" i="2"/>
  <c r="O1234" i="2" s="1"/>
  <c r="I1235" i="2"/>
  <c r="M1235" i="2"/>
  <c r="I1236" i="2"/>
  <c r="M1236" i="2"/>
  <c r="I1237" i="2"/>
  <c r="M1237" i="2"/>
  <c r="I1238" i="2"/>
  <c r="M1238" i="2"/>
  <c r="O1238" i="2" s="1"/>
  <c r="Q1238" i="2"/>
  <c r="I1239" i="2"/>
  <c r="M1239" i="2"/>
  <c r="I1240" i="2"/>
  <c r="M1240" i="2"/>
  <c r="Q1240" i="2" s="1"/>
  <c r="I1241" i="2"/>
  <c r="M1241" i="2"/>
  <c r="Q1241" i="2" s="1"/>
  <c r="I1242" i="2"/>
  <c r="M1242" i="2"/>
  <c r="O1242" i="2" s="1"/>
  <c r="I1243" i="2"/>
  <c r="M1243" i="2"/>
  <c r="I1244" i="2"/>
  <c r="M1244" i="2"/>
  <c r="I1245" i="2"/>
  <c r="M1245" i="2"/>
  <c r="I1246" i="2"/>
  <c r="M1246" i="2"/>
  <c r="I1247" i="2"/>
  <c r="M1247" i="2"/>
  <c r="O1247" i="2"/>
  <c r="Q1247" i="2"/>
  <c r="I1248" i="2"/>
  <c r="M1248" i="2"/>
  <c r="O1248" i="2" s="1"/>
  <c r="Q1248" i="2"/>
  <c r="I1249" i="2"/>
  <c r="M1249" i="2"/>
  <c r="Q1249" i="2" s="1"/>
  <c r="I1250" i="2"/>
  <c r="M1250" i="2"/>
  <c r="O1250" i="2" s="1"/>
  <c r="I1251" i="2"/>
  <c r="M1251" i="2"/>
  <c r="O1251" i="2" s="1"/>
  <c r="I1252" i="2"/>
  <c r="M1252" i="2"/>
  <c r="Q1252" i="2" s="1"/>
  <c r="I1253" i="2"/>
  <c r="M1253" i="2"/>
  <c r="I1254" i="2"/>
  <c r="M1254" i="2"/>
  <c r="O1254" i="2" s="1"/>
  <c r="I1255" i="2"/>
  <c r="M1255" i="2"/>
  <c r="Q1255" i="2" s="1"/>
  <c r="I1256" i="2"/>
  <c r="M1256" i="2"/>
  <c r="Q1256" i="2" s="1"/>
  <c r="I1257" i="2"/>
  <c r="M1257" i="2"/>
  <c r="Q1257" i="2" s="1"/>
  <c r="I1258" i="2"/>
  <c r="M1258" i="2"/>
  <c r="O1258" i="2" s="1"/>
  <c r="I1259" i="2"/>
  <c r="M1259" i="2"/>
  <c r="I1260" i="2"/>
  <c r="M1260" i="2"/>
  <c r="I1261" i="2"/>
  <c r="M1261" i="2"/>
  <c r="I1262" i="2"/>
  <c r="M1262" i="2"/>
  <c r="O1262" i="2" s="1"/>
  <c r="I1263" i="2"/>
  <c r="M1263" i="2"/>
  <c r="I1264" i="2"/>
  <c r="M1264" i="2"/>
  <c r="I1265" i="2"/>
  <c r="M1265" i="2"/>
  <c r="Q1265" i="2" s="1"/>
  <c r="I1266" i="2"/>
  <c r="M1266" i="2"/>
  <c r="O1266" i="2" s="1"/>
  <c r="I1267" i="2"/>
  <c r="M1267" i="2"/>
  <c r="O1267" i="2"/>
  <c r="Q1267" i="2"/>
  <c r="I1268" i="2"/>
  <c r="M1268" i="2"/>
  <c r="Q1268" i="2" s="1"/>
  <c r="O1268" i="2"/>
  <c r="I1269" i="2"/>
  <c r="M1269" i="2"/>
  <c r="I1270" i="2"/>
  <c r="M1270" i="2"/>
  <c r="I1271" i="2"/>
  <c r="M1271" i="2"/>
  <c r="O1271" i="2"/>
  <c r="Q1271" i="2"/>
  <c r="I1272" i="2"/>
  <c r="M1272" i="2"/>
  <c r="Q1272" i="2" s="1"/>
  <c r="I1273" i="2"/>
  <c r="M1273" i="2"/>
  <c r="Q1273" i="2" s="1"/>
  <c r="I1274" i="2"/>
  <c r="M1274" i="2"/>
  <c r="O1274" i="2" s="1"/>
  <c r="I1275" i="2"/>
  <c r="M1275" i="2"/>
  <c r="I1276" i="2"/>
  <c r="M1276" i="2"/>
  <c r="I1277" i="2"/>
  <c r="M1277" i="2"/>
  <c r="I1278" i="2"/>
  <c r="M1278" i="2"/>
  <c r="O1278" i="2" s="1"/>
  <c r="I1279" i="2"/>
  <c r="M1279" i="2"/>
  <c r="O1279" i="2" s="1"/>
  <c r="Q1279" i="2"/>
  <c r="I1280" i="2"/>
  <c r="M1280" i="2"/>
  <c r="O1280" i="2" s="1"/>
  <c r="I1281" i="2"/>
  <c r="M1281" i="2"/>
  <c r="Q1281" i="2" s="1"/>
  <c r="I1282" i="2"/>
  <c r="M1282" i="2"/>
  <c r="O1282" i="2" s="1"/>
  <c r="I1283" i="2"/>
  <c r="M1283" i="2"/>
  <c r="O1283" i="2" s="1"/>
  <c r="I1284" i="2"/>
  <c r="M1284" i="2"/>
  <c r="Q1284" i="2" s="1"/>
  <c r="I1285" i="2"/>
  <c r="M1285" i="2"/>
  <c r="I1286" i="2"/>
  <c r="M1286" i="2"/>
  <c r="O1286" i="2" s="1"/>
  <c r="I1287" i="2"/>
  <c r="M1287" i="2"/>
  <c r="I1288" i="2"/>
  <c r="M1288" i="2"/>
  <c r="Q1288" i="2" s="1"/>
  <c r="I1289" i="2"/>
  <c r="M1289" i="2"/>
  <c r="Q1289" i="2" s="1"/>
  <c r="I1290" i="2"/>
  <c r="M1290" i="2"/>
  <c r="O1290" i="2" s="1"/>
  <c r="I1291" i="2"/>
  <c r="M1291" i="2"/>
  <c r="I1292" i="2"/>
  <c r="M1292" i="2"/>
  <c r="I1293" i="2"/>
  <c r="M1293" i="2"/>
  <c r="I1294" i="2"/>
  <c r="M1294" i="2"/>
  <c r="I1295" i="2"/>
  <c r="M1295" i="2"/>
  <c r="O1295" i="2"/>
  <c r="Q1295" i="2"/>
  <c r="I1296" i="2"/>
  <c r="M1296" i="2"/>
  <c r="O1296" i="2" s="1"/>
  <c r="Q1296" i="2"/>
  <c r="I1297" i="2"/>
  <c r="M1297" i="2"/>
  <c r="Q1297" i="2" s="1"/>
  <c r="I1298" i="2"/>
  <c r="M1298" i="2"/>
  <c r="O1298" i="2" s="1"/>
  <c r="I1299" i="2"/>
  <c r="M1299" i="2"/>
  <c r="O1299" i="2" s="1"/>
  <c r="I1300" i="2"/>
  <c r="M1300" i="2"/>
  <c r="I1301" i="2"/>
  <c r="M1301" i="2"/>
  <c r="I1302" i="2"/>
  <c r="M1302" i="2"/>
  <c r="I1303" i="2"/>
  <c r="M1303" i="2"/>
  <c r="O1303" i="2" s="1"/>
  <c r="Q1303" i="2"/>
  <c r="I1304" i="2"/>
  <c r="M1304" i="2"/>
  <c r="Q1304" i="2" s="1"/>
  <c r="I1305" i="2"/>
  <c r="M1305" i="2"/>
  <c r="Q1305" i="2" s="1"/>
  <c r="I1306" i="2"/>
  <c r="M1306" i="2"/>
  <c r="O1306" i="2" s="1"/>
  <c r="I1307" i="2"/>
  <c r="M1307" i="2"/>
  <c r="Q1307" i="2" s="1"/>
  <c r="I1308" i="2"/>
  <c r="M1308" i="2"/>
  <c r="O1308" i="2" s="1"/>
  <c r="I1309" i="2"/>
  <c r="M1309" i="2"/>
  <c r="I1310" i="2"/>
  <c r="M1310" i="2"/>
  <c r="Q1310" i="2" s="1"/>
  <c r="I1311" i="2"/>
  <c r="M1311" i="2"/>
  <c r="Q1311" i="2" s="1"/>
  <c r="I1312" i="2"/>
  <c r="M1312" i="2"/>
  <c r="I1313" i="2"/>
  <c r="M1313" i="2"/>
  <c r="I1314" i="2"/>
  <c r="M1314" i="2"/>
  <c r="Q1314" i="2" s="1"/>
  <c r="I1315" i="2"/>
  <c r="M1315" i="2"/>
  <c r="Q1315" i="2" s="1"/>
  <c r="I1316" i="2"/>
  <c r="M1316" i="2"/>
  <c r="O1316" i="2" s="1"/>
  <c r="I1317" i="2"/>
  <c r="M1317" i="2"/>
  <c r="I1318" i="2"/>
  <c r="M1318" i="2"/>
  <c r="Q1318" i="2" s="1"/>
  <c r="O1318" i="2"/>
  <c r="I1319" i="2"/>
  <c r="M1319" i="2"/>
  <c r="Q1319" i="2" s="1"/>
  <c r="I1320" i="2"/>
  <c r="M1320" i="2"/>
  <c r="I1321" i="2"/>
  <c r="M1321" i="2"/>
  <c r="I1322" i="2"/>
  <c r="M1322" i="2"/>
  <c r="Q1322" i="2" s="1"/>
  <c r="I1323" i="2"/>
  <c r="M1323" i="2"/>
  <c r="Q1323" i="2" s="1"/>
  <c r="I1324" i="2"/>
  <c r="M1324" i="2"/>
  <c r="O1324" i="2" s="1"/>
  <c r="I1325" i="2"/>
  <c r="M1325" i="2"/>
  <c r="I1326" i="2"/>
  <c r="M1326" i="2"/>
  <c r="I1327" i="2"/>
  <c r="M1327" i="2"/>
  <c r="Q1327" i="2" s="1"/>
  <c r="I1328" i="2"/>
  <c r="M1328" i="2"/>
  <c r="I1329" i="2"/>
  <c r="M1329" i="2"/>
  <c r="I1330" i="2"/>
  <c r="M1330" i="2"/>
  <c r="Q1330" i="2" s="1"/>
  <c r="I1331" i="2"/>
  <c r="M1331" i="2"/>
  <c r="Q1331" i="2" s="1"/>
  <c r="I1332" i="2"/>
  <c r="M1332" i="2"/>
  <c r="O1332" i="2" s="1"/>
  <c r="I1333" i="2"/>
  <c r="M1333" i="2"/>
  <c r="I1334" i="2"/>
  <c r="M1334" i="2"/>
  <c r="Q1334" i="2" s="1"/>
  <c r="O1334" i="2"/>
  <c r="I1335" i="2"/>
  <c r="M1335" i="2"/>
  <c r="Q1335" i="2" s="1"/>
  <c r="I1336" i="2"/>
  <c r="M1336" i="2"/>
  <c r="I1337" i="2"/>
  <c r="M1337" i="2"/>
  <c r="I1338" i="2"/>
  <c r="M1338" i="2"/>
  <c r="Q1338" i="2" s="1"/>
  <c r="I1339" i="2"/>
  <c r="M1339" i="2"/>
  <c r="Q1339" i="2" s="1"/>
  <c r="I1340" i="2"/>
  <c r="M1340" i="2"/>
  <c r="O1340" i="2" s="1"/>
  <c r="I1341" i="2"/>
  <c r="M1341" i="2"/>
  <c r="I1342" i="2"/>
  <c r="M1342" i="2"/>
  <c r="Q1342" i="2" s="1"/>
  <c r="I1343" i="2"/>
  <c r="M1343" i="2"/>
  <c r="Q1343" i="2" s="1"/>
  <c r="I1344" i="2"/>
  <c r="M1344" i="2"/>
  <c r="I1345" i="2"/>
  <c r="M1345" i="2"/>
  <c r="I1346" i="2"/>
  <c r="M1346" i="2"/>
  <c r="Q1346" i="2" s="1"/>
  <c r="I1347" i="2"/>
  <c r="M1347" i="2"/>
  <c r="Q1347" i="2" s="1"/>
  <c r="I1348" i="2"/>
  <c r="M1348" i="2"/>
  <c r="O1348" i="2" s="1"/>
  <c r="I1349" i="2"/>
  <c r="M1349" i="2"/>
  <c r="O1349" i="2" s="1"/>
  <c r="I1350" i="2"/>
  <c r="M1350" i="2"/>
  <c r="I1351" i="2"/>
  <c r="M1351" i="2"/>
  <c r="Q1351" i="2" s="1"/>
  <c r="I1352" i="2"/>
  <c r="M1352" i="2"/>
  <c r="O1352" i="2" s="1"/>
  <c r="I1353" i="2"/>
  <c r="M1353" i="2"/>
  <c r="O1353" i="2" s="1"/>
  <c r="I1354" i="2"/>
  <c r="M1354" i="2"/>
  <c r="I1355" i="2"/>
  <c r="M1355" i="2"/>
  <c r="Q1355" i="2" s="1"/>
  <c r="I1356" i="2"/>
  <c r="M1356" i="2"/>
  <c r="O1356" i="2" s="1"/>
  <c r="I1357" i="2"/>
  <c r="M1357" i="2"/>
  <c r="O1357" i="2" s="1"/>
  <c r="I1358" i="2"/>
  <c r="M1358" i="2"/>
  <c r="I1359" i="2"/>
  <c r="M1359" i="2"/>
  <c r="Q1359" i="2" s="1"/>
  <c r="I1360" i="2"/>
  <c r="M1360" i="2"/>
  <c r="O1360" i="2" s="1"/>
  <c r="I1361" i="2"/>
  <c r="M1361" i="2"/>
  <c r="O1361" i="2" s="1"/>
  <c r="I1362" i="2"/>
  <c r="M1362" i="2"/>
  <c r="Q1362" i="2" s="1"/>
  <c r="I1363" i="2"/>
  <c r="M1363" i="2"/>
  <c r="Q1363" i="2" s="1"/>
  <c r="I1364" i="2"/>
  <c r="M1364" i="2"/>
  <c r="I1365" i="2"/>
  <c r="M1365" i="2"/>
  <c r="I1366" i="2"/>
  <c r="M1366" i="2"/>
  <c r="Q1366" i="2" s="1"/>
  <c r="O1366" i="2"/>
  <c r="I1367" i="2"/>
  <c r="M1367" i="2"/>
  <c r="Q1367" i="2" s="1"/>
  <c r="I1368" i="2"/>
  <c r="M1368" i="2"/>
  <c r="I1369" i="2"/>
  <c r="M1369" i="2"/>
  <c r="I1370" i="2"/>
  <c r="M1370" i="2"/>
  <c r="I1371" i="2"/>
  <c r="M1371" i="2"/>
  <c r="Q1371" i="2" s="1"/>
  <c r="I1372" i="2"/>
  <c r="M1372" i="2"/>
  <c r="I1373" i="2"/>
  <c r="M1373" i="2"/>
  <c r="I1374" i="2"/>
  <c r="M1374" i="2"/>
  <c r="Q1374" i="2" s="1"/>
  <c r="I1375" i="2"/>
  <c r="M1375" i="2"/>
  <c r="Q1375" i="2" s="1"/>
  <c r="I1376" i="2"/>
  <c r="M1376" i="2"/>
  <c r="I1377" i="2"/>
  <c r="M1377" i="2"/>
  <c r="I1378" i="2"/>
  <c r="M1378" i="2"/>
  <c r="Q1378" i="2" s="1"/>
  <c r="I1379" i="2"/>
  <c r="M1379" i="2"/>
  <c r="Q1379" i="2" s="1"/>
  <c r="I1380" i="2"/>
  <c r="M1380" i="2"/>
  <c r="O1380" i="2"/>
  <c r="Q1380" i="2"/>
  <c r="I1381" i="2"/>
  <c r="M1381" i="2"/>
  <c r="O1381" i="2" s="1"/>
  <c r="Q1381" i="2"/>
  <c r="I1382" i="2"/>
  <c r="M1382" i="2"/>
  <c r="Q1382" i="2" s="1"/>
  <c r="I1383" i="2"/>
  <c r="M1383" i="2"/>
  <c r="Q1383" i="2" s="1"/>
  <c r="I1384" i="2"/>
  <c r="M1384" i="2"/>
  <c r="O1384" i="2" s="1"/>
  <c r="Q1384" i="2"/>
  <c r="I1385" i="2"/>
  <c r="M1385" i="2"/>
  <c r="O1385" i="2" s="1"/>
  <c r="I1386" i="2"/>
  <c r="M1386" i="2"/>
  <c r="Q1386" i="2" s="1"/>
  <c r="I1387" i="2"/>
  <c r="M1387" i="2"/>
  <c r="Q1387" i="2" s="1"/>
  <c r="I1388" i="2"/>
  <c r="M1388" i="2"/>
  <c r="O1388" i="2" s="1"/>
  <c r="I1389" i="2"/>
  <c r="M1389" i="2"/>
  <c r="O1389" i="2" s="1"/>
  <c r="I1390" i="2"/>
  <c r="M1390" i="2"/>
  <c r="Q1390" i="2" s="1"/>
  <c r="I1391" i="2"/>
  <c r="M1391" i="2"/>
  <c r="Q1391" i="2" s="1"/>
  <c r="I1392" i="2"/>
  <c r="M1392" i="2"/>
  <c r="O1392" i="2" s="1"/>
  <c r="Q1392" i="2"/>
  <c r="I1393" i="2"/>
  <c r="M1393" i="2"/>
  <c r="O1393" i="2" s="1"/>
  <c r="I1394" i="2"/>
  <c r="M1394" i="2"/>
  <c r="Q1394" i="2" s="1"/>
  <c r="I1395" i="2"/>
  <c r="M1395" i="2"/>
  <c r="Q1395" i="2" s="1"/>
  <c r="I1396" i="2"/>
  <c r="M1396" i="2"/>
  <c r="O1396" i="2" s="1"/>
  <c r="I1397" i="2"/>
  <c r="M1397" i="2"/>
  <c r="O1397" i="2" s="1"/>
  <c r="I1398" i="2"/>
  <c r="M1398" i="2"/>
  <c r="Q1398" i="2" s="1"/>
  <c r="I1399" i="2"/>
  <c r="M1399" i="2"/>
  <c r="Q1399" i="2" s="1"/>
  <c r="I1400" i="2"/>
  <c r="M1400" i="2"/>
  <c r="I1401" i="2"/>
  <c r="M1401" i="2"/>
  <c r="I1402" i="2"/>
  <c r="M1402" i="2"/>
  <c r="I1403" i="2"/>
  <c r="M1403" i="2"/>
  <c r="Q1403" i="2" s="1"/>
  <c r="I1404" i="2"/>
  <c r="M1404" i="2"/>
  <c r="I1405" i="2"/>
  <c r="M1405" i="2"/>
  <c r="I1406" i="2"/>
  <c r="M1406" i="2"/>
  <c r="Q1406" i="2" s="1"/>
  <c r="O1406" i="2"/>
  <c r="I1407" i="2"/>
  <c r="M1407" i="2"/>
  <c r="Q1407" i="2" s="1"/>
  <c r="I1408" i="2"/>
  <c r="M1408" i="2"/>
  <c r="I1409" i="2"/>
  <c r="M1409" i="2"/>
  <c r="I1410" i="2"/>
  <c r="M1410" i="2"/>
  <c r="Q1410" i="2" s="1"/>
  <c r="I1411" i="2"/>
  <c r="M1411" i="2"/>
  <c r="Q1411" i="2" s="1"/>
  <c r="I1412" i="2"/>
  <c r="M1412" i="2"/>
  <c r="I1413" i="2"/>
  <c r="M1413" i="2"/>
  <c r="I1414" i="2"/>
  <c r="M1414" i="2"/>
  <c r="Q1414" i="2" s="1"/>
  <c r="O1414" i="2"/>
  <c r="I1415" i="2"/>
  <c r="M1415" i="2"/>
  <c r="Q1415" i="2" s="1"/>
  <c r="I1416" i="2"/>
  <c r="M1416" i="2"/>
  <c r="I1417" i="2"/>
  <c r="M1417" i="2"/>
  <c r="I1418" i="2"/>
  <c r="M1418" i="2"/>
  <c r="I1419" i="2"/>
  <c r="M1419" i="2"/>
  <c r="Q1419" i="2" s="1"/>
  <c r="I1420" i="2"/>
  <c r="M1420" i="2"/>
  <c r="I1421" i="2"/>
  <c r="M1421" i="2"/>
  <c r="I1422" i="2"/>
  <c r="M1422" i="2"/>
  <c r="Q1422" i="2" s="1"/>
  <c r="O1422" i="2"/>
  <c r="I1423" i="2"/>
  <c r="M1423" i="2"/>
  <c r="Q1423" i="2" s="1"/>
  <c r="I1424" i="2"/>
  <c r="M1424" i="2"/>
  <c r="I1425" i="2"/>
  <c r="M1425" i="2"/>
  <c r="I1426" i="2"/>
  <c r="M1426" i="2"/>
  <c r="Q1426" i="2" s="1"/>
  <c r="I1427" i="2"/>
  <c r="M1427" i="2"/>
  <c r="Q1427" i="2" s="1"/>
  <c r="I1428" i="2"/>
  <c r="M1428" i="2"/>
  <c r="I1429" i="2"/>
  <c r="M1429" i="2"/>
  <c r="I1430" i="2"/>
  <c r="M1430" i="2"/>
  <c r="Q1430" i="2" s="1"/>
  <c r="I1431" i="2"/>
  <c r="M1431" i="2"/>
  <c r="Q1431" i="2" s="1"/>
  <c r="I1432" i="2"/>
  <c r="M1432" i="2"/>
  <c r="O1432" i="2"/>
  <c r="Q1432" i="2"/>
  <c r="I1433" i="2"/>
  <c r="M1433" i="2"/>
  <c r="O1433" i="2" s="1"/>
  <c r="Q1433" i="2"/>
  <c r="I1434" i="2"/>
  <c r="M1434" i="2"/>
  <c r="Q1434" i="2" s="1"/>
  <c r="I1435" i="2"/>
  <c r="M1435" i="2"/>
  <c r="Q1435" i="2" s="1"/>
  <c r="I1436" i="2"/>
  <c r="M1436" i="2"/>
  <c r="O1436" i="2" s="1"/>
  <c r="Q1436" i="2"/>
  <c r="I1437" i="2"/>
  <c r="M1437" i="2"/>
  <c r="O1437" i="2" s="1"/>
  <c r="I1438" i="2"/>
  <c r="M1438" i="2"/>
  <c r="Q1438" i="2" s="1"/>
  <c r="I1439" i="2"/>
  <c r="M1439" i="2"/>
  <c r="Q1439" i="2" s="1"/>
  <c r="I1440" i="2"/>
  <c r="M1440" i="2"/>
  <c r="Q1440" i="2" s="1"/>
  <c r="O1440" i="2"/>
  <c r="I1441" i="2"/>
  <c r="M1441" i="2"/>
  <c r="I1442" i="2"/>
  <c r="M1442" i="2"/>
  <c r="Q1442" i="2" s="1"/>
  <c r="O1442" i="2"/>
  <c r="I1443" i="2"/>
  <c r="M1443" i="2"/>
  <c r="Q1443" i="2" s="1"/>
  <c r="I1444" i="2"/>
  <c r="M1444" i="2"/>
  <c r="I1445" i="2"/>
  <c r="M1445" i="2"/>
  <c r="O1445" i="2" s="1"/>
  <c r="Q1445" i="2"/>
  <c r="I1446" i="2"/>
  <c r="M1446" i="2"/>
  <c r="Q1446" i="2" s="1"/>
  <c r="I1447" i="2"/>
  <c r="M1447" i="2"/>
  <c r="Q1447" i="2" s="1"/>
  <c r="I1448" i="2"/>
  <c r="M1448" i="2"/>
  <c r="Q1448" i="2" s="1"/>
  <c r="O1448" i="2"/>
  <c r="I1449" i="2"/>
  <c r="M1449" i="2"/>
  <c r="O1449" i="2" s="1"/>
  <c r="Q1449" i="2"/>
  <c r="I1450" i="2"/>
  <c r="M1450" i="2"/>
  <c r="Q1450" i="2" s="1"/>
  <c r="I1451" i="2"/>
  <c r="M1451" i="2"/>
  <c r="Q1451" i="2" s="1"/>
  <c r="I1452" i="2"/>
  <c r="M1452" i="2"/>
  <c r="Q1452" i="2" s="1"/>
  <c r="O1452" i="2"/>
  <c r="I1453" i="2"/>
  <c r="M1453" i="2"/>
  <c r="I1454" i="2"/>
  <c r="M1454" i="2"/>
  <c r="Q1454" i="2" s="1"/>
  <c r="O1454" i="2"/>
  <c r="I1455" i="2"/>
  <c r="M1455" i="2"/>
  <c r="Q1455" i="2" s="1"/>
  <c r="I1456" i="2"/>
  <c r="M1456" i="2"/>
  <c r="I1457" i="2"/>
  <c r="M1457" i="2"/>
  <c r="O1457" i="2" s="1"/>
  <c r="Q1457" i="2"/>
  <c r="I1458" i="2"/>
  <c r="M1458" i="2"/>
  <c r="Q1458" i="2" s="1"/>
  <c r="O1458" i="2"/>
  <c r="I1459" i="2"/>
  <c r="M1459" i="2"/>
  <c r="I1460" i="2"/>
  <c r="M1460" i="2"/>
  <c r="Q1460" i="2" s="1"/>
  <c r="O1460" i="2"/>
  <c r="I1461" i="2"/>
  <c r="M1461" i="2"/>
  <c r="O1461" i="2" s="1"/>
  <c r="Q1461" i="2"/>
  <c r="I1462" i="2"/>
  <c r="M1462" i="2"/>
  <c r="Q1462" i="2" s="1"/>
  <c r="O1462" i="2"/>
  <c r="I1463" i="2"/>
  <c r="M1463" i="2"/>
  <c r="I1464" i="2"/>
  <c r="M1464" i="2"/>
  <c r="Q1464" i="2" s="1"/>
  <c r="O1464" i="2"/>
  <c r="I1465" i="2"/>
  <c r="M1465" i="2"/>
  <c r="O1465" i="2" s="1"/>
  <c r="Q1465" i="2"/>
  <c r="I1466" i="2"/>
  <c r="M1466" i="2"/>
  <c r="I1467" i="2"/>
  <c r="M1467" i="2"/>
  <c r="I1468" i="2"/>
  <c r="M1468" i="2"/>
  <c r="Q1468" i="2" s="1"/>
  <c r="O1468" i="2"/>
  <c r="I1469" i="2"/>
  <c r="M1469" i="2"/>
  <c r="I1470" i="2"/>
  <c r="M1470" i="2"/>
  <c r="Q1470" i="2" s="1"/>
  <c r="O1470" i="2"/>
  <c r="I1471" i="2"/>
  <c r="M1471" i="2"/>
  <c r="I1472" i="2"/>
  <c r="M1472" i="2"/>
  <c r="I1473" i="2"/>
  <c r="M1473" i="2"/>
  <c r="O1473" i="2" s="1"/>
  <c r="I1474" i="2"/>
  <c r="M1474" i="2"/>
  <c r="Q1474" i="2" s="1"/>
  <c r="O1474" i="2"/>
  <c r="I1475" i="2"/>
  <c r="M1475" i="2"/>
  <c r="I1476" i="2"/>
  <c r="M1476" i="2"/>
  <c r="Q1476" i="2" s="1"/>
  <c r="I1477" i="2"/>
  <c r="M1477" i="2"/>
  <c r="O1477" i="2" s="1"/>
  <c r="Q1477" i="2"/>
  <c r="I1478" i="2"/>
  <c r="M1478" i="2"/>
  <c r="Q1478" i="2" s="1"/>
  <c r="I1479" i="2"/>
  <c r="M1479" i="2"/>
  <c r="I1480" i="2"/>
  <c r="M1480" i="2"/>
  <c r="Q1480" i="2" s="1"/>
  <c r="O1480" i="2"/>
  <c r="I1481" i="2"/>
  <c r="M1481" i="2"/>
  <c r="O1481" i="2" s="1"/>
  <c r="I1482" i="2"/>
  <c r="M1482" i="2"/>
  <c r="Q1482" i="2" s="1"/>
  <c r="O1482" i="2"/>
  <c r="I1483" i="2"/>
  <c r="M1483" i="2"/>
  <c r="I1484" i="2"/>
  <c r="M1484" i="2"/>
  <c r="Q1484" i="2" s="1"/>
  <c r="I1485" i="2"/>
  <c r="M1485" i="2"/>
  <c r="O1485" i="2" s="1"/>
  <c r="Q1485" i="2"/>
  <c r="I1486" i="2"/>
  <c r="M1486" i="2"/>
  <c r="Q1486" i="2" s="1"/>
  <c r="I1487" i="2"/>
  <c r="M1487" i="2"/>
  <c r="I1488" i="2"/>
  <c r="M1488" i="2"/>
  <c r="Q1488" i="2" s="1"/>
  <c r="O1488" i="2"/>
  <c r="I1489" i="2"/>
  <c r="M1489" i="2"/>
  <c r="O1489" i="2" s="1"/>
  <c r="I1490" i="2"/>
  <c r="M1490" i="2"/>
  <c r="Q1490" i="2" s="1"/>
  <c r="O1490" i="2"/>
  <c r="I1491" i="2"/>
  <c r="M1491" i="2"/>
  <c r="I1492" i="2"/>
  <c r="M1492" i="2"/>
  <c r="Q1492" i="2" s="1"/>
  <c r="I1493" i="2"/>
  <c r="M1493" i="2"/>
  <c r="O1493" i="2" s="1"/>
  <c r="Q1493" i="2"/>
  <c r="I1494" i="2"/>
  <c r="M1494" i="2"/>
  <c r="Q1494" i="2" s="1"/>
  <c r="I1495" i="2"/>
  <c r="M1495" i="2"/>
  <c r="I1496" i="2"/>
  <c r="M1496" i="2"/>
  <c r="Q1496" i="2" s="1"/>
  <c r="I1497" i="2"/>
  <c r="M1497" i="2"/>
  <c r="O1497" i="2" s="1"/>
  <c r="Q1497" i="2"/>
  <c r="I1498" i="2"/>
  <c r="M1498" i="2"/>
  <c r="Q1498" i="2" s="1"/>
  <c r="I1499" i="2"/>
  <c r="M1499" i="2"/>
  <c r="I1500" i="2"/>
  <c r="M1500" i="2"/>
  <c r="Q1500" i="2" s="1"/>
  <c r="I1501" i="2"/>
  <c r="M1501" i="2"/>
  <c r="O1501" i="2" s="1"/>
  <c r="Q1501" i="2"/>
  <c r="I1502" i="2"/>
  <c r="M1502" i="2"/>
  <c r="Q1502" i="2" s="1"/>
  <c r="I1503" i="2"/>
  <c r="M1503" i="2"/>
  <c r="I1504" i="2"/>
  <c r="M1504" i="2"/>
  <c r="Q1504" i="2" s="1"/>
  <c r="I1505" i="2"/>
  <c r="M1505" i="2"/>
  <c r="O1505" i="2" s="1"/>
  <c r="Q1505" i="2"/>
  <c r="I1506" i="2"/>
  <c r="M1506" i="2"/>
  <c r="Q1506" i="2" s="1"/>
  <c r="I1507" i="2"/>
  <c r="M1507" i="2"/>
  <c r="I1508" i="2"/>
  <c r="M1508" i="2"/>
  <c r="Q1508" i="2" s="1"/>
  <c r="O1508" i="2"/>
  <c r="I1509" i="2"/>
  <c r="M1509" i="2"/>
  <c r="O1509" i="2" s="1"/>
  <c r="I1510" i="2"/>
  <c r="M1510" i="2"/>
  <c r="Q1510" i="2" s="1"/>
  <c r="I1511" i="2"/>
  <c r="M1511" i="2"/>
  <c r="I1512" i="2"/>
  <c r="M1512" i="2"/>
  <c r="Q1512" i="2" s="1"/>
  <c r="O1512" i="2"/>
  <c r="I1513" i="2"/>
  <c r="M1513" i="2"/>
  <c r="O1513" i="2" s="1"/>
  <c r="I1514" i="2"/>
  <c r="M1514" i="2"/>
  <c r="Q1514" i="2" s="1"/>
  <c r="I1515" i="2"/>
  <c r="M1515" i="2"/>
  <c r="I1516" i="2"/>
  <c r="M1516" i="2"/>
  <c r="Q1516" i="2" s="1"/>
  <c r="O1516" i="2"/>
  <c r="I1517" i="2"/>
  <c r="M1517" i="2"/>
  <c r="O1517" i="2" s="1"/>
  <c r="I1518" i="2"/>
  <c r="M1518" i="2"/>
  <c r="Q1518" i="2" s="1"/>
  <c r="O1518" i="2"/>
  <c r="I1519" i="2"/>
  <c r="M1519" i="2"/>
  <c r="I1520" i="2"/>
  <c r="M1520" i="2"/>
  <c r="Q1520" i="2" s="1"/>
  <c r="I1521" i="2"/>
  <c r="M1521" i="2"/>
  <c r="O1521" i="2" s="1"/>
  <c r="Q1521" i="2"/>
  <c r="I1522" i="2"/>
  <c r="M1522" i="2"/>
  <c r="Q1522" i="2" s="1"/>
  <c r="I1523" i="2"/>
  <c r="M1523" i="2"/>
  <c r="I1524" i="2"/>
  <c r="M1524" i="2"/>
  <c r="Q1524" i="2" s="1"/>
  <c r="O1524" i="2"/>
  <c r="I1525" i="2"/>
  <c r="M1525" i="2"/>
  <c r="O1525" i="2" s="1"/>
  <c r="I1526" i="2"/>
  <c r="M1526" i="2"/>
  <c r="Q1526" i="2" s="1"/>
  <c r="O1526" i="2"/>
  <c r="I1527" i="2"/>
  <c r="M1527" i="2"/>
  <c r="I1528" i="2"/>
  <c r="M1528" i="2"/>
  <c r="Q1528" i="2" s="1"/>
  <c r="I1529" i="2"/>
  <c r="M1529" i="2"/>
  <c r="O1529" i="2" s="1"/>
  <c r="Q1529" i="2"/>
  <c r="I1530" i="2"/>
  <c r="M1530" i="2"/>
  <c r="Q1530" i="2" s="1"/>
  <c r="I1531" i="2"/>
  <c r="M1531" i="2"/>
  <c r="O1531" i="2" s="1"/>
  <c r="I1532" i="2"/>
  <c r="M1532" i="2"/>
  <c r="Q1532" i="2" s="1"/>
  <c r="I1533" i="2"/>
  <c r="M1533" i="2"/>
  <c r="Q1533" i="2" s="1"/>
  <c r="I1534" i="2"/>
  <c r="M1534" i="2"/>
  <c r="Q1534" i="2" s="1"/>
  <c r="I1535" i="2"/>
  <c r="M1535" i="2"/>
  <c r="O1535" i="2" s="1"/>
  <c r="I1536" i="2"/>
  <c r="M1536" i="2"/>
  <c r="Q1536" i="2" s="1"/>
  <c r="O1536" i="2"/>
  <c r="I1537" i="2"/>
  <c r="M1537" i="2"/>
  <c r="Q1537" i="2" s="1"/>
  <c r="I1538" i="2"/>
  <c r="M1538" i="2"/>
  <c r="Q1538" i="2" s="1"/>
  <c r="O1538" i="2"/>
  <c r="I1539" i="2"/>
  <c r="M1539" i="2"/>
  <c r="I1540" i="2"/>
  <c r="M1540" i="2"/>
  <c r="Q1540" i="2" s="1"/>
  <c r="I1541" i="2"/>
  <c r="M1541" i="2"/>
  <c r="Q1541" i="2" s="1"/>
  <c r="I1542" i="2"/>
  <c r="M1542" i="2"/>
  <c r="Q1542" i="2" s="1"/>
  <c r="O1542" i="2"/>
  <c r="I1543" i="2"/>
  <c r="M1543" i="2"/>
  <c r="I1544" i="2"/>
  <c r="M1544" i="2"/>
  <c r="Q1544" i="2" s="1"/>
  <c r="I1545" i="2"/>
  <c r="M1545" i="2"/>
  <c r="O1545" i="2" s="1"/>
  <c r="I1546" i="2"/>
  <c r="M1546" i="2"/>
  <c r="Q1546" i="2" s="1"/>
  <c r="I1547" i="2"/>
  <c r="M1547" i="2"/>
  <c r="O1547" i="2" s="1"/>
  <c r="I1548" i="2"/>
  <c r="M1548" i="2"/>
  <c r="Q1548" i="2" s="1"/>
  <c r="O1548" i="2"/>
  <c r="I1549" i="2"/>
  <c r="M1549" i="2"/>
  <c r="Q1549" i="2" s="1"/>
  <c r="I1550" i="2"/>
  <c r="M1550" i="2"/>
  <c r="Q1550" i="2" s="1"/>
  <c r="I1551" i="2"/>
  <c r="M1551" i="2"/>
  <c r="O1551" i="2" s="1"/>
  <c r="I1552" i="2"/>
  <c r="M1552" i="2"/>
  <c r="O1552" i="2" s="1"/>
  <c r="I1553" i="2"/>
  <c r="M1553" i="2"/>
  <c r="O1553" i="2" s="1"/>
  <c r="I1554" i="2"/>
  <c r="M1554" i="2"/>
  <c r="Q1554" i="2" s="1"/>
  <c r="I1555" i="2"/>
  <c r="M1555" i="2"/>
  <c r="I1556" i="2"/>
  <c r="M1556" i="2"/>
  <c r="Q1556" i="2" s="1"/>
  <c r="I1557" i="2"/>
  <c r="M1557" i="2"/>
  <c r="Q1557" i="2" s="1"/>
  <c r="I1558" i="2"/>
  <c r="M1558" i="2"/>
  <c r="I1559" i="2"/>
  <c r="M1559" i="2"/>
  <c r="O1559" i="2" s="1"/>
  <c r="Q1559" i="2"/>
  <c r="I1560" i="2"/>
  <c r="M1560" i="2"/>
  <c r="O1560" i="2" s="1"/>
  <c r="Q1560" i="2"/>
  <c r="I1561" i="2"/>
  <c r="M1561" i="2"/>
  <c r="O1561" i="2" s="1"/>
  <c r="I1562" i="2"/>
  <c r="M1562" i="2"/>
  <c r="Q1562" i="2" s="1"/>
  <c r="I1563" i="2"/>
  <c r="M1563" i="2"/>
  <c r="O1563" i="2" s="1"/>
  <c r="I1564" i="2"/>
  <c r="M1564" i="2"/>
  <c r="I1565" i="2"/>
  <c r="M1565" i="2"/>
  <c r="Q1565" i="2" s="1"/>
  <c r="I1566" i="2"/>
  <c r="M1566" i="2"/>
  <c r="Q1566" i="2" s="1"/>
  <c r="I1567" i="2"/>
  <c r="M1567" i="2"/>
  <c r="O1567" i="2" s="1"/>
  <c r="I1568" i="2"/>
  <c r="M1568" i="2"/>
  <c r="O1568" i="2" s="1"/>
  <c r="I1569" i="2"/>
  <c r="M1569" i="2"/>
  <c r="O1569" i="2" s="1"/>
  <c r="I1570" i="2"/>
  <c r="M1570" i="2"/>
  <c r="Q1570" i="2" s="1"/>
  <c r="I1571" i="2"/>
  <c r="M1571" i="2"/>
  <c r="I1572" i="2"/>
  <c r="M1572" i="2"/>
  <c r="Q1572" i="2" s="1"/>
  <c r="I1573" i="2"/>
  <c r="M1573" i="2"/>
  <c r="I1574" i="2"/>
  <c r="M1574" i="2"/>
  <c r="Q1574" i="2" s="1"/>
  <c r="O1574" i="2"/>
  <c r="I1575" i="2"/>
  <c r="M1575" i="2"/>
  <c r="O1575" i="2" s="1"/>
  <c r="I1576" i="2"/>
  <c r="M1576" i="2"/>
  <c r="O1576" i="2" s="1"/>
  <c r="Q1576" i="2"/>
  <c r="I1577" i="2"/>
  <c r="M1577" i="2"/>
  <c r="O1577" i="2" s="1"/>
  <c r="I1578" i="2"/>
  <c r="M1578" i="2"/>
  <c r="Q1578" i="2" s="1"/>
  <c r="I1579" i="2"/>
  <c r="M1579" i="2"/>
  <c r="O1579" i="2" s="1"/>
  <c r="I1580" i="2"/>
  <c r="M1580" i="2"/>
  <c r="Q1580" i="2" s="1"/>
  <c r="I1581" i="2"/>
  <c r="M1581" i="2"/>
  <c r="Q1581" i="2" s="1"/>
  <c r="I1582" i="2"/>
  <c r="M1582" i="2"/>
  <c r="Q1582" i="2" s="1"/>
  <c r="I1583" i="2"/>
  <c r="M1583" i="2"/>
  <c r="O1583" i="2" s="1"/>
  <c r="I1584" i="2"/>
  <c r="M1584" i="2"/>
  <c r="I1585" i="2"/>
  <c r="M1585" i="2"/>
  <c r="I1586" i="2"/>
  <c r="M1586" i="2"/>
  <c r="I1587" i="2"/>
  <c r="M1587" i="2"/>
  <c r="I1588" i="2"/>
  <c r="M1588" i="2"/>
  <c r="Q1588" i="2" s="1"/>
  <c r="I1589" i="2"/>
  <c r="M1589" i="2"/>
  <c r="Q1589" i="2" s="1"/>
  <c r="O1589" i="2"/>
  <c r="I1590" i="2"/>
  <c r="M1590" i="2"/>
  <c r="Q1590" i="2" s="1"/>
  <c r="I1591" i="2"/>
  <c r="M1591" i="2"/>
  <c r="O1591" i="2" s="1"/>
  <c r="I1592" i="2"/>
  <c r="M1592" i="2"/>
  <c r="I1593" i="2"/>
  <c r="M1593" i="2"/>
  <c r="O1593" i="2" s="1"/>
  <c r="I1594" i="2"/>
  <c r="M1594" i="2"/>
  <c r="Q1594" i="2" s="1"/>
  <c r="I1595" i="2"/>
  <c r="M1595" i="2"/>
  <c r="O1595" i="2" s="1"/>
  <c r="I1596" i="2"/>
  <c r="M1596" i="2"/>
  <c r="Q1596" i="2" s="1"/>
  <c r="I1597" i="2"/>
  <c r="M1597" i="2"/>
  <c r="Q1597" i="2" s="1"/>
  <c r="I1598" i="2"/>
  <c r="M1598" i="2"/>
  <c r="Q1598" i="2" s="1"/>
  <c r="I1599" i="2"/>
  <c r="M1599" i="2"/>
  <c r="O1599" i="2" s="1"/>
  <c r="I1600" i="2"/>
  <c r="M1600" i="2"/>
  <c r="Q1600" i="2" s="1"/>
  <c r="O1600" i="2"/>
  <c r="I1601" i="2"/>
  <c r="M1601" i="2"/>
  <c r="Q1601" i="2" s="1"/>
  <c r="I1602" i="2"/>
  <c r="M1602" i="2"/>
  <c r="Q1602" i="2" s="1"/>
  <c r="O1602" i="2"/>
  <c r="I1603" i="2"/>
  <c r="M1603" i="2"/>
  <c r="I1604" i="2"/>
  <c r="M1604" i="2"/>
  <c r="Q1604" i="2" s="1"/>
  <c r="I1605" i="2"/>
  <c r="M1605" i="2"/>
  <c r="Q1605" i="2" s="1"/>
  <c r="I1606" i="2"/>
  <c r="M1606" i="2"/>
  <c r="Q1606" i="2" s="1"/>
  <c r="I1607" i="2"/>
  <c r="M1607" i="2"/>
  <c r="I1608" i="2"/>
  <c r="M1608" i="2"/>
  <c r="Q1608" i="2" s="1"/>
  <c r="O1608" i="2"/>
  <c r="I1609" i="2"/>
  <c r="M1609" i="2"/>
  <c r="O1609" i="2" s="1"/>
  <c r="I1610" i="2"/>
  <c r="M1610" i="2"/>
  <c r="Q1610" i="2" s="1"/>
  <c r="I1611" i="2"/>
  <c r="M1611" i="2"/>
  <c r="O1611" i="2" s="1"/>
  <c r="I1612" i="2"/>
  <c r="M1612" i="2"/>
  <c r="Q1612" i="2" s="1"/>
  <c r="I1613" i="2"/>
  <c r="M1613" i="2"/>
  <c r="Q1613" i="2" s="1"/>
  <c r="I1614" i="2"/>
  <c r="M1614" i="2"/>
  <c r="Q1614" i="2" s="1"/>
  <c r="I1615" i="2"/>
  <c r="M1615" i="2"/>
  <c r="O1615" i="2" s="1"/>
  <c r="I1616" i="2"/>
  <c r="M1616" i="2"/>
  <c r="O1616" i="2"/>
  <c r="Q1616" i="2"/>
  <c r="I1617" i="2"/>
  <c r="M1617" i="2"/>
  <c r="O1617" i="2"/>
  <c r="Q1617" i="2"/>
  <c r="I1618" i="2"/>
  <c r="M1618" i="2"/>
  <c r="Q1618" i="2" s="1"/>
  <c r="O1618" i="2"/>
  <c r="I1619" i="2"/>
  <c r="M1619" i="2"/>
  <c r="I1620" i="2"/>
  <c r="M1620" i="2"/>
  <c r="Q1620" i="2" s="1"/>
  <c r="I1621" i="2"/>
  <c r="M1621" i="2"/>
  <c r="Q1621" i="2" s="1"/>
  <c r="I1622" i="2"/>
  <c r="M1622" i="2"/>
  <c r="I1623" i="2"/>
  <c r="M1623" i="2"/>
  <c r="O1623" i="2" s="1"/>
  <c r="Q1623" i="2"/>
  <c r="I1624" i="2"/>
  <c r="M1624" i="2"/>
  <c r="O1624" i="2" s="1"/>
  <c r="I1625" i="2"/>
  <c r="M1625" i="2"/>
  <c r="O1625" i="2" s="1"/>
  <c r="I1626" i="2"/>
  <c r="M1626" i="2"/>
  <c r="Q1626" i="2" s="1"/>
  <c r="I1627" i="2"/>
  <c r="M1627" i="2"/>
  <c r="O1627" i="2" s="1"/>
  <c r="I1628" i="2"/>
  <c r="M1628" i="2"/>
  <c r="I1629" i="2"/>
  <c r="M1629" i="2"/>
  <c r="Q1629" i="2" s="1"/>
  <c r="I1630" i="2"/>
  <c r="M1630" i="2"/>
  <c r="Q1630" i="2" s="1"/>
  <c r="I1631" i="2"/>
  <c r="M1631" i="2"/>
  <c r="O1631" i="2" s="1"/>
  <c r="I1632" i="2"/>
  <c r="M1632" i="2"/>
  <c r="O1632" i="2" s="1"/>
  <c r="Q1632" i="2"/>
  <c r="I1633" i="2"/>
  <c r="M1633" i="2"/>
  <c r="O1633" i="2" s="1"/>
  <c r="Q1633" i="2"/>
  <c r="I1634" i="2"/>
  <c r="M1634" i="2"/>
  <c r="Q1634" i="2" s="1"/>
  <c r="I1635" i="2"/>
  <c r="M1635" i="2"/>
  <c r="I1636" i="2"/>
  <c r="M1636" i="2"/>
  <c r="Q1636" i="2" s="1"/>
  <c r="I1637" i="2"/>
  <c r="M1637" i="2"/>
  <c r="I1638" i="2"/>
  <c r="M1638" i="2"/>
  <c r="Q1638" i="2" s="1"/>
  <c r="O1638" i="2"/>
  <c r="I1639" i="2"/>
  <c r="M1639" i="2"/>
  <c r="O1639" i="2" s="1"/>
  <c r="I1640" i="2"/>
  <c r="M1640" i="2"/>
  <c r="O1640" i="2"/>
  <c r="Q1640" i="2"/>
  <c r="I1641" i="2"/>
  <c r="M1641" i="2"/>
  <c r="O1641" i="2" s="1"/>
  <c r="I1642" i="2"/>
  <c r="M1642" i="2"/>
  <c r="Q1642" i="2" s="1"/>
  <c r="I1643" i="2"/>
  <c r="M1643" i="2"/>
  <c r="O1643" i="2" s="1"/>
  <c r="I1644" i="2"/>
  <c r="M1644" i="2"/>
  <c r="Q1644" i="2" s="1"/>
  <c r="O1644" i="2"/>
  <c r="I1645" i="2"/>
  <c r="M1645" i="2"/>
  <c r="Q1645" i="2" s="1"/>
  <c r="I1646" i="2"/>
  <c r="M1646" i="2"/>
  <c r="Q1646" i="2" s="1"/>
  <c r="I1647" i="2"/>
  <c r="M1647" i="2"/>
  <c r="O1647" i="2" s="1"/>
  <c r="I1648" i="2"/>
  <c r="M1648" i="2"/>
  <c r="I1649" i="2"/>
  <c r="M1649" i="2"/>
  <c r="I1650" i="2"/>
  <c r="M1650" i="2"/>
  <c r="I1651" i="2"/>
  <c r="M1651" i="2"/>
  <c r="I1652" i="2"/>
  <c r="M1652" i="2"/>
  <c r="Q1652" i="2" s="1"/>
  <c r="I1653" i="2"/>
  <c r="M1653" i="2"/>
  <c r="Q1653" i="2" s="1"/>
  <c r="I1654" i="2"/>
  <c r="M1654" i="2"/>
  <c r="Q1654" i="2" s="1"/>
  <c r="O1654" i="2"/>
  <c r="I1655" i="2"/>
  <c r="M1655" i="2"/>
  <c r="O1655" i="2" s="1"/>
  <c r="I1656" i="2"/>
  <c r="M1656" i="2"/>
  <c r="I1657" i="2"/>
  <c r="M1657" i="2"/>
  <c r="O1657" i="2" s="1"/>
  <c r="I1658" i="2"/>
  <c r="M1658" i="2"/>
  <c r="Q1658" i="2" s="1"/>
  <c r="I1659" i="2"/>
  <c r="M1659" i="2"/>
  <c r="O1659" i="2" s="1"/>
  <c r="I1660" i="2"/>
  <c r="M1660" i="2"/>
  <c r="Q1660" i="2" s="1"/>
  <c r="I1661" i="2"/>
  <c r="M1661" i="2"/>
  <c r="Q1661" i="2" s="1"/>
  <c r="I1662" i="2"/>
  <c r="M1662" i="2"/>
  <c r="Q1662" i="2" s="1"/>
  <c r="I1663" i="2"/>
  <c r="M1663" i="2"/>
  <c r="O1663" i="2" s="1"/>
  <c r="I1664" i="2"/>
  <c r="M1664" i="2"/>
  <c r="Q1664" i="2" s="1"/>
  <c r="O1664" i="2"/>
  <c r="I1665" i="2"/>
  <c r="M1665" i="2"/>
  <c r="Q1665" i="2" s="1"/>
  <c r="I1666" i="2"/>
  <c r="M1666" i="2"/>
  <c r="Q1666" i="2" s="1"/>
  <c r="O1666" i="2"/>
  <c r="I1667" i="2"/>
  <c r="M1667" i="2"/>
  <c r="I1668" i="2"/>
  <c r="M1668" i="2"/>
  <c r="Q1668" i="2" s="1"/>
  <c r="I1669" i="2"/>
  <c r="M1669" i="2"/>
  <c r="Q1669" i="2" s="1"/>
  <c r="I1670" i="2"/>
  <c r="M1670" i="2"/>
  <c r="Q1670" i="2" s="1"/>
  <c r="O1670" i="2"/>
  <c r="I1671" i="2"/>
  <c r="M1671" i="2"/>
  <c r="I1672" i="2"/>
  <c r="M1672" i="2"/>
  <c r="Q1672" i="2" s="1"/>
  <c r="I1673" i="2"/>
  <c r="M1673" i="2"/>
  <c r="O1673" i="2" s="1"/>
  <c r="I1674" i="2"/>
  <c r="M1674" i="2"/>
  <c r="Q1674" i="2" s="1"/>
  <c r="I1675" i="2"/>
  <c r="M1675" i="2"/>
  <c r="O1675" i="2" s="1"/>
  <c r="I1676" i="2"/>
  <c r="M1676" i="2"/>
  <c r="Q1676" i="2" s="1"/>
  <c r="I1677" i="2"/>
  <c r="M1677" i="2"/>
  <c r="Q1677" i="2" s="1"/>
  <c r="O1677" i="2"/>
  <c r="I1678" i="2"/>
  <c r="M1678" i="2"/>
  <c r="Q1678" i="2" s="1"/>
  <c r="I1679" i="2"/>
  <c r="M1679" i="2"/>
  <c r="O1679" i="2" s="1"/>
  <c r="I1680" i="2"/>
  <c r="M1680" i="2"/>
  <c r="Q1680" i="2" s="1"/>
  <c r="I1681" i="2"/>
  <c r="M1681" i="2"/>
  <c r="Q1681" i="2" s="1"/>
  <c r="O1681" i="2"/>
  <c r="I1682" i="2"/>
  <c r="M1682" i="2"/>
  <c r="Q1682" i="2" s="1"/>
  <c r="I1683" i="2"/>
  <c r="M1683" i="2"/>
  <c r="O1683" i="2" s="1"/>
  <c r="I1684" i="2"/>
  <c r="M1684" i="2"/>
  <c r="Q1684" i="2" s="1"/>
  <c r="I1685" i="2"/>
  <c r="M1685" i="2"/>
  <c r="Q1685" i="2" s="1"/>
  <c r="O1685" i="2"/>
  <c r="I1686" i="2"/>
  <c r="M1686" i="2"/>
  <c r="Q1686" i="2" s="1"/>
  <c r="I1687" i="2"/>
  <c r="M1687" i="2"/>
  <c r="O1687" i="2" s="1"/>
  <c r="I1688" i="2"/>
  <c r="M1688" i="2"/>
  <c r="Q1688" i="2" s="1"/>
  <c r="I1689" i="2"/>
  <c r="M1689" i="2"/>
  <c r="Q1689" i="2" s="1"/>
  <c r="O1689" i="2"/>
  <c r="I1690" i="2"/>
  <c r="M1690" i="2"/>
  <c r="Q1690" i="2" s="1"/>
  <c r="I1691" i="2"/>
  <c r="M1691" i="2"/>
  <c r="O1691" i="2" s="1"/>
  <c r="I1692" i="2"/>
  <c r="M1692" i="2"/>
  <c r="Q1692" i="2" s="1"/>
  <c r="I1693" i="2"/>
  <c r="M1693" i="2"/>
  <c r="Q1693" i="2" s="1"/>
  <c r="O1693" i="2"/>
  <c r="I1694" i="2"/>
  <c r="M1694" i="2"/>
  <c r="Q1694" i="2" s="1"/>
  <c r="I1695" i="2"/>
  <c r="M1695" i="2"/>
  <c r="O1695" i="2" s="1"/>
  <c r="I1696" i="2"/>
  <c r="M1696" i="2"/>
  <c r="Q1696" i="2" s="1"/>
  <c r="I1697" i="2"/>
  <c r="M1697" i="2"/>
  <c r="Q1697" i="2" s="1"/>
  <c r="O1697" i="2"/>
  <c r="I1698" i="2"/>
  <c r="M1698" i="2"/>
  <c r="Q1698" i="2" s="1"/>
  <c r="I1699" i="2"/>
  <c r="M1699" i="2"/>
  <c r="O1699" i="2" s="1"/>
  <c r="I1700" i="2"/>
  <c r="M1700" i="2"/>
  <c r="Q1700" i="2" s="1"/>
  <c r="I1701" i="2"/>
  <c r="M1701" i="2"/>
  <c r="Q1701" i="2" s="1"/>
  <c r="O1701" i="2"/>
  <c r="I1702" i="2"/>
  <c r="M1702" i="2"/>
  <c r="Q1702" i="2" s="1"/>
  <c r="O1702" i="2"/>
  <c r="I1703" i="2"/>
  <c r="M1703" i="2"/>
  <c r="O1703" i="2" s="1"/>
  <c r="I1704" i="2"/>
  <c r="M1704" i="2"/>
  <c r="Q1704" i="2" s="1"/>
  <c r="I1705" i="2"/>
  <c r="M1705" i="2"/>
  <c r="Q1705" i="2" s="1"/>
  <c r="O1705" i="2"/>
  <c r="I1706" i="2"/>
  <c r="M1706" i="2"/>
  <c r="Q1706" i="2" s="1"/>
  <c r="I1707" i="2"/>
  <c r="M1707" i="2"/>
  <c r="O1707" i="2" s="1"/>
  <c r="I1708" i="2"/>
  <c r="M1708" i="2"/>
  <c r="Q1708" i="2" s="1"/>
  <c r="I1709" i="2"/>
  <c r="M1709" i="2"/>
  <c r="Q1709" i="2" s="1"/>
  <c r="O1709" i="2"/>
  <c r="I1710" i="2"/>
  <c r="M1710" i="2"/>
  <c r="Q1710" i="2" s="1"/>
  <c r="O1710" i="2"/>
  <c r="I1711" i="2"/>
  <c r="M1711" i="2"/>
  <c r="O1711" i="2" s="1"/>
  <c r="I1712" i="2"/>
  <c r="M1712" i="2"/>
  <c r="Q1712" i="2" s="1"/>
  <c r="I1713" i="2"/>
  <c r="M1713" i="2"/>
  <c r="Q1713" i="2" s="1"/>
  <c r="O1713" i="2"/>
  <c r="I1714" i="2"/>
  <c r="M1714" i="2"/>
  <c r="Q1714" i="2" s="1"/>
  <c r="I1715" i="2"/>
  <c r="M1715" i="2"/>
  <c r="O1715" i="2" s="1"/>
  <c r="I1716" i="2"/>
  <c r="M1716" i="2"/>
  <c r="Q1716" i="2" s="1"/>
  <c r="I1717" i="2"/>
  <c r="M1717" i="2"/>
  <c r="Q1717" i="2" s="1"/>
  <c r="O1717" i="2"/>
  <c r="I1718" i="2"/>
  <c r="M1718" i="2"/>
  <c r="Q1718" i="2" s="1"/>
  <c r="O1718" i="2"/>
  <c r="I1719" i="2"/>
  <c r="M1719" i="2"/>
  <c r="O1719" i="2" s="1"/>
  <c r="I1720" i="2"/>
  <c r="M1720" i="2"/>
  <c r="Q1720" i="2" s="1"/>
  <c r="I1721" i="2"/>
  <c r="M1721" i="2"/>
  <c r="Q1721" i="2" s="1"/>
  <c r="I1722" i="2"/>
  <c r="M1722" i="2"/>
  <c r="Q1722" i="2" s="1"/>
  <c r="I1723" i="2"/>
  <c r="M1723" i="2"/>
  <c r="O1723" i="2" s="1"/>
  <c r="I1724" i="2"/>
  <c r="M1724" i="2"/>
  <c r="Q1724" i="2" s="1"/>
  <c r="I1725" i="2"/>
  <c r="M1725" i="2"/>
  <c r="Q1725" i="2" s="1"/>
  <c r="O1725" i="2"/>
  <c r="I1726" i="2"/>
  <c r="M1726" i="2"/>
  <c r="Q1726" i="2" s="1"/>
  <c r="O1726" i="2"/>
  <c r="I1727" i="2"/>
  <c r="M1727" i="2"/>
  <c r="O1727" i="2" s="1"/>
  <c r="I1728" i="2"/>
  <c r="M1728" i="2"/>
  <c r="Q1728" i="2" s="1"/>
  <c r="I1729" i="2"/>
  <c r="M1729" i="2"/>
  <c r="Q1729" i="2" s="1"/>
  <c r="I1730" i="2"/>
  <c r="M1730" i="2"/>
  <c r="Q1730" i="2" s="1"/>
  <c r="I1731" i="2"/>
  <c r="M1731" i="2"/>
  <c r="O1731" i="2" s="1"/>
  <c r="I1732" i="2"/>
  <c r="M1732" i="2"/>
  <c r="Q1732" i="2" s="1"/>
  <c r="I1733" i="2"/>
  <c r="M1733" i="2"/>
  <c r="Q1733" i="2" s="1"/>
  <c r="O1733" i="2"/>
  <c r="I1734" i="2"/>
  <c r="M1734" i="2"/>
  <c r="Q1734" i="2" s="1"/>
  <c r="O1734" i="2"/>
  <c r="I1735" i="2"/>
  <c r="M1735" i="2"/>
  <c r="O1735" i="2" s="1"/>
  <c r="I1736" i="2"/>
  <c r="M1736" i="2"/>
  <c r="Q1736" i="2" s="1"/>
  <c r="I1737" i="2"/>
  <c r="M1737" i="2"/>
  <c r="Q1737" i="2" s="1"/>
  <c r="I1738" i="2"/>
  <c r="M1738" i="2"/>
  <c r="Q1738" i="2" s="1"/>
  <c r="I1739" i="2"/>
  <c r="M1739" i="2"/>
  <c r="O1739" i="2" s="1"/>
  <c r="I1740" i="2"/>
  <c r="M1740" i="2"/>
  <c r="Q1740" i="2" s="1"/>
  <c r="I1741" i="2"/>
  <c r="M1741" i="2"/>
  <c r="Q1741" i="2" s="1"/>
  <c r="O1741" i="2"/>
  <c r="I1742" i="2"/>
  <c r="M1742" i="2"/>
  <c r="Q1742" i="2" s="1"/>
  <c r="O1742" i="2"/>
  <c r="I1743" i="2"/>
  <c r="M1743" i="2"/>
  <c r="O1743" i="2" s="1"/>
  <c r="I1744" i="2"/>
  <c r="M1744" i="2"/>
  <c r="Q1744" i="2" s="1"/>
  <c r="I1745" i="2"/>
  <c r="M1745" i="2"/>
  <c r="Q1745" i="2" s="1"/>
  <c r="I1746" i="2"/>
  <c r="M1746" i="2"/>
  <c r="Q1746" i="2" s="1"/>
  <c r="I1747" i="2"/>
  <c r="M1747" i="2"/>
  <c r="O1747" i="2" s="1"/>
  <c r="I1748" i="2"/>
  <c r="M1748" i="2"/>
  <c r="Q1748" i="2" s="1"/>
  <c r="I1749" i="2"/>
  <c r="M1749" i="2"/>
  <c r="Q1749" i="2" s="1"/>
  <c r="O1749" i="2"/>
  <c r="I1750" i="2"/>
  <c r="M1750" i="2"/>
  <c r="Q1750" i="2" s="1"/>
  <c r="O1750" i="2"/>
  <c r="I1751" i="2"/>
  <c r="M1751" i="2"/>
  <c r="O1751" i="2" s="1"/>
  <c r="I1752" i="2"/>
  <c r="M1752" i="2"/>
  <c r="Q1752" i="2" s="1"/>
  <c r="I1753" i="2"/>
  <c r="M1753" i="2"/>
  <c r="Q1753" i="2" s="1"/>
  <c r="I1754" i="2"/>
  <c r="M1754" i="2"/>
  <c r="Q1754" i="2" s="1"/>
  <c r="I1755" i="2"/>
  <c r="M1755" i="2"/>
  <c r="O1755" i="2" s="1"/>
  <c r="I1756" i="2"/>
  <c r="M1756" i="2"/>
  <c r="Q1756" i="2" s="1"/>
  <c r="I1757" i="2"/>
  <c r="M1757" i="2"/>
  <c r="Q1757" i="2" s="1"/>
  <c r="O1757" i="2"/>
  <c r="I1758" i="2"/>
  <c r="M1758" i="2"/>
  <c r="Q1758" i="2" s="1"/>
  <c r="O1758" i="2"/>
  <c r="I1759" i="2"/>
  <c r="M1759" i="2"/>
  <c r="O1759" i="2" s="1"/>
  <c r="I1760" i="2"/>
  <c r="M1760" i="2"/>
  <c r="Q1760" i="2" s="1"/>
  <c r="I1761" i="2"/>
  <c r="M1761" i="2"/>
  <c r="Q1761" i="2" s="1"/>
  <c r="I1762" i="2"/>
  <c r="M1762" i="2"/>
  <c r="Q1762" i="2" s="1"/>
  <c r="I1763" i="2"/>
  <c r="M1763" i="2"/>
  <c r="O1763" i="2" s="1"/>
  <c r="I1764" i="2"/>
  <c r="M1764" i="2"/>
  <c r="Q1764" i="2" s="1"/>
  <c r="I1765" i="2"/>
  <c r="M1765" i="2"/>
  <c r="Q1765" i="2" s="1"/>
  <c r="O1765" i="2"/>
  <c r="I1766" i="2"/>
  <c r="M1766" i="2"/>
  <c r="Q1766" i="2" s="1"/>
  <c r="O1766" i="2"/>
  <c r="I1767" i="2"/>
  <c r="M1767" i="2"/>
  <c r="O1767" i="2" s="1"/>
  <c r="I1768" i="2"/>
  <c r="M1768" i="2"/>
  <c r="Q1768" i="2" s="1"/>
  <c r="I1769" i="2"/>
  <c r="M1769" i="2"/>
  <c r="Q1769" i="2" s="1"/>
  <c r="I1770" i="2"/>
  <c r="M1770" i="2"/>
  <c r="Q1770" i="2" s="1"/>
  <c r="I1771" i="2"/>
  <c r="M1771" i="2"/>
  <c r="O1771" i="2" s="1"/>
  <c r="I1772" i="2"/>
  <c r="M1772" i="2"/>
  <c r="Q1772" i="2" s="1"/>
  <c r="I1773" i="2"/>
  <c r="M1773" i="2"/>
  <c r="Q1773" i="2" s="1"/>
  <c r="O1773" i="2"/>
  <c r="I1774" i="2"/>
  <c r="M1774" i="2"/>
  <c r="Q1774" i="2" s="1"/>
  <c r="O1774" i="2"/>
  <c r="I1775" i="2"/>
  <c r="M1775" i="2"/>
  <c r="O1775" i="2" s="1"/>
  <c r="I1776" i="2"/>
  <c r="M1776" i="2"/>
  <c r="Q1776" i="2" s="1"/>
  <c r="I1777" i="2"/>
  <c r="M1777" i="2"/>
  <c r="Q1777" i="2" s="1"/>
  <c r="I1778" i="2"/>
  <c r="M1778" i="2"/>
  <c r="Q1778" i="2" s="1"/>
  <c r="I1779" i="2"/>
  <c r="M1779" i="2"/>
  <c r="O1779" i="2" s="1"/>
  <c r="I1780" i="2"/>
  <c r="M1780" i="2"/>
  <c r="Q1780" i="2" s="1"/>
  <c r="I1781" i="2"/>
  <c r="M1781" i="2"/>
  <c r="Q1781" i="2" s="1"/>
  <c r="O1781" i="2"/>
  <c r="I1782" i="2"/>
  <c r="M1782" i="2"/>
  <c r="Q1782" i="2" s="1"/>
  <c r="I1783" i="2"/>
  <c r="M1783" i="2"/>
  <c r="O1783" i="2" s="1"/>
  <c r="I1784" i="2"/>
  <c r="M1784" i="2"/>
  <c r="Q1784" i="2" s="1"/>
  <c r="I1785" i="2"/>
  <c r="M1785" i="2"/>
  <c r="Q1785" i="2" s="1"/>
  <c r="O1785" i="2"/>
  <c r="I1786" i="2"/>
  <c r="M1786" i="2"/>
  <c r="Q1786" i="2" s="1"/>
  <c r="I1787" i="2"/>
  <c r="M1787" i="2"/>
  <c r="O1787" i="2" s="1"/>
  <c r="I1788" i="2"/>
  <c r="M1788" i="2"/>
  <c r="Q1788" i="2" s="1"/>
  <c r="I1789" i="2"/>
  <c r="M1789" i="2"/>
  <c r="Q1789" i="2" s="1"/>
  <c r="O1789" i="2"/>
  <c r="I1790" i="2"/>
  <c r="M1790" i="2"/>
  <c r="Q1790" i="2" s="1"/>
  <c r="O1790" i="2"/>
  <c r="I1791" i="2"/>
  <c r="M1791" i="2"/>
  <c r="O1791" i="2" s="1"/>
  <c r="I1792" i="2"/>
  <c r="M1792" i="2"/>
  <c r="Q1792" i="2" s="1"/>
  <c r="I1793" i="2"/>
  <c r="M1793" i="2"/>
  <c r="Q1793" i="2" s="1"/>
  <c r="O1793" i="2"/>
  <c r="I1794" i="2"/>
  <c r="M1794" i="2"/>
  <c r="Q1794" i="2" s="1"/>
  <c r="O1794" i="2"/>
  <c r="I1795" i="2"/>
  <c r="M1795" i="2"/>
  <c r="O1795" i="2" s="1"/>
  <c r="I1796" i="2"/>
  <c r="M1796" i="2"/>
  <c r="Q1796" i="2" s="1"/>
  <c r="I1797" i="2"/>
  <c r="M1797" i="2"/>
  <c r="Q1797" i="2" s="1"/>
  <c r="O1797" i="2"/>
  <c r="I1798" i="2"/>
  <c r="M1798" i="2"/>
  <c r="Q1798" i="2" s="1"/>
  <c r="O1798" i="2"/>
  <c r="I1799" i="2"/>
  <c r="M1799" i="2"/>
  <c r="O1799" i="2" s="1"/>
  <c r="I1800" i="2"/>
  <c r="M1800" i="2"/>
  <c r="Q1800" i="2" s="1"/>
  <c r="I1801" i="2"/>
  <c r="M1801" i="2"/>
  <c r="Q1801" i="2" s="1"/>
  <c r="O1801" i="2"/>
  <c r="I1802" i="2"/>
  <c r="M1802" i="2"/>
  <c r="Q1802" i="2" s="1"/>
  <c r="O1802" i="2"/>
  <c r="I1803" i="2"/>
  <c r="M1803" i="2"/>
  <c r="O1803" i="2" s="1"/>
  <c r="I1804" i="2"/>
  <c r="M1804" i="2"/>
  <c r="Q1804" i="2" s="1"/>
  <c r="I1805" i="2"/>
  <c r="M1805" i="2"/>
  <c r="Q1805" i="2" s="1"/>
  <c r="O1805" i="2"/>
  <c r="I1806" i="2"/>
  <c r="M1806" i="2"/>
  <c r="Q1806" i="2" s="1"/>
  <c r="O1806" i="2"/>
  <c r="I1807" i="2"/>
  <c r="M1807" i="2"/>
  <c r="O1807" i="2" s="1"/>
  <c r="I1808" i="2"/>
  <c r="M1808" i="2"/>
  <c r="Q1808" i="2" s="1"/>
  <c r="I1809" i="2"/>
  <c r="M1809" i="2"/>
  <c r="Q1809" i="2" s="1"/>
  <c r="O1809" i="2"/>
  <c r="I1810" i="2"/>
  <c r="M1810" i="2"/>
  <c r="Q1810" i="2" s="1"/>
  <c r="O1810" i="2"/>
  <c r="I1811" i="2"/>
  <c r="M1811" i="2"/>
  <c r="O1811" i="2" s="1"/>
  <c r="I1812" i="2"/>
  <c r="M1812" i="2"/>
  <c r="Q1812" i="2" s="1"/>
  <c r="I1813" i="2"/>
  <c r="M1813" i="2"/>
  <c r="Q1813" i="2" s="1"/>
  <c r="O1813" i="2"/>
  <c r="I1814" i="2"/>
  <c r="M1814" i="2"/>
  <c r="Q1814" i="2" s="1"/>
  <c r="O1814" i="2"/>
  <c r="I1815" i="2"/>
  <c r="M1815" i="2"/>
  <c r="O1815" i="2" s="1"/>
  <c r="I1816" i="2"/>
  <c r="M1816" i="2"/>
  <c r="Q1816" i="2" s="1"/>
  <c r="I1817" i="2"/>
  <c r="M1817" i="2"/>
  <c r="Q1817" i="2" s="1"/>
  <c r="O1817" i="2"/>
  <c r="I1818" i="2"/>
  <c r="M1818" i="2"/>
  <c r="Q1818" i="2" s="1"/>
  <c r="O1818" i="2"/>
  <c r="I1819" i="2"/>
  <c r="M1819" i="2"/>
  <c r="O1819" i="2" s="1"/>
  <c r="I1820" i="2"/>
  <c r="M1820" i="2"/>
  <c r="Q1820" i="2" s="1"/>
  <c r="I1821" i="2"/>
  <c r="M1821" i="2"/>
  <c r="Q1821" i="2" s="1"/>
  <c r="O1821" i="2"/>
  <c r="I1822" i="2"/>
  <c r="M1822" i="2"/>
  <c r="Q1822" i="2" s="1"/>
  <c r="O1822" i="2"/>
  <c r="I1823" i="2"/>
  <c r="M1823" i="2"/>
  <c r="O1823" i="2" s="1"/>
  <c r="I1824" i="2"/>
  <c r="M1824" i="2"/>
  <c r="Q1824" i="2" s="1"/>
  <c r="I1825" i="2"/>
  <c r="M1825" i="2"/>
  <c r="Q1825" i="2" s="1"/>
  <c r="O1825" i="2"/>
  <c r="I1826" i="2"/>
  <c r="M1826" i="2"/>
  <c r="Q1826" i="2" s="1"/>
  <c r="O1826" i="2"/>
  <c r="I1827" i="2"/>
  <c r="M1827" i="2"/>
  <c r="O1827" i="2" s="1"/>
  <c r="I1828" i="2"/>
  <c r="M1828" i="2"/>
  <c r="Q1828" i="2" s="1"/>
  <c r="I1829" i="2"/>
  <c r="M1829" i="2"/>
  <c r="Q1829" i="2" s="1"/>
  <c r="O1829" i="2"/>
  <c r="I1830" i="2"/>
  <c r="M1830" i="2"/>
  <c r="Q1830" i="2" s="1"/>
  <c r="O1830" i="2"/>
  <c r="I1831" i="2"/>
  <c r="M1831" i="2"/>
  <c r="I1832" i="2"/>
  <c r="M1832" i="2"/>
  <c r="Q1832" i="2" s="1"/>
  <c r="I1833" i="2"/>
  <c r="M1833" i="2"/>
  <c r="O1833" i="2"/>
  <c r="Q1833" i="2"/>
  <c r="I1834" i="2"/>
  <c r="M1834" i="2"/>
  <c r="Q1834" i="2" s="1"/>
  <c r="O1834" i="2"/>
  <c r="I1835" i="2"/>
  <c r="M1835" i="2"/>
  <c r="I1836" i="2"/>
  <c r="M1836" i="2"/>
  <c r="Q1836" i="2" s="1"/>
  <c r="I1837" i="2"/>
  <c r="M1837" i="2"/>
  <c r="O1837" i="2"/>
  <c r="Q1837" i="2"/>
  <c r="I1838" i="2"/>
  <c r="M1838" i="2"/>
  <c r="O1838" i="2"/>
  <c r="Q1838" i="2"/>
  <c r="I1839" i="2"/>
  <c r="M1839" i="2"/>
  <c r="I1840" i="2"/>
  <c r="M1840" i="2"/>
  <c r="Q1840" i="2" s="1"/>
  <c r="I1841" i="2"/>
  <c r="M1841" i="2"/>
  <c r="O1841" i="2"/>
  <c r="Q1841" i="2"/>
  <c r="I1842" i="2"/>
  <c r="M1842" i="2"/>
  <c r="Q1842" i="2" s="1"/>
  <c r="O1842" i="2"/>
  <c r="I1843" i="2"/>
  <c r="M1843" i="2"/>
  <c r="I1844" i="2"/>
  <c r="M1844" i="2"/>
  <c r="Q1844" i="2" s="1"/>
  <c r="I1845" i="2"/>
  <c r="M1845" i="2"/>
  <c r="O1845" i="2"/>
  <c r="Q1845" i="2"/>
  <c r="I1846" i="2"/>
  <c r="M1846" i="2"/>
  <c r="Q1846" i="2" s="1"/>
  <c r="O1846" i="2"/>
  <c r="I1847" i="2"/>
  <c r="M1847" i="2"/>
  <c r="I1848" i="2"/>
  <c r="M1848" i="2"/>
  <c r="Q1848" i="2" s="1"/>
  <c r="I1849" i="2"/>
  <c r="M1849" i="2"/>
  <c r="O1849" i="2"/>
  <c r="Q1849" i="2"/>
  <c r="I1850" i="2"/>
  <c r="M1850" i="2"/>
  <c r="O1850" i="2"/>
  <c r="Q1850" i="2"/>
  <c r="I1851" i="2"/>
  <c r="M1851" i="2"/>
  <c r="I1852" i="2"/>
  <c r="M1852" i="2"/>
  <c r="Q1852" i="2" s="1"/>
  <c r="I1853" i="2"/>
  <c r="M1853" i="2"/>
  <c r="Q1853" i="2" s="1"/>
  <c r="O1853" i="2"/>
  <c r="I1854" i="2"/>
  <c r="M1854" i="2"/>
  <c r="Q1854" i="2" s="1"/>
  <c r="O1854" i="2"/>
  <c r="I1855" i="2"/>
  <c r="M1855" i="2"/>
  <c r="I1856" i="2"/>
  <c r="M1856" i="2"/>
  <c r="Q1856" i="2" s="1"/>
  <c r="I1857" i="2"/>
  <c r="M1857" i="2"/>
  <c r="Q1857" i="2" s="1"/>
  <c r="O1857" i="2"/>
  <c r="I1858" i="2"/>
  <c r="M1858" i="2"/>
  <c r="Q1858" i="2" s="1"/>
  <c r="O1858" i="2"/>
  <c r="I1859" i="2"/>
  <c r="M1859" i="2"/>
  <c r="I1860" i="2"/>
  <c r="M1860" i="2"/>
  <c r="Q1860" i="2" s="1"/>
  <c r="I1861" i="2"/>
  <c r="M1861" i="2"/>
  <c r="O1861" i="2"/>
  <c r="Q1861" i="2"/>
  <c r="I1862" i="2"/>
  <c r="M1862" i="2"/>
  <c r="Q1862" i="2" s="1"/>
  <c r="O1862" i="2"/>
  <c r="I1863" i="2"/>
  <c r="M1863" i="2"/>
  <c r="I1864" i="2"/>
  <c r="M1864" i="2"/>
  <c r="Q1864" i="2" s="1"/>
  <c r="I1865" i="2"/>
  <c r="M1865" i="2"/>
  <c r="O1865" i="2"/>
  <c r="Q1865" i="2"/>
  <c r="I1866" i="2"/>
  <c r="M1866" i="2"/>
  <c r="Q1866" i="2" s="1"/>
  <c r="O1866" i="2"/>
  <c r="I1867" i="2"/>
  <c r="M1867" i="2"/>
  <c r="I1868" i="2"/>
  <c r="M1868" i="2"/>
  <c r="Q1868" i="2" s="1"/>
  <c r="I1869" i="2"/>
  <c r="M1869" i="2"/>
  <c r="Q1869" i="2" s="1"/>
  <c r="O1869" i="2"/>
  <c r="I1870" i="2"/>
  <c r="M1870" i="2"/>
  <c r="Q1870" i="2" s="1"/>
  <c r="O1870" i="2"/>
  <c r="I1871" i="2"/>
  <c r="M1871" i="2"/>
  <c r="Q1871" i="2" s="1"/>
  <c r="O1871" i="2"/>
  <c r="I1872" i="2"/>
  <c r="M1872" i="2"/>
  <c r="I1873" i="2"/>
  <c r="M1873" i="2"/>
  <c r="I1874" i="2"/>
  <c r="M1874" i="2"/>
  <c r="O1874" i="2" s="1"/>
  <c r="Q1874" i="2"/>
  <c r="I1875" i="2"/>
  <c r="M1875" i="2"/>
  <c r="Q1875" i="2" s="1"/>
  <c r="I1876" i="2"/>
  <c r="M1876" i="2"/>
  <c r="I1877" i="2"/>
  <c r="M1877" i="2"/>
  <c r="I1878" i="2"/>
  <c r="M1878" i="2"/>
  <c r="Q1878" i="2" s="1"/>
  <c r="I1879" i="2"/>
  <c r="M1879" i="2"/>
  <c r="Q1879" i="2" s="1"/>
  <c r="I1880" i="2"/>
  <c r="M1880" i="2"/>
  <c r="I1881" i="2"/>
  <c r="M1881" i="2"/>
  <c r="Q1881" i="2" s="1"/>
  <c r="I1882" i="2"/>
  <c r="M1882" i="2"/>
  <c r="Q1882" i="2" s="1"/>
  <c r="O1882" i="2"/>
  <c r="I1883" i="2"/>
  <c r="M1883" i="2"/>
  <c r="Q1883" i="2" s="1"/>
  <c r="I1884" i="2"/>
  <c r="M1884" i="2"/>
  <c r="I1885" i="2"/>
  <c r="M1885" i="2"/>
  <c r="Q1885" i="2" s="1"/>
  <c r="I1886" i="2"/>
  <c r="M1886" i="2"/>
  <c r="Q1886" i="2" s="1"/>
  <c r="I1887" i="2"/>
  <c r="M1887" i="2"/>
  <c r="Q1887" i="2" s="1"/>
  <c r="I1888" i="2"/>
  <c r="M1888" i="2"/>
  <c r="I1889" i="2"/>
  <c r="M1889" i="2"/>
  <c r="O1889" i="2" s="1"/>
  <c r="I1890" i="2"/>
  <c r="M1890" i="2"/>
  <c r="O1890" i="2" s="1"/>
  <c r="I1891" i="2"/>
  <c r="M1891" i="2"/>
  <c r="I1892" i="2"/>
  <c r="M1892" i="2"/>
  <c r="I1893" i="2"/>
  <c r="M1893" i="2"/>
  <c r="O1893" i="2" s="1"/>
  <c r="I1894" i="2"/>
  <c r="M1894" i="2"/>
  <c r="O1894" i="2" s="1"/>
  <c r="I1895" i="2"/>
  <c r="M1895" i="2"/>
  <c r="Q1895" i="2" s="1"/>
  <c r="I1896" i="2"/>
  <c r="M1896" i="2"/>
  <c r="I1897" i="2"/>
  <c r="M1897" i="2"/>
  <c r="O1897" i="2" s="1"/>
  <c r="I1898" i="2"/>
  <c r="M1898" i="2"/>
  <c r="O1898" i="2" s="1"/>
  <c r="I1899" i="2"/>
  <c r="M1899" i="2"/>
  <c r="Q1899" i="2" s="1"/>
  <c r="I1900" i="2"/>
  <c r="M1900" i="2"/>
  <c r="I1901" i="2"/>
  <c r="M1901" i="2"/>
  <c r="Q1901" i="2" s="1"/>
  <c r="I1902" i="2"/>
  <c r="M1902" i="2"/>
  <c r="Q1902" i="2" s="1"/>
  <c r="O1902" i="2"/>
  <c r="I1903" i="2"/>
  <c r="M1903" i="2"/>
  <c r="Q1903" i="2" s="1"/>
  <c r="I1904" i="2"/>
  <c r="M1904" i="2"/>
  <c r="I1905" i="2"/>
  <c r="M1905" i="2"/>
  <c r="O1905" i="2" s="1"/>
  <c r="I1906" i="2"/>
  <c r="M1906" i="2"/>
  <c r="O1906" i="2" s="1"/>
  <c r="I1907" i="2"/>
  <c r="M1907" i="2"/>
  <c r="Q1907" i="2" s="1"/>
  <c r="I1908" i="2"/>
  <c r="M1908" i="2"/>
  <c r="I1909" i="2"/>
  <c r="M1909" i="2"/>
  <c r="Q1909" i="2" s="1"/>
  <c r="I1910" i="2"/>
  <c r="M1910" i="2"/>
  <c r="Q1910" i="2" s="1"/>
  <c r="I1911" i="2"/>
  <c r="M1911" i="2"/>
  <c r="Q1911" i="2" s="1"/>
  <c r="I1912" i="2"/>
  <c r="M1912" i="2"/>
  <c r="I1913" i="2"/>
  <c r="M1913" i="2"/>
  <c r="I1914" i="2"/>
  <c r="M1914" i="2"/>
  <c r="Q1914" i="2" s="1"/>
  <c r="I1915" i="2"/>
  <c r="M1915" i="2"/>
  <c r="Q1915" i="2" s="1"/>
  <c r="I1916" i="2"/>
  <c r="M1916" i="2"/>
  <c r="I1917" i="2"/>
  <c r="M1917" i="2"/>
  <c r="Q1917" i="2" s="1"/>
  <c r="I1918" i="2"/>
  <c r="M1918" i="2"/>
  <c r="Q1918" i="2" s="1"/>
  <c r="I1919" i="2"/>
  <c r="M1919" i="2"/>
  <c r="Q1919" i="2" s="1"/>
  <c r="I1920" i="2"/>
  <c r="M1920" i="2"/>
  <c r="I1921" i="2"/>
  <c r="M1921" i="2"/>
  <c r="O1921" i="2" s="1"/>
  <c r="I1922" i="2"/>
  <c r="M1922" i="2"/>
  <c r="O1922" i="2" s="1"/>
  <c r="I1923" i="2"/>
  <c r="M1923" i="2"/>
  <c r="I1924" i="2"/>
  <c r="M1924" i="2"/>
  <c r="I1925" i="2"/>
  <c r="M1925" i="2"/>
  <c r="I1926" i="2"/>
  <c r="M1926" i="2"/>
  <c r="I1927" i="2"/>
  <c r="M1927" i="2"/>
  <c r="Q1927" i="2" s="1"/>
  <c r="I1928" i="2"/>
  <c r="M1928" i="2"/>
  <c r="I1929" i="2"/>
  <c r="M1929" i="2"/>
  <c r="I1930" i="2"/>
  <c r="M1930" i="2"/>
  <c r="O1930" i="2" s="1"/>
  <c r="I1931" i="2"/>
  <c r="M1931" i="2"/>
  <c r="Q1931" i="2" s="1"/>
  <c r="I1932" i="2"/>
  <c r="M1932" i="2"/>
  <c r="O1932" i="2" s="1"/>
  <c r="I1933" i="2"/>
  <c r="M1933" i="2"/>
  <c r="Q1933" i="2" s="1"/>
  <c r="I1934" i="2"/>
  <c r="M1934" i="2"/>
  <c r="I1935" i="2"/>
  <c r="M1935" i="2"/>
  <c r="Q1935" i="2" s="1"/>
  <c r="I1936" i="2"/>
  <c r="M1936" i="2"/>
  <c r="O1936" i="2" s="1"/>
  <c r="I1937" i="2"/>
  <c r="M1937" i="2"/>
  <c r="Q1937" i="2" s="1"/>
  <c r="I1938" i="2"/>
  <c r="M1938" i="2"/>
  <c r="Q1938" i="2" s="1"/>
  <c r="I1939" i="2"/>
  <c r="M1939" i="2"/>
  <c r="Q1939" i="2" s="1"/>
  <c r="O1939" i="2"/>
  <c r="I1940" i="2"/>
  <c r="M1940" i="2"/>
  <c r="O1940" i="2" s="1"/>
  <c r="Q1940" i="2"/>
  <c r="I1941" i="2"/>
  <c r="M1941" i="2"/>
  <c r="O1941" i="2" s="1"/>
  <c r="I1942" i="2"/>
  <c r="M1942" i="2"/>
  <c r="I1943" i="2"/>
  <c r="M1943" i="2"/>
  <c r="Q1943" i="2" s="1"/>
  <c r="I1944" i="2"/>
  <c r="M1944" i="2"/>
  <c r="O1944" i="2" s="1"/>
  <c r="I1945" i="2"/>
  <c r="M1945" i="2"/>
  <c r="O1945" i="2" s="1"/>
  <c r="I1946" i="2"/>
  <c r="M1946" i="2"/>
  <c r="O1946" i="2" s="1"/>
  <c r="I1947" i="2"/>
  <c r="M1947" i="2"/>
  <c r="Q1947" i="2" s="1"/>
  <c r="I1948" i="2"/>
  <c r="M1948" i="2"/>
  <c r="O1948" i="2" s="1"/>
  <c r="I1949" i="2"/>
  <c r="M1949" i="2"/>
  <c r="Q1949" i="2" s="1"/>
  <c r="I1950" i="2"/>
  <c r="M1950" i="2"/>
  <c r="O1950" i="2" s="1"/>
  <c r="I1951" i="2"/>
  <c r="M1951" i="2"/>
  <c r="Q1951" i="2" s="1"/>
  <c r="I1952" i="2"/>
  <c r="M1952" i="2"/>
  <c r="O1952" i="2" s="1"/>
  <c r="I1953" i="2"/>
  <c r="M1953" i="2"/>
  <c r="Q1953" i="2" s="1"/>
  <c r="O1953" i="2"/>
  <c r="I1954" i="2"/>
  <c r="M1954" i="2"/>
  <c r="Q1954" i="2" s="1"/>
  <c r="O1954" i="2"/>
  <c r="I1955" i="2"/>
  <c r="M1955" i="2"/>
  <c r="Q1955" i="2" s="1"/>
  <c r="I1956" i="2"/>
  <c r="M1956" i="2"/>
  <c r="I1957" i="2"/>
  <c r="M1957" i="2"/>
  <c r="O1957" i="2" s="1"/>
  <c r="I1958" i="2"/>
  <c r="M1958" i="2"/>
  <c r="I1959" i="2"/>
  <c r="M1959" i="2"/>
  <c r="Q1959" i="2" s="1"/>
  <c r="I1960" i="2"/>
  <c r="M1960" i="2"/>
  <c r="O1960" i="2" s="1"/>
  <c r="I1961" i="2"/>
  <c r="M1961" i="2"/>
  <c r="I1962" i="2"/>
  <c r="M1962" i="2"/>
  <c r="O1962" i="2" s="1"/>
  <c r="I1963" i="2"/>
  <c r="M1963" i="2"/>
  <c r="Q1963" i="2" s="1"/>
  <c r="I1964" i="2"/>
  <c r="M1964" i="2"/>
  <c r="O1964" i="2" s="1"/>
  <c r="I1965" i="2"/>
  <c r="M1965" i="2"/>
  <c r="Q1965" i="2" s="1"/>
  <c r="O1965" i="2"/>
  <c r="I1966" i="2"/>
  <c r="M1966" i="2"/>
  <c r="O1966" i="2" s="1"/>
  <c r="I1967" i="2"/>
  <c r="M1967" i="2"/>
  <c r="Q1967" i="2" s="1"/>
  <c r="I1968" i="2"/>
  <c r="M1968" i="2"/>
  <c r="O1968" i="2" s="1"/>
  <c r="I1969" i="2"/>
  <c r="M1969" i="2"/>
  <c r="O1969" i="2" s="1"/>
  <c r="I1970" i="2"/>
  <c r="M1970" i="2"/>
  <c r="O1970" i="2" s="1"/>
  <c r="I1971" i="2"/>
  <c r="M1971" i="2"/>
  <c r="Q1971" i="2" s="1"/>
  <c r="I1972" i="2"/>
  <c r="M1972" i="2"/>
  <c r="O1972" i="2" s="1"/>
  <c r="I1973" i="2"/>
  <c r="M1973" i="2"/>
  <c r="I1974" i="2"/>
  <c r="M1974" i="2"/>
  <c r="I1975" i="2"/>
  <c r="M1975" i="2"/>
  <c r="Q1975" i="2" s="1"/>
  <c r="I1976" i="2"/>
  <c r="M1976" i="2"/>
  <c r="I1977" i="2"/>
  <c r="M1977" i="2"/>
  <c r="Q1977" i="2" s="1"/>
  <c r="I1978" i="2"/>
  <c r="M1978" i="2"/>
  <c r="O1978" i="2" s="1"/>
  <c r="I1979" i="2"/>
  <c r="M1979" i="2"/>
  <c r="Q1979" i="2" s="1"/>
  <c r="I1980" i="2"/>
  <c r="M1980" i="2"/>
  <c r="O1980" i="2" s="1"/>
  <c r="I1981" i="2"/>
  <c r="M1981" i="2"/>
  <c r="Q1981" i="2" s="1"/>
  <c r="I1982" i="2"/>
  <c r="M1982" i="2"/>
  <c r="I1983" i="2"/>
  <c r="M1983" i="2"/>
  <c r="Q1983" i="2" s="1"/>
  <c r="I1984" i="2"/>
  <c r="M1984" i="2"/>
  <c r="O1984" i="2" s="1"/>
  <c r="I1985" i="2"/>
  <c r="M1985" i="2"/>
  <c r="O1985" i="2" s="1"/>
  <c r="I1986" i="2"/>
  <c r="M1986" i="2"/>
  <c r="O1986" i="2" s="1"/>
  <c r="Q1986" i="2"/>
  <c r="I1987" i="2"/>
  <c r="M1987" i="2"/>
  <c r="Q1987" i="2" s="1"/>
  <c r="I1988" i="2"/>
  <c r="M1988" i="2"/>
  <c r="O1988" i="2" s="1"/>
  <c r="I1989" i="2"/>
  <c r="M1989" i="2"/>
  <c r="O1989" i="2" s="1"/>
  <c r="Q1989" i="2"/>
  <c r="I1990" i="2"/>
  <c r="M1990" i="2"/>
  <c r="I1991" i="2"/>
  <c r="M1991" i="2"/>
  <c r="Q1991" i="2" s="1"/>
  <c r="I1992" i="2"/>
  <c r="M1992" i="2"/>
  <c r="O1992" i="2" s="1"/>
  <c r="I1993" i="2"/>
  <c r="M1993" i="2"/>
  <c r="I1994" i="2"/>
  <c r="M1994" i="2"/>
  <c r="O1994" i="2" s="1"/>
  <c r="I1995" i="2"/>
  <c r="M1995" i="2"/>
  <c r="Q1995" i="2" s="1"/>
  <c r="I1996" i="2"/>
  <c r="M1996" i="2"/>
  <c r="O1996" i="2" s="1"/>
  <c r="I1997" i="2"/>
  <c r="M1997" i="2"/>
  <c r="Q1997" i="2" s="1"/>
  <c r="I1998" i="2"/>
  <c r="M1998" i="2"/>
  <c r="I1999" i="2"/>
  <c r="M1999" i="2"/>
  <c r="Q1999" i="2" s="1"/>
  <c r="I2000" i="2"/>
  <c r="M2000" i="2"/>
  <c r="O2000" i="2" s="1"/>
  <c r="I2001" i="2"/>
  <c r="M2001" i="2"/>
  <c r="Q2001" i="2" s="1"/>
  <c r="O2001" i="2"/>
  <c r="I2002" i="2"/>
  <c r="M2002" i="2"/>
  <c r="Q2002" i="2" s="1"/>
  <c r="O2002" i="2"/>
  <c r="I2003" i="2"/>
  <c r="M2003" i="2"/>
  <c r="Q2003" i="2" s="1"/>
  <c r="O2003" i="2"/>
  <c r="I2004" i="2"/>
  <c r="M2004" i="2"/>
  <c r="O2004" i="2" s="1"/>
  <c r="I2005" i="2"/>
  <c r="M2005" i="2"/>
  <c r="O2005" i="2" s="1"/>
  <c r="I2006" i="2"/>
  <c r="M2006" i="2"/>
  <c r="Q2006" i="2" s="1"/>
  <c r="I2007" i="2"/>
  <c r="M2007" i="2"/>
  <c r="I2008" i="2"/>
  <c r="M2008" i="2"/>
  <c r="O2008" i="2" s="1"/>
  <c r="I2009" i="2"/>
  <c r="M2009" i="2"/>
  <c r="O2009" i="2" s="1"/>
  <c r="I2010" i="2"/>
  <c r="M2010" i="2"/>
  <c r="O2010" i="2" s="1"/>
  <c r="I2011" i="2"/>
  <c r="M2011" i="2"/>
  <c r="Q2011" i="2" s="1"/>
  <c r="I2012" i="2"/>
  <c r="M2012" i="2"/>
  <c r="O2012" i="2" s="1"/>
  <c r="I2013" i="2"/>
  <c r="M2013" i="2"/>
  <c r="Q2013" i="2" s="1"/>
  <c r="O2013" i="2"/>
  <c r="I2014" i="2"/>
  <c r="M2014" i="2"/>
  <c r="O2014" i="2" s="1"/>
  <c r="Q2014" i="2"/>
  <c r="I2015" i="2"/>
  <c r="M2015" i="2"/>
  <c r="Q2015" i="2" s="1"/>
  <c r="I2016" i="2"/>
  <c r="M2016" i="2"/>
  <c r="O2016" i="2" s="1"/>
  <c r="I2017" i="2"/>
  <c r="M2017" i="2"/>
  <c r="O2017" i="2" s="1"/>
  <c r="I2018" i="2"/>
  <c r="M2018" i="2"/>
  <c r="O2018" i="2" s="1"/>
  <c r="I2019" i="2"/>
  <c r="M2019" i="2"/>
  <c r="Q2019" i="2" s="1"/>
  <c r="O2019" i="2"/>
  <c r="I2020" i="2"/>
  <c r="M2020" i="2"/>
  <c r="O2020" i="2" s="1"/>
  <c r="I2021" i="2"/>
  <c r="M2021" i="2"/>
  <c r="O2021" i="2" s="1"/>
  <c r="I2022" i="2"/>
  <c r="M2022" i="2"/>
  <c r="Q2022" i="2" s="1"/>
  <c r="I2023" i="2"/>
  <c r="M2023" i="2"/>
  <c r="Q2023" i="2" s="1"/>
  <c r="I2024" i="2"/>
  <c r="M2024" i="2"/>
  <c r="O2024" i="2" s="1"/>
  <c r="I2025" i="2"/>
  <c r="M2025" i="2"/>
  <c r="I2026" i="2"/>
  <c r="M2026" i="2"/>
  <c r="O2026" i="2" s="1"/>
  <c r="I2027" i="2"/>
  <c r="M2027" i="2"/>
  <c r="Q2027" i="2" s="1"/>
  <c r="I2028" i="2"/>
  <c r="M2028" i="2"/>
  <c r="O2028" i="2" s="1"/>
  <c r="I2029" i="2"/>
  <c r="M2029" i="2"/>
  <c r="Q2029" i="2" s="1"/>
  <c r="I2030" i="2"/>
  <c r="M2030" i="2"/>
  <c r="I2031" i="2"/>
  <c r="M2031" i="2"/>
  <c r="Q2031" i="2" s="1"/>
  <c r="I2032" i="2"/>
  <c r="M2032" i="2"/>
  <c r="O2032" i="2" s="1"/>
  <c r="I2033" i="2"/>
  <c r="M2033" i="2"/>
  <c r="Q2033" i="2" s="1"/>
  <c r="O2033" i="2"/>
  <c r="I2034" i="2"/>
  <c r="M2034" i="2"/>
  <c r="Q2034" i="2" s="1"/>
  <c r="O2034" i="2"/>
  <c r="I2035" i="2"/>
  <c r="M2035" i="2"/>
  <c r="Q2035" i="2" s="1"/>
  <c r="O2035" i="2"/>
  <c r="I2036" i="2"/>
  <c r="M2036" i="2"/>
  <c r="O2036" i="2" s="1"/>
  <c r="I2037" i="2"/>
  <c r="M2037" i="2"/>
  <c r="O2037" i="2" s="1"/>
  <c r="I2038" i="2"/>
  <c r="M2038" i="2"/>
  <c r="Q2038" i="2" s="1"/>
  <c r="I2039" i="2"/>
  <c r="M2039" i="2"/>
  <c r="I2040" i="2"/>
  <c r="M2040" i="2"/>
  <c r="O2040" i="2" s="1"/>
  <c r="I2041" i="2"/>
  <c r="M2041" i="2"/>
  <c r="O2041" i="2" s="1"/>
  <c r="I2042" i="2"/>
  <c r="M2042" i="2"/>
  <c r="O2042" i="2" s="1"/>
  <c r="I2043" i="2"/>
  <c r="M2043" i="2"/>
  <c r="Q2043" i="2" s="1"/>
  <c r="I2044" i="2"/>
  <c r="M2044" i="2"/>
  <c r="O2044" i="2" s="1"/>
  <c r="I2045" i="2"/>
  <c r="M2045" i="2"/>
  <c r="Q2045" i="2" s="1"/>
  <c r="O2045" i="2"/>
  <c r="I2046" i="2"/>
  <c r="M2046" i="2"/>
  <c r="O2046" i="2" s="1"/>
  <c r="Q2046" i="2"/>
  <c r="I2047" i="2"/>
  <c r="M2047" i="2"/>
  <c r="Q2047" i="2" s="1"/>
  <c r="I2048" i="2"/>
  <c r="M2048" i="2"/>
  <c r="O2048" i="2" s="1"/>
  <c r="I2049" i="2"/>
  <c r="M2049" i="2"/>
  <c r="O2049" i="2" s="1"/>
  <c r="I2050" i="2"/>
  <c r="M2050" i="2"/>
  <c r="O2050" i="2" s="1"/>
  <c r="I2051" i="2"/>
  <c r="M2051" i="2"/>
  <c r="Q2051" i="2" s="1"/>
  <c r="I2052" i="2"/>
  <c r="M2052" i="2"/>
  <c r="O2052" i="2" s="1"/>
  <c r="I2053" i="2"/>
  <c r="M2053" i="2"/>
  <c r="O2053" i="2" s="1"/>
  <c r="I2054" i="2"/>
  <c r="M2054" i="2"/>
  <c r="Q2054" i="2" s="1"/>
  <c r="I2055" i="2"/>
  <c r="M2055" i="2"/>
  <c r="Q2055" i="2" s="1"/>
  <c r="I2056" i="2"/>
  <c r="M2056" i="2"/>
  <c r="O2056" i="2" s="1"/>
  <c r="I2057" i="2"/>
  <c r="M2057" i="2"/>
  <c r="I2058" i="2"/>
  <c r="M2058" i="2"/>
  <c r="O2058" i="2" s="1"/>
  <c r="I2059" i="2"/>
  <c r="M2059" i="2"/>
  <c r="Q2059" i="2" s="1"/>
  <c r="I2060" i="2"/>
  <c r="M2060" i="2"/>
  <c r="O2060" i="2" s="1"/>
  <c r="I2061" i="2"/>
  <c r="M2061" i="2"/>
  <c r="Q2061" i="2" s="1"/>
  <c r="I2062" i="2"/>
  <c r="M2062" i="2"/>
  <c r="I2063" i="2"/>
  <c r="M2063" i="2"/>
  <c r="Q2063" i="2" s="1"/>
  <c r="I2064" i="2"/>
  <c r="M2064" i="2"/>
  <c r="O2064" i="2" s="1"/>
  <c r="I2065" i="2"/>
  <c r="M2065" i="2"/>
  <c r="Q2065" i="2" s="1"/>
  <c r="O2065" i="2"/>
  <c r="I2066" i="2"/>
  <c r="M2066" i="2"/>
  <c r="O2066" i="2"/>
  <c r="Q2066" i="2"/>
  <c r="I2067" i="2"/>
  <c r="M2067" i="2"/>
  <c r="I2068" i="2"/>
  <c r="M2068" i="2"/>
  <c r="O2068" i="2" s="1"/>
  <c r="I2069" i="2"/>
  <c r="M2069" i="2"/>
  <c r="O2069" i="2" s="1"/>
  <c r="I2070" i="2"/>
  <c r="M2070" i="2"/>
  <c r="O2070" i="2" s="1"/>
  <c r="I2071" i="2"/>
  <c r="M2071" i="2"/>
  <c r="Q2071" i="2" s="1"/>
  <c r="I2072" i="2"/>
  <c r="M2072" i="2"/>
  <c r="I2073" i="2"/>
  <c r="M2073" i="2"/>
  <c r="Q2073" i="2" s="1"/>
  <c r="O2073" i="2"/>
  <c r="I2074" i="2"/>
  <c r="M2074" i="2"/>
  <c r="O2074" i="2" s="1"/>
  <c r="I2075" i="2"/>
  <c r="M2075" i="2"/>
  <c r="Q2075" i="2" s="1"/>
  <c r="I2076" i="2"/>
  <c r="M2076" i="2"/>
  <c r="O2076" i="2" s="1"/>
  <c r="I2077" i="2"/>
  <c r="M2077" i="2"/>
  <c r="O2077" i="2" s="1"/>
  <c r="I2078" i="2"/>
  <c r="M2078" i="2"/>
  <c r="Q2078" i="2" s="1"/>
  <c r="I2079" i="2"/>
  <c r="M2079" i="2"/>
  <c r="Q2079" i="2" s="1"/>
  <c r="I2080" i="2"/>
  <c r="M2080" i="2"/>
  <c r="O2080" i="2" s="1"/>
  <c r="I2081" i="2"/>
  <c r="M2081" i="2"/>
  <c r="Q2081" i="2" s="1"/>
  <c r="I2082" i="2"/>
  <c r="M2082" i="2"/>
  <c r="Q2082" i="2" s="1"/>
  <c r="I2083" i="2"/>
  <c r="M2083" i="2"/>
  <c r="Q2083" i="2" s="1"/>
  <c r="O2083" i="2"/>
  <c r="I2084" i="2"/>
  <c r="M2084" i="2"/>
  <c r="I2085" i="2"/>
  <c r="M2085" i="2"/>
  <c r="O2085" i="2" s="1"/>
  <c r="I2086" i="2"/>
  <c r="M2086" i="2"/>
  <c r="O2086" i="2" s="1"/>
  <c r="I2087" i="2"/>
  <c r="M2087" i="2"/>
  <c r="Q2087" i="2" s="1"/>
  <c r="I2088" i="2"/>
  <c r="M2088" i="2"/>
  <c r="O2088" i="2" s="1"/>
  <c r="Q2088" i="2"/>
  <c r="I2089" i="2"/>
  <c r="M2089" i="2"/>
  <c r="I2090" i="2"/>
  <c r="M2090" i="2"/>
  <c r="O2090" i="2" s="1"/>
  <c r="I2091" i="2"/>
  <c r="M2091" i="2"/>
  <c r="Q2091" i="2" s="1"/>
  <c r="I2092" i="2"/>
  <c r="M2092" i="2"/>
  <c r="O2092" i="2" s="1"/>
  <c r="I2093" i="2"/>
  <c r="M2093" i="2"/>
  <c r="O2093" i="2" s="1"/>
  <c r="I2094" i="2"/>
  <c r="M2094" i="2"/>
  <c r="Q2094" i="2" s="1"/>
  <c r="I2095" i="2"/>
  <c r="M2095" i="2"/>
  <c r="Q2095" i="2" s="1"/>
  <c r="I2096" i="2"/>
  <c r="M2096" i="2"/>
  <c r="O2096" i="2" s="1"/>
  <c r="I2097" i="2"/>
  <c r="M2097" i="2"/>
  <c r="O2097" i="2" s="1"/>
  <c r="I2098" i="2"/>
  <c r="M2098" i="2"/>
  <c r="O2098" i="2" s="1"/>
  <c r="I2099" i="2"/>
  <c r="M2099" i="2"/>
  <c r="Q2099" i="2" s="1"/>
  <c r="I2100" i="2"/>
  <c r="M2100" i="2"/>
  <c r="O2100" i="2" s="1"/>
  <c r="I2101" i="2"/>
  <c r="M2101" i="2"/>
  <c r="O2101" i="2" s="1"/>
  <c r="I2102" i="2"/>
  <c r="M2102" i="2"/>
  <c r="O2102" i="2" s="1"/>
  <c r="I2103" i="2"/>
  <c r="M2103" i="2"/>
  <c r="Q2103" i="2" s="1"/>
  <c r="I2104" i="2"/>
  <c r="M2104" i="2"/>
  <c r="O2104" i="2" s="1"/>
  <c r="I2105" i="2"/>
  <c r="M2105" i="2"/>
  <c r="Q2105" i="2" s="1"/>
  <c r="I2106" i="2"/>
  <c r="M2106" i="2"/>
  <c r="O2106" i="2" s="1"/>
  <c r="I2107" i="2"/>
  <c r="M2107" i="2"/>
  <c r="Q2107" i="2" s="1"/>
  <c r="I2108" i="2"/>
  <c r="M2108" i="2"/>
  <c r="O2108" i="2" s="1"/>
  <c r="I2109" i="2"/>
  <c r="M2109" i="2"/>
  <c r="O2109" i="2" s="1"/>
  <c r="I2110" i="2"/>
  <c r="M2110" i="2"/>
  <c r="Q2110" i="2" s="1"/>
  <c r="I2111" i="2"/>
  <c r="M2111" i="2"/>
  <c r="Q2111" i="2" s="1"/>
  <c r="I2112" i="2"/>
  <c r="M2112" i="2"/>
  <c r="O2112" i="2" s="1"/>
  <c r="I2113" i="2"/>
  <c r="M2113" i="2"/>
  <c r="O2113" i="2" s="1"/>
  <c r="I2114" i="2"/>
  <c r="M2114" i="2"/>
  <c r="O2114" i="2" s="1"/>
  <c r="I2115" i="2"/>
  <c r="M2115" i="2"/>
  <c r="Q2115" i="2" s="1"/>
  <c r="I2116" i="2"/>
  <c r="M2116" i="2"/>
  <c r="O2116" i="2" s="1"/>
  <c r="I2117" i="2"/>
  <c r="M2117" i="2"/>
  <c r="O2117" i="2" s="1"/>
  <c r="I2118" i="2"/>
  <c r="M2118" i="2"/>
  <c r="O2118" i="2" s="1"/>
  <c r="I2119" i="2"/>
  <c r="M2119" i="2"/>
  <c r="Q2119" i="2" s="1"/>
  <c r="I2120" i="2"/>
  <c r="M2120" i="2"/>
  <c r="O2120" i="2" s="1"/>
  <c r="I2121" i="2"/>
  <c r="M2121" i="2"/>
  <c r="O2121" i="2" s="1"/>
  <c r="Q2121" i="2"/>
  <c r="I2122" i="2"/>
  <c r="M2122" i="2"/>
  <c r="O2122" i="2" s="1"/>
  <c r="I2123" i="2"/>
  <c r="M2123" i="2"/>
  <c r="Q2123" i="2" s="1"/>
  <c r="I2124" i="2"/>
  <c r="M2124" i="2"/>
  <c r="O2124" i="2" s="1"/>
  <c r="I2125" i="2"/>
  <c r="M2125" i="2"/>
  <c r="O2125" i="2" s="1"/>
  <c r="I2126" i="2"/>
  <c r="M2126" i="2"/>
  <c r="Q2126" i="2" s="1"/>
  <c r="I2127" i="2"/>
  <c r="M2127" i="2"/>
  <c r="Q2127" i="2" s="1"/>
  <c r="I2128" i="2"/>
  <c r="M2128" i="2"/>
  <c r="O2128" i="2" s="1"/>
  <c r="I2129" i="2"/>
  <c r="M2129" i="2"/>
  <c r="I2130" i="2"/>
  <c r="M2130" i="2"/>
  <c r="I2131" i="2"/>
  <c r="M2131" i="2"/>
  <c r="I2132" i="2"/>
  <c r="M2132" i="2"/>
  <c r="O2132" i="2" s="1"/>
  <c r="I2133" i="2"/>
  <c r="M2133" i="2"/>
  <c r="Q2133" i="2" s="1"/>
  <c r="I2134" i="2"/>
  <c r="M2134" i="2"/>
  <c r="I2135" i="2"/>
  <c r="M2135" i="2"/>
  <c r="I2136" i="2"/>
  <c r="M2136" i="2"/>
  <c r="O2136" i="2" s="1"/>
  <c r="I2137" i="2"/>
  <c r="M2137" i="2"/>
  <c r="Q2137" i="2" s="1"/>
  <c r="I2138" i="2"/>
  <c r="M2138" i="2"/>
  <c r="I2139" i="2"/>
  <c r="M2139" i="2"/>
  <c r="I2140" i="2"/>
  <c r="M2140" i="2"/>
  <c r="O2140" i="2" s="1"/>
  <c r="I2141" i="2"/>
  <c r="M2141" i="2"/>
  <c r="Q2141" i="2" s="1"/>
  <c r="I2142" i="2"/>
  <c r="M2142" i="2"/>
  <c r="I2143" i="2"/>
  <c r="M2143" i="2"/>
  <c r="I2144" i="2"/>
  <c r="M2144" i="2"/>
  <c r="O2144" i="2" s="1"/>
  <c r="I2145" i="2"/>
  <c r="M2145" i="2"/>
  <c r="Q2145" i="2" s="1"/>
  <c r="I2146" i="2"/>
  <c r="M2146" i="2"/>
  <c r="I2147" i="2"/>
  <c r="M2147" i="2"/>
  <c r="I2148" i="2"/>
  <c r="M2148" i="2"/>
  <c r="O2148" i="2" s="1"/>
  <c r="I2149" i="2"/>
  <c r="M2149" i="2"/>
  <c r="Q2149" i="2" s="1"/>
  <c r="I2150" i="2"/>
  <c r="M2150" i="2"/>
  <c r="I2151" i="2"/>
  <c r="M2151" i="2"/>
  <c r="I2152" i="2"/>
  <c r="M2152" i="2"/>
  <c r="O2152" i="2" s="1"/>
  <c r="I2153" i="2"/>
  <c r="M2153" i="2"/>
  <c r="Q2153" i="2" s="1"/>
  <c r="I2154" i="2"/>
  <c r="M2154" i="2"/>
  <c r="I2155" i="2"/>
  <c r="M2155" i="2"/>
  <c r="I2156" i="2"/>
  <c r="M2156" i="2"/>
  <c r="O2156" i="2" s="1"/>
  <c r="I2157" i="2"/>
  <c r="M2157" i="2"/>
  <c r="Q2157" i="2" s="1"/>
  <c r="I2158" i="2"/>
  <c r="M2158" i="2"/>
  <c r="I2159" i="2"/>
  <c r="M2159" i="2"/>
  <c r="I2160" i="2"/>
  <c r="M2160" i="2"/>
  <c r="O2160" i="2" s="1"/>
  <c r="I2161" i="2"/>
  <c r="M2161" i="2"/>
  <c r="Q2161" i="2" s="1"/>
  <c r="I2162" i="2"/>
  <c r="M2162" i="2"/>
  <c r="I2163" i="2"/>
  <c r="M2163" i="2"/>
  <c r="I2164" i="2"/>
  <c r="M2164" i="2"/>
  <c r="O2164" i="2" s="1"/>
  <c r="I2165" i="2"/>
  <c r="M2165" i="2"/>
  <c r="Q2165" i="2" s="1"/>
  <c r="I2166" i="2"/>
  <c r="M2166" i="2"/>
  <c r="I2167" i="2"/>
  <c r="M2167" i="2"/>
  <c r="I2168" i="2"/>
  <c r="M2168" i="2"/>
  <c r="O2168" i="2" s="1"/>
  <c r="I2169" i="2"/>
  <c r="M2169" i="2"/>
  <c r="Q2169" i="2" s="1"/>
  <c r="I2170" i="2"/>
  <c r="M2170" i="2"/>
  <c r="I2171" i="2"/>
  <c r="M2171" i="2"/>
  <c r="I2172" i="2"/>
  <c r="M2172" i="2"/>
  <c r="O2172" i="2" s="1"/>
  <c r="I2173" i="2"/>
  <c r="M2173" i="2"/>
  <c r="Q2173" i="2" s="1"/>
  <c r="I2174" i="2"/>
  <c r="M2174" i="2"/>
  <c r="I2175" i="2"/>
  <c r="M2175" i="2"/>
  <c r="I2176" i="2"/>
  <c r="M2176" i="2"/>
  <c r="O2176" i="2" s="1"/>
  <c r="I2177" i="2"/>
  <c r="M2177" i="2"/>
  <c r="Q2177" i="2" s="1"/>
  <c r="I2178" i="2"/>
  <c r="M2178" i="2"/>
  <c r="I2179" i="2"/>
  <c r="M2179" i="2"/>
  <c r="I2180" i="2"/>
  <c r="M2180" i="2"/>
  <c r="O2180" i="2" s="1"/>
  <c r="I2181" i="2"/>
  <c r="M2181" i="2"/>
  <c r="Q2181" i="2" s="1"/>
  <c r="I2182" i="2"/>
  <c r="M2182" i="2"/>
  <c r="I2183" i="2"/>
  <c r="M2183" i="2"/>
  <c r="I2184" i="2"/>
  <c r="M2184" i="2"/>
  <c r="O2184" i="2" s="1"/>
  <c r="I2185" i="2"/>
  <c r="M2185" i="2"/>
  <c r="Q2185" i="2" s="1"/>
  <c r="I2186" i="2"/>
  <c r="M2186" i="2"/>
  <c r="I2187" i="2"/>
  <c r="M2187" i="2"/>
  <c r="I2188" i="2"/>
  <c r="M2188" i="2"/>
  <c r="O2188" i="2" s="1"/>
  <c r="I2189" i="2"/>
  <c r="M2189" i="2"/>
  <c r="Q2189" i="2" s="1"/>
  <c r="I2190" i="2"/>
  <c r="M2190" i="2"/>
  <c r="I2191" i="2"/>
  <c r="M2191" i="2"/>
  <c r="I2192" i="2"/>
  <c r="M2192" i="2"/>
  <c r="O2192" i="2" s="1"/>
  <c r="I2193" i="2"/>
  <c r="M2193" i="2"/>
  <c r="Q2193" i="2" s="1"/>
  <c r="I2194" i="2"/>
  <c r="M2194" i="2"/>
  <c r="I2195" i="2"/>
  <c r="M2195" i="2"/>
  <c r="I2196" i="2"/>
  <c r="M2196" i="2"/>
  <c r="O2196" i="2" s="1"/>
  <c r="I2197" i="2"/>
  <c r="M2197" i="2"/>
  <c r="Q2197" i="2" s="1"/>
  <c r="I2198" i="2"/>
  <c r="M2198" i="2"/>
  <c r="I2199" i="2"/>
  <c r="M2199" i="2"/>
  <c r="I2200" i="2"/>
  <c r="M2200" i="2"/>
  <c r="O2200" i="2" s="1"/>
  <c r="I2201" i="2"/>
  <c r="M2201" i="2"/>
  <c r="Q2201" i="2" s="1"/>
  <c r="I2202" i="2"/>
  <c r="M2202" i="2"/>
  <c r="I2203" i="2"/>
  <c r="M2203" i="2"/>
  <c r="I2204" i="2"/>
  <c r="M2204" i="2"/>
  <c r="O2204" i="2" s="1"/>
  <c r="I2205" i="2"/>
  <c r="M2205" i="2"/>
  <c r="Q2205" i="2" s="1"/>
  <c r="I2206" i="2"/>
  <c r="M2206" i="2"/>
  <c r="I2207" i="2"/>
  <c r="M2207" i="2"/>
  <c r="I2208" i="2"/>
  <c r="M2208" i="2"/>
  <c r="O2208" i="2" s="1"/>
  <c r="I2209" i="2"/>
  <c r="M2209" i="2"/>
  <c r="Q2209" i="2" s="1"/>
  <c r="I2210" i="2"/>
  <c r="M2210" i="2"/>
  <c r="I2211" i="2"/>
  <c r="M2211" i="2"/>
  <c r="I2212" i="2"/>
  <c r="M2212" i="2"/>
  <c r="O2212" i="2" s="1"/>
  <c r="I2213" i="2"/>
  <c r="M2213" i="2"/>
  <c r="Q2213" i="2" s="1"/>
  <c r="I2214" i="2"/>
  <c r="M2214" i="2"/>
  <c r="I2215" i="2"/>
  <c r="M2215" i="2"/>
  <c r="I2216" i="2"/>
  <c r="M2216" i="2"/>
  <c r="O2216" i="2" s="1"/>
  <c r="I2217" i="2"/>
  <c r="M2217" i="2"/>
  <c r="Q2217" i="2" s="1"/>
  <c r="I2218" i="2"/>
  <c r="M2218" i="2"/>
  <c r="I2219" i="2"/>
  <c r="M2219" i="2"/>
  <c r="I2220" i="2"/>
  <c r="M2220" i="2"/>
  <c r="O2220" i="2" s="1"/>
  <c r="I2221" i="2"/>
  <c r="M2221" i="2"/>
  <c r="Q2221" i="2" s="1"/>
  <c r="I2222" i="2"/>
  <c r="M2222" i="2"/>
  <c r="I2223" i="2"/>
  <c r="M2223" i="2"/>
  <c r="I2224" i="2"/>
  <c r="M2224" i="2"/>
  <c r="O2224" i="2" s="1"/>
  <c r="I2225" i="2"/>
  <c r="M2225" i="2"/>
  <c r="Q2225" i="2" s="1"/>
  <c r="I2226" i="2"/>
  <c r="M2226" i="2"/>
  <c r="I2227" i="2"/>
  <c r="M2227" i="2"/>
  <c r="I2228" i="2"/>
  <c r="M2228" i="2"/>
  <c r="O2228" i="2" s="1"/>
  <c r="I2229" i="2"/>
  <c r="M2229" i="2"/>
  <c r="Q2229" i="2" s="1"/>
  <c r="I2230" i="2"/>
  <c r="M2230" i="2"/>
  <c r="I2231" i="2"/>
  <c r="M2231" i="2"/>
  <c r="I2232" i="2"/>
  <c r="M2232" i="2"/>
  <c r="O2232" i="2" s="1"/>
  <c r="I2233" i="2"/>
  <c r="M2233" i="2"/>
  <c r="Q2233" i="2" s="1"/>
  <c r="I2234" i="2"/>
  <c r="M2234" i="2"/>
  <c r="I2235" i="2"/>
  <c r="M2235" i="2"/>
  <c r="I2236" i="2"/>
  <c r="M2236" i="2"/>
  <c r="I2237" i="2"/>
  <c r="M2237" i="2"/>
  <c r="Q2237" i="2" s="1"/>
  <c r="I2238" i="2"/>
  <c r="M2238" i="2"/>
  <c r="I2239" i="2"/>
  <c r="M2239" i="2"/>
  <c r="I2240" i="2"/>
  <c r="M2240" i="2"/>
  <c r="I2241" i="2"/>
  <c r="M2241" i="2"/>
  <c r="Q2241" i="2" s="1"/>
  <c r="I2242" i="2"/>
  <c r="M2242" i="2"/>
  <c r="I2243" i="2"/>
  <c r="M2243" i="2"/>
  <c r="I2244" i="2"/>
  <c r="M2244" i="2"/>
  <c r="I2245" i="2"/>
  <c r="M2245" i="2"/>
  <c r="Q2245" i="2" s="1"/>
  <c r="I2246" i="2"/>
  <c r="M2246" i="2"/>
  <c r="I2247" i="2"/>
  <c r="M2247" i="2"/>
  <c r="I2248" i="2"/>
  <c r="M2248" i="2"/>
  <c r="I2249" i="2"/>
  <c r="M2249" i="2"/>
  <c r="Q2249" i="2" s="1"/>
  <c r="I2250" i="2"/>
  <c r="M2250" i="2"/>
  <c r="I2251" i="2"/>
  <c r="M2251" i="2"/>
  <c r="I2252" i="2"/>
  <c r="M2252" i="2"/>
  <c r="I2253" i="2"/>
  <c r="M2253" i="2"/>
  <c r="Q2253" i="2" s="1"/>
  <c r="I2254" i="2"/>
  <c r="M2254" i="2"/>
  <c r="I2255" i="2"/>
  <c r="M2255" i="2"/>
  <c r="I2256" i="2"/>
  <c r="M2256" i="2"/>
  <c r="I2257" i="2"/>
  <c r="M2257" i="2"/>
  <c r="Q2257" i="2" s="1"/>
  <c r="I2258" i="2"/>
  <c r="M2258" i="2"/>
  <c r="I2259" i="2"/>
  <c r="M2259" i="2"/>
  <c r="I2260" i="2"/>
  <c r="M2260" i="2"/>
  <c r="I2261" i="2"/>
  <c r="M2261" i="2"/>
  <c r="Q2261" i="2" s="1"/>
  <c r="I2262" i="2"/>
  <c r="M2262" i="2"/>
  <c r="I2263" i="2"/>
  <c r="M2263" i="2"/>
  <c r="I2264" i="2"/>
  <c r="M2264" i="2"/>
  <c r="I2265" i="2"/>
  <c r="M2265" i="2"/>
  <c r="Q2265" i="2" s="1"/>
  <c r="I2266" i="2"/>
  <c r="M2266" i="2"/>
  <c r="I2267" i="2"/>
  <c r="M2267" i="2"/>
  <c r="I2268" i="2"/>
  <c r="M2268" i="2"/>
  <c r="I2269" i="2"/>
  <c r="M2269" i="2"/>
  <c r="Q2269" i="2" s="1"/>
  <c r="I2270" i="2"/>
  <c r="M2270" i="2"/>
  <c r="I2271" i="2"/>
  <c r="M2271" i="2"/>
  <c r="I2272" i="2"/>
  <c r="M2272" i="2"/>
  <c r="I2273" i="2"/>
  <c r="M2273" i="2"/>
  <c r="I2274" i="2"/>
  <c r="M2274" i="2"/>
  <c r="I2275" i="2"/>
  <c r="M2275" i="2"/>
  <c r="I2276" i="2"/>
  <c r="M2276" i="2"/>
  <c r="I2277" i="2"/>
  <c r="M2277" i="2"/>
  <c r="I2278" i="2"/>
  <c r="M2278" i="2"/>
  <c r="Q2278" i="2" s="1"/>
  <c r="I2279" i="2"/>
  <c r="M2279" i="2"/>
  <c r="I2280" i="2"/>
  <c r="M2280" i="2"/>
  <c r="Q2280" i="2" s="1"/>
  <c r="I2281" i="2"/>
  <c r="M2281" i="2"/>
  <c r="I2282" i="2"/>
  <c r="M2282" i="2"/>
  <c r="Q2282" i="2" s="1"/>
  <c r="O2282" i="2"/>
  <c r="I2283" i="2"/>
  <c r="M2283" i="2"/>
  <c r="Q2283" i="2" s="1"/>
  <c r="I2284" i="2"/>
  <c r="M2284" i="2"/>
  <c r="Q2284" i="2" s="1"/>
  <c r="I2285" i="2"/>
  <c r="M2285" i="2"/>
  <c r="I2286" i="2"/>
  <c r="M2286" i="2"/>
  <c r="O2286" i="2" s="1"/>
  <c r="I2287" i="2"/>
  <c r="M2287" i="2"/>
  <c r="O2287" i="2" s="1"/>
  <c r="I2288" i="2"/>
  <c r="M2288" i="2"/>
  <c r="Q2288" i="2" s="1"/>
  <c r="I2289" i="2"/>
  <c r="M2289" i="2"/>
  <c r="I2290" i="2"/>
  <c r="M2290" i="2"/>
  <c r="O2290" i="2" s="1"/>
  <c r="I2291" i="2"/>
  <c r="M2291" i="2"/>
  <c r="O2291" i="2" s="1"/>
  <c r="I2292" i="2"/>
  <c r="M2292" i="2"/>
  <c r="Q2292" i="2" s="1"/>
  <c r="I2293" i="2"/>
  <c r="M2293" i="2"/>
  <c r="I2294" i="2"/>
  <c r="M2294" i="2"/>
  <c r="O2294" i="2" s="1"/>
  <c r="I2295" i="2"/>
  <c r="M2295" i="2"/>
  <c r="O2295" i="2" s="1"/>
  <c r="Q2295" i="2"/>
  <c r="I2296" i="2"/>
  <c r="M2296" i="2"/>
  <c r="Q2296" i="2" s="1"/>
  <c r="I2297" i="2"/>
  <c r="M2297" i="2"/>
  <c r="I2298" i="2"/>
  <c r="M2298" i="2"/>
  <c r="I2299" i="2"/>
  <c r="M2299" i="2"/>
  <c r="O2299" i="2" s="1"/>
  <c r="I2300" i="2"/>
  <c r="M2300" i="2"/>
  <c r="Q2300" i="2" s="1"/>
  <c r="I2301" i="2"/>
  <c r="M2301" i="2"/>
  <c r="I2302" i="2"/>
  <c r="M2302" i="2"/>
  <c r="O2302" i="2" s="1"/>
  <c r="Q2302" i="2"/>
  <c r="I2303" i="2"/>
  <c r="M2303" i="2"/>
  <c r="O2303" i="2" s="1"/>
  <c r="I2304" i="2"/>
  <c r="M2304" i="2"/>
  <c r="Q2304" i="2" s="1"/>
  <c r="I2305" i="2"/>
  <c r="M2305" i="2"/>
  <c r="I2306" i="2"/>
  <c r="M2306" i="2"/>
  <c r="O2306" i="2" s="1"/>
  <c r="Q2306" i="2"/>
  <c r="I2307" i="2"/>
  <c r="M2307" i="2"/>
  <c r="O2307" i="2" s="1"/>
  <c r="I2308" i="2"/>
  <c r="M2308" i="2"/>
  <c r="Q2308" i="2" s="1"/>
  <c r="I2309" i="2"/>
  <c r="M2309" i="2"/>
  <c r="I2310" i="2"/>
  <c r="M2310" i="2"/>
  <c r="Q2310" i="2" s="1"/>
  <c r="O2310" i="2"/>
  <c r="I2311" i="2"/>
  <c r="M2311" i="2"/>
  <c r="Q2311" i="2" s="1"/>
  <c r="I2312" i="2"/>
  <c r="M2312" i="2"/>
  <c r="Q2312" i="2" s="1"/>
  <c r="I2313" i="2"/>
  <c r="M2313" i="2"/>
  <c r="I2314" i="2"/>
  <c r="M2314" i="2"/>
  <c r="Q2314" i="2" s="1"/>
  <c r="I2315" i="2"/>
  <c r="M2315" i="2"/>
  <c r="I2316" i="2"/>
  <c r="M2316" i="2"/>
  <c r="Q2316" i="2" s="1"/>
  <c r="O2316" i="2"/>
  <c r="I2317" i="2"/>
  <c r="M2317" i="2"/>
  <c r="O2317" i="2" s="1"/>
  <c r="I2318" i="2"/>
  <c r="M2318" i="2"/>
  <c r="Q2318" i="2" s="1"/>
  <c r="I2319" i="2"/>
  <c r="M2319" i="2"/>
  <c r="O2319" i="2" s="1"/>
  <c r="Q2319" i="2"/>
  <c r="I2320" i="2"/>
  <c r="M2320" i="2"/>
  <c r="Q2320" i="2" s="1"/>
  <c r="I2321" i="2"/>
  <c r="M2321" i="2"/>
  <c r="O2321" i="2" s="1"/>
  <c r="I2322" i="2"/>
  <c r="M2322" i="2"/>
  <c r="O2322" i="2" s="1"/>
  <c r="I2323" i="2"/>
  <c r="M2323" i="2"/>
  <c r="Q2323" i="2" s="1"/>
  <c r="I2324" i="2"/>
  <c r="M2324" i="2"/>
  <c r="I2325" i="2"/>
  <c r="M2325" i="2"/>
  <c r="O2325" i="2" s="1"/>
  <c r="I2326" i="2"/>
  <c r="M2326" i="2"/>
  <c r="O2326" i="2" s="1"/>
  <c r="Q2326" i="2"/>
  <c r="I2327" i="2"/>
  <c r="M2327" i="2"/>
  <c r="Q2327" i="2" s="1"/>
  <c r="I2328" i="2"/>
  <c r="M2328" i="2"/>
  <c r="Q2328" i="2" s="1"/>
  <c r="I2329" i="2"/>
  <c r="M2329" i="2"/>
  <c r="O2329" i="2" s="1"/>
  <c r="I2330" i="2"/>
  <c r="M2330" i="2"/>
  <c r="I2331" i="2"/>
  <c r="M2331" i="2"/>
  <c r="Q2331" i="2" s="1"/>
  <c r="I2332" i="2"/>
  <c r="M2332" i="2"/>
  <c r="Q2332" i="2" s="1"/>
  <c r="I2333" i="2"/>
  <c r="M2333" i="2"/>
  <c r="O2333" i="2" s="1"/>
  <c r="Q2333" i="2"/>
  <c r="I2334" i="2"/>
  <c r="M2334" i="2"/>
  <c r="I2335" i="2"/>
  <c r="M2335" i="2"/>
  <c r="O2335" i="2" s="1"/>
  <c r="I2336" i="2"/>
  <c r="M2336" i="2"/>
  <c r="Q2336" i="2" s="1"/>
  <c r="I2337" i="2"/>
  <c r="M2337" i="2"/>
  <c r="O2337" i="2" s="1"/>
  <c r="I2338" i="2"/>
  <c r="M2338" i="2"/>
  <c r="O2338" i="2" s="1"/>
  <c r="I2339" i="2"/>
  <c r="M2339" i="2"/>
  <c r="Q2339" i="2" s="1"/>
  <c r="I2340" i="2"/>
  <c r="M2340" i="2"/>
  <c r="Q2340" i="2" s="1"/>
  <c r="I2341" i="2"/>
  <c r="M2341" i="2"/>
  <c r="I2342" i="2"/>
  <c r="M2342" i="2"/>
  <c r="Q2342" i="2" s="1"/>
  <c r="O2342" i="2"/>
  <c r="I2343" i="2"/>
  <c r="M2343" i="2"/>
  <c r="Q2343" i="2" s="1"/>
  <c r="I2344" i="2"/>
  <c r="M2344" i="2"/>
  <c r="Q2344" i="2" s="1"/>
  <c r="I2345" i="2"/>
  <c r="M2345" i="2"/>
  <c r="O2345" i="2" s="1"/>
  <c r="I2346" i="2"/>
  <c r="M2346" i="2"/>
  <c r="Q2346" i="2" s="1"/>
  <c r="O2346" i="2"/>
  <c r="I2347" i="2"/>
  <c r="M2347" i="2"/>
  <c r="I2348" i="2"/>
  <c r="M2348" i="2"/>
  <c r="Q2348" i="2" s="1"/>
  <c r="I2349" i="2"/>
  <c r="M2349" i="2"/>
  <c r="O2349" i="2" s="1"/>
  <c r="I2350" i="2"/>
  <c r="M2350" i="2"/>
  <c r="Q2350" i="2" s="1"/>
  <c r="O2350" i="2"/>
  <c r="I2351" i="2"/>
  <c r="M2351" i="2"/>
  <c r="O2351" i="2" s="1"/>
  <c r="I2352" i="2"/>
  <c r="M2352" i="2"/>
  <c r="Q2352" i="2" s="1"/>
  <c r="I2353" i="2"/>
  <c r="M2353" i="2"/>
  <c r="O2353" i="2" s="1"/>
  <c r="I2354" i="2"/>
  <c r="M2354" i="2"/>
  <c r="O2354" i="2" s="1"/>
  <c r="I2355" i="2"/>
  <c r="M2355" i="2"/>
  <c r="Q2355" i="2" s="1"/>
  <c r="I2356" i="2"/>
  <c r="M2356" i="2"/>
  <c r="Q2356" i="2" s="1"/>
  <c r="I2357" i="2"/>
  <c r="M2357" i="2"/>
  <c r="O2357" i="2" s="1"/>
  <c r="I2358" i="2"/>
  <c r="M2358" i="2"/>
  <c r="Q2358" i="2" s="1"/>
  <c r="O2358" i="2"/>
  <c r="I2359" i="2"/>
  <c r="M2359" i="2"/>
  <c r="Q2359" i="2" s="1"/>
  <c r="I2360" i="2"/>
  <c r="M2360" i="2"/>
  <c r="Q2360" i="2" s="1"/>
  <c r="I2361" i="2"/>
  <c r="M2361" i="2"/>
  <c r="O2361" i="2" s="1"/>
  <c r="I2362" i="2"/>
  <c r="M2362" i="2"/>
  <c r="Q2362" i="2" s="1"/>
  <c r="I2363" i="2"/>
  <c r="M2363" i="2"/>
  <c r="Q2363" i="2" s="1"/>
  <c r="I2364" i="2"/>
  <c r="M2364" i="2"/>
  <c r="Q2364" i="2" s="1"/>
  <c r="O2364" i="2"/>
  <c r="I2365" i="2"/>
  <c r="M2365" i="2"/>
  <c r="I2366" i="2"/>
  <c r="M2366" i="2"/>
  <c r="O2366" i="2" s="1"/>
  <c r="Q2366" i="2"/>
  <c r="I2367" i="2"/>
  <c r="M2367" i="2"/>
  <c r="O2367" i="2" s="1"/>
  <c r="I2368" i="2"/>
  <c r="M2368" i="2"/>
  <c r="Q2368" i="2" s="1"/>
  <c r="I2369" i="2"/>
  <c r="M2369" i="2"/>
  <c r="O2369" i="2" s="1"/>
  <c r="I2370" i="2"/>
  <c r="M2370" i="2"/>
  <c r="O2370" i="2" s="1"/>
  <c r="I2371" i="2"/>
  <c r="M2371" i="2"/>
  <c r="Q2371" i="2" s="1"/>
  <c r="I2372" i="2"/>
  <c r="M2372" i="2"/>
  <c r="Q2372" i="2" s="1"/>
  <c r="I2373" i="2"/>
  <c r="M2373" i="2"/>
  <c r="I2374" i="2"/>
  <c r="M2374" i="2"/>
  <c r="Q2374" i="2" s="1"/>
  <c r="O2374" i="2"/>
  <c r="I2375" i="2"/>
  <c r="M2375" i="2"/>
  <c r="Q2375" i="2" s="1"/>
  <c r="I2376" i="2"/>
  <c r="M2376" i="2"/>
  <c r="Q2376" i="2" s="1"/>
  <c r="I2377" i="2"/>
  <c r="M2377" i="2"/>
  <c r="O2377" i="2" s="1"/>
  <c r="I2378" i="2"/>
  <c r="M2378" i="2"/>
  <c r="Q2378" i="2" s="1"/>
  <c r="O2378" i="2"/>
  <c r="I2379" i="2"/>
  <c r="M2379" i="2"/>
  <c r="I2380" i="2"/>
  <c r="M2380" i="2"/>
  <c r="Q2380" i="2" s="1"/>
  <c r="I2381" i="2"/>
  <c r="M2381" i="2"/>
  <c r="O2381" i="2" s="1"/>
  <c r="I2382" i="2"/>
  <c r="M2382" i="2"/>
  <c r="Q2382" i="2" s="1"/>
  <c r="O2382" i="2"/>
  <c r="I2383" i="2"/>
  <c r="M2383" i="2"/>
  <c r="O2383" i="2" s="1"/>
  <c r="I2384" i="2"/>
  <c r="M2384" i="2"/>
  <c r="Q2384" i="2" s="1"/>
  <c r="I2385" i="2"/>
  <c r="M2385" i="2"/>
  <c r="O2385" i="2" s="1"/>
  <c r="I2386" i="2"/>
  <c r="M2386" i="2"/>
  <c r="O2386" i="2" s="1"/>
  <c r="I2387" i="2"/>
  <c r="M2387" i="2"/>
  <c r="Q2387" i="2" s="1"/>
  <c r="I2388" i="2"/>
  <c r="M2388" i="2"/>
  <c r="Q2388" i="2" s="1"/>
  <c r="I2389" i="2"/>
  <c r="M2389" i="2"/>
  <c r="O2389" i="2" s="1"/>
  <c r="I2390" i="2"/>
  <c r="M2390" i="2"/>
  <c r="Q2390" i="2" s="1"/>
  <c r="O2390" i="2"/>
  <c r="I2391" i="2"/>
  <c r="M2391" i="2"/>
  <c r="Q2391" i="2" s="1"/>
  <c r="I2392" i="2"/>
  <c r="M2392" i="2"/>
  <c r="Q2392" i="2" s="1"/>
  <c r="I2393" i="2"/>
  <c r="M2393" i="2"/>
  <c r="O2393" i="2" s="1"/>
  <c r="I2394" i="2"/>
  <c r="M2394" i="2"/>
  <c r="Q2394" i="2" s="1"/>
  <c r="I2395" i="2"/>
  <c r="M2395" i="2"/>
  <c r="Q2395" i="2" s="1"/>
  <c r="I2396" i="2"/>
  <c r="M2396" i="2"/>
  <c r="Q2396" i="2" s="1"/>
  <c r="O2396" i="2"/>
  <c r="I2397" i="2"/>
  <c r="M2397" i="2"/>
  <c r="I2398" i="2"/>
  <c r="M2398" i="2"/>
  <c r="O2398" i="2" s="1"/>
  <c r="I2399" i="2"/>
  <c r="M2399" i="2"/>
  <c r="O2399" i="2" s="1"/>
  <c r="I2400" i="2"/>
  <c r="M2400" i="2"/>
  <c r="Q2400" i="2" s="1"/>
  <c r="I2401" i="2"/>
  <c r="M2401" i="2"/>
  <c r="O2401" i="2" s="1"/>
  <c r="I2402" i="2"/>
  <c r="M2402" i="2"/>
  <c r="O2402" i="2" s="1"/>
  <c r="I2403" i="2"/>
  <c r="M2403" i="2"/>
  <c r="Q2403" i="2" s="1"/>
  <c r="I2404" i="2"/>
  <c r="M2404" i="2"/>
  <c r="I2405" i="2"/>
  <c r="M2405" i="2"/>
  <c r="O2405" i="2" s="1"/>
  <c r="Q2405" i="2"/>
  <c r="I2406" i="2"/>
  <c r="M2406" i="2"/>
  <c r="O2406" i="2" s="1"/>
  <c r="I2407" i="2"/>
  <c r="M2407" i="2"/>
  <c r="Q2407" i="2" s="1"/>
  <c r="I2408" i="2"/>
  <c r="M2408" i="2"/>
  <c r="Q2408" i="2" s="1"/>
  <c r="I2409" i="2"/>
  <c r="M2409" i="2"/>
  <c r="O2409" i="2" s="1"/>
  <c r="I2410" i="2"/>
  <c r="M2410" i="2"/>
  <c r="I2411" i="2"/>
  <c r="M2411" i="2"/>
  <c r="Q2411" i="2" s="1"/>
  <c r="O2411" i="2"/>
  <c r="I2412" i="2"/>
  <c r="M2412" i="2"/>
  <c r="Q2412" i="2" s="1"/>
  <c r="I2413" i="2"/>
  <c r="M2413" i="2"/>
  <c r="O2413" i="2" s="1"/>
  <c r="I2414" i="2"/>
  <c r="M2414" i="2"/>
  <c r="I2415" i="2"/>
  <c r="M2415" i="2"/>
  <c r="O2415" i="2" s="1"/>
  <c r="I2416" i="2"/>
  <c r="M2416" i="2"/>
  <c r="Q2416" i="2" s="1"/>
  <c r="I2417" i="2"/>
  <c r="M2417" i="2"/>
  <c r="O2417" i="2" s="1"/>
  <c r="I2418" i="2"/>
  <c r="M2418" i="2"/>
  <c r="O2418" i="2" s="1"/>
  <c r="I2419" i="2"/>
  <c r="M2419" i="2"/>
  <c r="Q2419" i="2" s="1"/>
  <c r="I2420" i="2"/>
  <c r="M2420" i="2"/>
  <c r="Q2420" i="2" s="1"/>
  <c r="O2420" i="2"/>
  <c r="I2421" i="2"/>
  <c r="M2421" i="2"/>
  <c r="I2422" i="2"/>
  <c r="M2422" i="2"/>
  <c r="O2422" i="2" s="1"/>
  <c r="I2423" i="2"/>
  <c r="M2423" i="2"/>
  <c r="Q2423" i="2" s="1"/>
  <c r="I2424" i="2"/>
  <c r="M2424" i="2"/>
  <c r="Q2424" i="2" s="1"/>
  <c r="I2425" i="2"/>
  <c r="M2425" i="2"/>
  <c r="O2425" i="2" s="1"/>
  <c r="I2426" i="2"/>
  <c r="M2426" i="2"/>
  <c r="Q2426" i="2" s="1"/>
  <c r="I2427" i="2"/>
  <c r="M2427" i="2"/>
  <c r="I2428" i="2"/>
  <c r="M2428" i="2"/>
  <c r="Q2428" i="2" s="1"/>
  <c r="O2428" i="2"/>
  <c r="I2429" i="2"/>
  <c r="M2429" i="2"/>
  <c r="O2429" i="2" s="1"/>
  <c r="I2430" i="2"/>
  <c r="M2430" i="2"/>
  <c r="Q2430" i="2" s="1"/>
  <c r="I2431" i="2"/>
  <c r="M2431" i="2"/>
  <c r="O2431" i="2" s="1"/>
  <c r="Q2431" i="2"/>
  <c r="I2432" i="2"/>
  <c r="M2432" i="2"/>
  <c r="Q2432" i="2" s="1"/>
  <c r="I2433" i="2"/>
  <c r="M2433" i="2"/>
  <c r="O2433" i="2" s="1"/>
  <c r="I2434" i="2"/>
  <c r="M2434" i="2"/>
  <c r="O2434" i="2" s="1"/>
  <c r="I2435" i="2"/>
  <c r="M2435" i="2"/>
  <c r="Q2435" i="2" s="1"/>
  <c r="I2436" i="2"/>
  <c r="M2436" i="2"/>
  <c r="I2437" i="2"/>
  <c r="M2437" i="2"/>
  <c r="O2437" i="2" s="1"/>
  <c r="I2438" i="2"/>
  <c r="M2438" i="2"/>
  <c r="O2438" i="2" s="1"/>
  <c r="Q2438" i="2"/>
  <c r="I2439" i="2"/>
  <c r="M2439" i="2"/>
  <c r="Q2439" i="2" s="1"/>
  <c r="I2440" i="2"/>
  <c r="M2440" i="2"/>
  <c r="Q2440" i="2" s="1"/>
  <c r="I2441" i="2"/>
  <c r="M2441" i="2"/>
  <c r="O2441" i="2" s="1"/>
  <c r="I2442" i="2"/>
  <c r="M2442" i="2"/>
  <c r="I2443" i="2"/>
  <c r="M2443" i="2"/>
  <c r="Q2443" i="2" s="1"/>
  <c r="I2444" i="2"/>
  <c r="M2444" i="2"/>
  <c r="Q2444" i="2" s="1"/>
  <c r="I2445" i="2"/>
  <c r="M2445" i="2"/>
  <c r="O2445" i="2" s="1"/>
  <c r="Q2445" i="2"/>
  <c r="I2446" i="2"/>
  <c r="M2446" i="2"/>
  <c r="I2447" i="2"/>
  <c r="M2447" i="2"/>
  <c r="O2447" i="2" s="1"/>
  <c r="I2448" i="2"/>
  <c r="M2448" i="2"/>
  <c r="Q2448" i="2" s="1"/>
  <c r="I2449" i="2"/>
  <c r="M2449" i="2"/>
  <c r="O2449" i="2" s="1"/>
  <c r="I2450" i="2"/>
  <c r="M2450" i="2"/>
  <c r="O2450" i="2" s="1"/>
  <c r="I2451" i="2"/>
  <c r="M2451" i="2"/>
  <c r="Q2451" i="2" s="1"/>
  <c r="I2452" i="2"/>
  <c r="M2452" i="2"/>
  <c r="Q2452" i="2" s="1"/>
  <c r="I2453" i="2"/>
  <c r="M2453" i="2"/>
  <c r="I2454" i="2"/>
  <c r="M2454" i="2"/>
  <c r="O2454" i="2" s="1"/>
  <c r="Q2454" i="2"/>
  <c r="I2455" i="2"/>
  <c r="M2455" i="2"/>
  <c r="Q2455" i="2" s="1"/>
  <c r="I2456" i="2"/>
  <c r="M2456" i="2"/>
  <c r="Q2456" i="2" s="1"/>
  <c r="I2457" i="2"/>
  <c r="M2457" i="2"/>
  <c r="O2457" i="2" s="1"/>
  <c r="I2458" i="2"/>
  <c r="M2458" i="2"/>
  <c r="I2459" i="2"/>
  <c r="M2459" i="2"/>
  <c r="Q2459" i="2" s="1"/>
  <c r="I2460" i="2"/>
  <c r="M2460" i="2"/>
  <c r="Q2460" i="2" s="1"/>
  <c r="I2461" i="2"/>
  <c r="M2461" i="2"/>
  <c r="O2461" i="2" s="1"/>
  <c r="Q2461" i="2"/>
  <c r="I2462" i="2"/>
  <c r="M2462" i="2"/>
  <c r="I2463" i="2"/>
  <c r="M2463" i="2"/>
  <c r="O2463" i="2" s="1"/>
  <c r="I2464" i="2"/>
  <c r="M2464" i="2"/>
  <c r="Q2464" i="2" s="1"/>
  <c r="I2465" i="2"/>
  <c r="M2465" i="2"/>
  <c r="Q2465" i="2" s="1"/>
  <c r="I2466" i="2"/>
  <c r="M2466" i="2"/>
  <c r="O2466" i="2" s="1"/>
  <c r="I2467" i="2"/>
  <c r="M2467" i="2"/>
  <c r="O2467" i="2" s="1"/>
  <c r="I2468" i="2"/>
  <c r="M2468" i="2"/>
  <c r="Q2468" i="2" s="1"/>
  <c r="I2469" i="2"/>
  <c r="M2469" i="2"/>
  <c r="Q2469" i="2" s="1"/>
  <c r="I2470" i="2"/>
  <c r="M2470" i="2"/>
  <c r="O2470" i="2" s="1"/>
  <c r="I2471" i="2"/>
  <c r="M2471" i="2"/>
  <c r="O2471" i="2" s="1"/>
  <c r="I2472" i="2"/>
  <c r="M2472" i="2"/>
  <c r="Q2472" i="2" s="1"/>
  <c r="I2473" i="2"/>
  <c r="M2473" i="2"/>
  <c r="Q2473" i="2" s="1"/>
  <c r="I2474" i="2"/>
  <c r="M2474" i="2"/>
  <c r="O2474" i="2" s="1"/>
  <c r="Q2474" i="2"/>
  <c r="I2475" i="2"/>
  <c r="M2475" i="2"/>
  <c r="O2475" i="2" s="1"/>
  <c r="I2476" i="2"/>
  <c r="M2476" i="2"/>
  <c r="Q2476" i="2" s="1"/>
  <c r="I2477" i="2"/>
  <c r="M2477" i="2"/>
  <c r="Q2477" i="2" s="1"/>
  <c r="I2478" i="2"/>
  <c r="M2478" i="2"/>
  <c r="I2479" i="2"/>
  <c r="M2479" i="2"/>
  <c r="O2479" i="2" s="1"/>
  <c r="I2480" i="2"/>
  <c r="M2480" i="2"/>
  <c r="Q2480" i="2" s="1"/>
  <c r="I2481" i="2"/>
  <c r="M2481" i="2"/>
  <c r="Q2481" i="2" s="1"/>
  <c r="I2482" i="2"/>
  <c r="M2482" i="2"/>
  <c r="O2482" i="2" s="1"/>
  <c r="I2483" i="2"/>
  <c r="M2483" i="2"/>
  <c r="O2483" i="2" s="1"/>
  <c r="I2484" i="2"/>
  <c r="M2484" i="2"/>
  <c r="Q2484" i="2" s="1"/>
  <c r="I2485" i="2"/>
  <c r="M2485" i="2"/>
  <c r="Q2485" i="2" s="1"/>
  <c r="I2486" i="2"/>
  <c r="M2486" i="2"/>
  <c r="O2486" i="2" s="1"/>
  <c r="I2487" i="2"/>
  <c r="M2487" i="2"/>
  <c r="O2487" i="2" s="1"/>
  <c r="I2488" i="2"/>
  <c r="M2488" i="2"/>
  <c r="Q2488" i="2" s="1"/>
  <c r="I2489" i="2"/>
  <c r="M2489" i="2"/>
  <c r="Q2489" i="2" s="1"/>
  <c r="I2490" i="2"/>
  <c r="M2490" i="2"/>
  <c r="O2490" i="2" s="1"/>
  <c r="Q2490" i="2"/>
  <c r="I2491" i="2"/>
  <c r="M2491" i="2"/>
  <c r="O2491" i="2" s="1"/>
  <c r="I2492" i="2"/>
  <c r="M2492" i="2"/>
  <c r="Q2492" i="2" s="1"/>
  <c r="I2493" i="2"/>
  <c r="M2493" i="2"/>
  <c r="Q2493" i="2" s="1"/>
  <c r="D2494" i="2"/>
  <c r="G2494" i="2"/>
  <c r="I2495" i="2" s="1"/>
  <c r="H2494" i="2"/>
  <c r="K2494" i="2"/>
  <c r="N2494" i="2"/>
  <c r="Q1444" i="2" l="1"/>
  <c r="O1444" i="2"/>
  <c r="O1108" i="2"/>
  <c r="Q1108" i="2"/>
  <c r="O975" i="2"/>
  <c r="Q975" i="2"/>
  <c r="O943" i="2"/>
  <c r="Q943" i="2"/>
  <c r="O870" i="2"/>
  <c r="Q870" i="2"/>
  <c r="O822" i="2"/>
  <c r="Q822" i="2"/>
  <c r="O700" i="2"/>
  <c r="Q700" i="2"/>
  <c r="Q669" i="2"/>
  <c r="O669" i="2"/>
  <c r="O644" i="2"/>
  <c r="Q644" i="2"/>
  <c r="Q571" i="2"/>
  <c r="O571" i="2"/>
  <c r="O537" i="2"/>
  <c r="Q537" i="2"/>
  <c r="Q496" i="2"/>
  <c r="O496" i="2"/>
  <c r="O435" i="2"/>
  <c r="Q435" i="2"/>
  <c r="O376" i="2"/>
  <c r="Q376" i="2"/>
  <c r="O348" i="2"/>
  <c r="Q348" i="2"/>
  <c r="O332" i="2"/>
  <c r="Q332" i="2"/>
  <c r="O241" i="2"/>
  <c r="Q241" i="2"/>
  <c r="O212" i="2"/>
  <c r="Q212" i="2"/>
  <c r="O176" i="2"/>
  <c r="Q176" i="2"/>
  <c r="O144" i="2"/>
  <c r="Q144" i="2"/>
  <c r="Q2466" i="2"/>
  <c r="O2459" i="2"/>
  <c r="O2452" i="2"/>
  <c r="O2443" i="2"/>
  <c r="O2426" i="2"/>
  <c r="Q2398" i="2"/>
  <c r="O2388" i="2"/>
  <c r="O2356" i="2"/>
  <c r="Q2325" i="2"/>
  <c r="O2318" i="2"/>
  <c r="Q2303" i="2"/>
  <c r="O2278" i="2"/>
  <c r="Q2114" i="2"/>
  <c r="Q2113" i="2"/>
  <c r="Q2050" i="2"/>
  <c r="Q2049" i="2"/>
  <c r="Q2018" i="2"/>
  <c r="Q2017" i="2"/>
  <c r="Q1988" i="2"/>
  <c r="Q1985" i="2"/>
  <c r="Q1972" i="2"/>
  <c r="O1959" i="2"/>
  <c r="Q1945" i="2"/>
  <c r="Q1922" i="2"/>
  <c r="O1903" i="2"/>
  <c r="O1875" i="2"/>
  <c r="O1782" i="2"/>
  <c r="O1694" i="2"/>
  <c r="O1686" i="2"/>
  <c r="O1678" i="2"/>
  <c r="O1665" i="2"/>
  <c r="O1653" i="2"/>
  <c r="Q1639" i="2"/>
  <c r="O1634" i="2"/>
  <c r="O1606" i="2"/>
  <c r="O1601" i="2"/>
  <c r="O1557" i="2"/>
  <c r="O1544" i="2"/>
  <c r="O1541" i="2"/>
  <c r="O1528" i="2"/>
  <c r="Q1525" i="2"/>
  <c r="O1522" i="2"/>
  <c r="Q1513" i="2"/>
  <c r="O1504" i="2"/>
  <c r="O1496" i="2"/>
  <c r="O1484" i="2"/>
  <c r="Q1481" i="2"/>
  <c r="O1478" i="2"/>
  <c r="O1469" i="2"/>
  <c r="Q1469" i="2"/>
  <c r="Q1402" i="2"/>
  <c r="O1402" i="2"/>
  <c r="O1294" i="2"/>
  <c r="Q1294" i="2"/>
  <c r="Q1129" i="2"/>
  <c r="O1129" i="2"/>
  <c r="Q1049" i="2"/>
  <c r="O1049" i="2"/>
  <c r="Q930" i="2"/>
  <c r="O930" i="2"/>
  <c r="O794" i="2"/>
  <c r="Q794" i="2"/>
  <c r="O747" i="2"/>
  <c r="Q747" i="2"/>
  <c r="O733" i="2"/>
  <c r="Q733" i="2"/>
  <c r="O717" i="2"/>
  <c r="Q717" i="2"/>
  <c r="O686" i="2"/>
  <c r="Q686" i="2"/>
  <c r="O629" i="2"/>
  <c r="Q629" i="2"/>
  <c r="O461" i="2"/>
  <c r="Q461" i="2"/>
  <c r="Q396" i="2"/>
  <c r="O396" i="2"/>
  <c r="O364" i="2"/>
  <c r="Q364" i="2"/>
  <c r="Q312" i="2"/>
  <c r="O312" i="2"/>
  <c r="Q260" i="2"/>
  <c r="O260" i="2"/>
  <c r="O188" i="2"/>
  <c r="Q188" i="2"/>
  <c r="O80" i="2"/>
  <c r="Q80" i="2"/>
  <c r="Q2422" i="2"/>
  <c r="O2115" i="2"/>
  <c r="Q2100" i="2"/>
  <c r="Q2097" i="2"/>
  <c r="O2081" i="2"/>
  <c r="O2051" i="2"/>
  <c r="O1977" i="2"/>
  <c r="O1955" i="2"/>
  <c r="O1937" i="2"/>
  <c r="O1914" i="2"/>
  <c r="Q1898" i="2"/>
  <c r="Q1897" i="2"/>
  <c r="Q1894" i="2"/>
  <c r="Q1893" i="2"/>
  <c r="O1777" i="2"/>
  <c r="O1769" i="2"/>
  <c r="O1761" i="2"/>
  <c r="O1753" i="2"/>
  <c r="O1745" i="2"/>
  <c r="O1737" i="2"/>
  <c r="O1729" i="2"/>
  <c r="O1721" i="2"/>
  <c r="Q1624" i="2"/>
  <c r="Q1569" i="2"/>
  <c r="Q1568" i="2"/>
  <c r="Q1553" i="2"/>
  <c r="Q1552" i="2"/>
  <c r="Q1472" i="2"/>
  <c r="O1472" i="2"/>
  <c r="O1453" i="2"/>
  <c r="Q1453" i="2"/>
  <c r="Q1370" i="2"/>
  <c r="O1370" i="2"/>
  <c r="O1302" i="2"/>
  <c r="Q1302" i="2"/>
  <c r="O1215" i="2"/>
  <c r="Q1215" i="2"/>
  <c r="O1191" i="2"/>
  <c r="Q1191" i="2"/>
  <c r="O1092" i="2"/>
  <c r="Q1092" i="2"/>
  <c r="O1003" i="2"/>
  <c r="Q1003" i="2"/>
  <c r="O829" i="2"/>
  <c r="Q829" i="2"/>
  <c r="O766" i="2"/>
  <c r="Q766" i="2"/>
  <c r="O708" i="2"/>
  <c r="Q708" i="2"/>
  <c r="O596" i="2"/>
  <c r="Q596" i="2"/>
  <c r="O561" i="2"/>
  <c r="Q561" i="2"/>
  <c r="O473" i="2"/>
  <c r="Q473" i="2"/>
  <c r="Q412" i="2"/>
  <c r="O412" i="2"/>
  <c r="O377" i="2"/>
  <c r="Q377" i="2"/>
  <c r="O240" i="2"/>
  <c r="Q240" i="2"/>
  <c r="O160" i="2"/>
  <c r="Q160" i="2"/>
  <c r="O124" i="2"/>
  <c r="Q124" i="2"/>
  <c r="Q1466" i="2"/>
  <c r="O1466" i="2"/>
  <c r="Q1326" i="2"/>
  <c r="O1326" i="2"/>
  <c r="O1224" i="2"/>
  <c r="Q1224" i="2"/>
  <c r="O1192" i="2"/>
  <c r="Q1192" i="2"/>
  <c r="Q1081" i="2"/>
  <c r="O1081" i="2"/>
  <c r="Q2482" i="2"/>
  <c r="Q2437" i="2"/>
  <c r="O2430" i="2"/>
  <c r="Q2413" i="2"/>
  <c r="Q2406" i="2"/>
  <c r="O2394" i="2"/>
  <c r="O2380" i="2"/>
  <c r="O2372" i="2"/>
  <c r="O2362" i="2"/>
  <c r="O2348" i="2"/>
  <c r="O2340" i="2"/>
  <c r="O2331" i="2"/>
  <c r="O2314" i="2"/>
  <c r="Q2307" i="2"/>
  <c r="Q2299" i="2"/>
  <c r="O2284" i="2"/>
  <c r="Q2120" i="2"/>
  <c r="O2105" i="2"/>
  <c r="Q2098" i="2"/>
  <c r="O2082" i="2"/>
  <c r="Q2068" i="2"/>
  <c r="Q2056" i="2"/>
  <c r="Q2040" i="2"/>
  <c r="Q2024" i="2"/>
  <c r="Q2008" i="2"/>
  <c r="Q1992" i="2"/>
  <c r="O1938" i="2"/>
  <c r="O1901" i="2"/>
  <c r="O1786" i="2"/>
  <c r="O1778" i="2"/>
  <c r="O1770" i="2"/>
  <c r="O1762" i="2"/>
  <c r="O1754" i="2"/>
  <c r="O1746" i="2"/>
  <c r="O1738" i="2"/>
  <c r="O1730" i="2"/>
  <c r="O1722" i="2"/>
  <c r="O1714" i="2"/>
  <c r="O1706" i="2"/>
  <c r="O1698" i="2"/>
  <c r="O1690" i="2"/>
  <c r="O1682" i="2"/>
  <c r="O1672" i="2"/>
  <c r="O1669" i="2"/>
  <c r="Q1655" i="2"/>
  <c r="O1621" i="2"/>
  <c r="O1612" i="2"/>
  <c r="Q1591" i="2"/>
  <c r="O1580" i="2"/>
  <c r="O1570" i="2"/>
  <c r="O1537" i="2"/>
  <c r="O1530" i="2"/>
  <c r="O1520" i="2"/>
  <c r="Q1517" i="2"/>
  <c r="Q1509" i="2"/>
  <c r="O1506" i="2"/>
  <c r="O1500" i="2"/>
  <c r="O1492" i="2"/>
  <c r="Q1489" i="2"/>
  <c r="O1486" i="2"/>
  <c r="O1476" i="2"/>
  <c r="Q1473" i="2"/>
  <c r="Q1456" i="2"/>
  <c r="O1456" i="2"/>
  <c r="O1441" i="2"/>
  <c r="Q1441" i="2"/>
  <c r="Q1418" i="2"/>
  <c r="O1418" i="2"/>
  <c r="Q1143" i="2"/>
  <c r="O1143" i="2"/>
  <c r="O755" i="2"/>
  <c r="Q755" i="2"/>
  <c r="O732" i="2"/>
  <c r="Q732" i="2"/>
  <c r="O716" i="2"/>
  <c r="Q716" i="2"/>
  <c r="O692" i="2"/>
  <c r="Q692" i="2"/>
  <c r="O685" i="2"/>
  <c r="Q685" i="2"/>
  <c r="O630" i="2"/>
  <c r="Q630" i="2"/>
  <c r="Q613" i="2"/>
  <c r="O613" i="2"/>
  <c r="O564" i="2"/>
  <c r="Q564" i="2"/>
  <c r="O489" i="2"/>
  <c r="Q489" i="2"/>
  <c r="O456" i="2"/>
  <c r="Q456" i="2"/>
  <c r="O424" i="2"/>
  <c r="Q424" i="2"/>
  <c r="Q388" i="2"/>
  <c r="O388" i="2"/>
  <c r="O365" i="2"/>
  <c r="Q365" i="2"/>
  <c r="O280" i="2"/>
  <c r="Q280" i="2"/>
  <c r="I2498" i="2"/>
  <c r="O1446" i="2"/>
  <c r="Q1437" i="2"/>
  <c r="O1426" i="2"/>
  <c r="O1410" i="2"/>
  <c r="Q1388" i="2"/>
  <c r="O1342" i="2"/>
  <c r="O1310" i="2"/>
  <c r="Q1278" i="2"/>
  <c r="O1255" i="2"/>
  <c r="Q1232" i="2"/>
  <c r="Q1163" i="2"/>
  <c r="O1135" i="2"/>
  <c r="Q1100" i="2"/>
  <c r="O1071" i="2"/>
  <c r="O1015" i="2"/>
  <c r="Q971" i="2"/>
  <c r="Q934" i="2"/>
  <c r="Q894" i="2"/>
  <c r="Q835" i="2"/>
  <c r="O808" i="2"/>
  <c r="Q778" i="2"/>
  <c r="Q741" i="2"/>
  <c r="Q728" i="2"/>
  <c r="Q725" i="2"/>
  <c r="Q704" i="2"/>
  <c r="O677" i="2"/>
  <c r="Q654" i="2"/>
  <c r="O621" i="2"/>
  <c r="O579" i="2"/>
  <c r="Q549" i="2"/>
  <c r="Q529" i="2"/>
  <c r="O514" i="2"/>
  <c r="Q505" i="2"/>
  <c r="Q451" i="2"/>
  <c r="Q440" i="2"/>
  <c r="Q392" i="2"/>
  <c r="Q344" i="2"/>
  <c r="O324" i="2"/>
  <c r="Q224" i="2"/>
  <c r="Q196" i="2"/>
  <c r="Q168" i="2"/>
  <c r="Q152" i="2"/>
  <c r="Q136" i="2"/>
  <c r="Q115" i="2"/>
  <c r="Q24" i="2"/>
  <c r="Q8" i="2"/>
  <c r="O1374" i="2"/>
  <c r="Q1251" i="2"/>
  <c r="O1223" i="2"/>
  <c r="Q1214" i="2"/>
  <c r="O1087" i="2"/>
  <c r="O1061" i="2"/>
  <c r="O1007" i="2"/>
  <c r="Q1002" i="2"/>
  <c r="Q974" i="2"/>
  <c r="Q942" i="2"/>
  <c r="Q802" i="2"/>
  <c r="Q770" i="2"/>
  <c r="Q763" i="2"/>
  <c r="O760" i="2"/>
  <c r="O754" i="2"/>
  <c r="O746" i="2"/>
  <c r="Q729" i="2"/>
  <c r="Q684" i="2"/>
  <c r="Q657" i="2"/>
  <c r="O460" i="2"/>
  <c r="Q347" i="2"/>
  <c r="Q316" i="2"/>
  <c r="Q309" i="2"/>
  <c r="O277" i="2"/>
  <c r="Q192" i="2"/>
  <c r="Q52" i="2"/>
  <c r="Q2436" i="2"/>
  <c r="O2436" i="2"/>
  <c r="O2421" i="2"/>
  <c r="Q2421" i="2"/>
  <c r="Q2379" i="2"/>
  <c r="O2379" i="2"/>
  <c r="Q2276" i="2"/>
  <c r="O2276" i="2"/>
  <c r="O2254" i="2"/>
  <c r="Q2254" i="2"/>
  <c r="O2226" i="2"/>
  <c r="Q2226" i="2"/>
  <c r="O2218" i="2"/>
  <c r="Q2218" i="2"/>
  <c r="O2210" i="2"/>
  <c r="Q2210" i="2"/>
  <c r="O2202" i="2"/>
  <c r="Q2202" i="2"/>
  <c r="O2194" i="2"/>
  <c r="Q2194" i="2"/>
  <c r="O2178" i="2"/>
  <c r="Q2178" i="2"/>
  <c r="O2170" i="2"/>
  <c r="Q2170" i="2"/>
  <c r="O2162" i="2"/>
  <c r="Q2162" i="2"/>
  <c r="O2146" i="2"/>
  <c r="Q2146" i="2"/>
  <c r="O2138" i="2"/>
  <c r="Q2138" i="2"/>
  <c r="O2130" i="2"/>
  <c r="Q2130" i="2"/>
  <c r="Q1628" i="2"/>
  <c r="O1628" i="2"/>
  <c r="O1420" i="2"/>
  <c r="Q1420" i="2"/>
  <c r="O1404" i="2"/>
  <c r="Q1404" i="2"/>
  <c r="O1372" i="2"/>
  <c r="Q1372" i="2"/>
  <c r="O1365" i="2"/>
  <c r="Q1365" i="2"/>
  <c r="O1328" i="2"/>
  <c r="Q1328" i="2"/>
  <c r="O1264" i="2"/>
  <c r="Q1264" i="2"/>
  <c r="O1198" i="2"/>
  <c r="Q1198" i="2"/>
  <c r="Q1157" i="2"/>
  <c r="O1157" i="2"/>
  <c r="Q1149" i="2"/>
  <c r="O1149" i="2"/>
  <c r="Q1131" i="2"/>
  <c r="O1131" i="2"/>
  <c r="O1096" i="2"/>
  <c r="Q1096" i="2"/>
  <c r="Q1085" i="2"/>
  <c r="O1085" i="2"/>
  <c r="Q1053" i="2"/>
  <c r="O1053" i="2"/>
  <c r="M2494" i="2"/>
  <c r="O2495" i="2" s="1"/>
  <c r="Q2347" i="2"/>
  <c r="O2347" i="2"/>
  <c r="Q2330" i="2"/>
  <c r="O2330" i="2"/>
  <c r="O2298" i="2"/>
  <c r="Q2298" i="2"/>
  <c r="O2266" i="2"/>
  <c r="Q2266" i="2"/>
  <c r="O2258" i="2"/>
  <c r="Q2258" i="2"/>
  <c r="O2238" i="2"/>
  <c r="Q2238" i="2"/>
  <c r="O2222" i="2"/>
  <c r="Q2222" i="2"/>
  <c r="O2214" i="2"/>
  <c r="Q2214" i="2"/>
  <c r="O2206" i="2"/>
  <c r="Q2206" i="2"/>
  <c r="O2182" i="2"/>
  <c r="Q2182" i="2"/>
  <c r="O2174" i="2"/>
  <c r="Q2174" i="2"/>
  <c r="O2150" i="2"/>
  <c r="Q2150" i="2"/>
  <c r="O2142" i="2"/>
  <c r="Q2142" i="2"/>
  <c r="O2134" i="2"/>
  <c r="Q2134" i="2"/>
  <c r="O2084" i="2"/>
  <c r="Q2084" i="2"/>
  <c r="Q2007" i="2"/>
  <c r="O2007" i="2"/>
  <c r="O2453" i="2"/>
  <c r="Q2453" i="2"/>
  <c r="Q2427" i="2"/>
  <c r="O2427" i="2"/>
  <c r="Q2410" i="2"/>
  <c r="O2410" i="2"/>
  <c r="Q2279" i="2"/>
  <c r="O2279" i="2"/>
  <c r="O2089" i="2"/>
  <c r="Q2089" i="2"/>
  <c r="O2072" i="2"/>
  <c r="Q2072" i="2"/>
  <c r="O2270" i="2"/>
  <c r="Q2270" i="2"/>
  <c r="O2262" i="2"/>
  <c r="Q2262" i="2"/>
  <c r="O2250" i="2"/>
  <c r="Q2250" i="2"/>
  <c r="O2242" i="2"/>
  <c r="Q2242" i="2"/>
  <c r="O2234" i="2"/>
  <c r="Q2234" i="2"/>
  <c r="O2186" i="2"/>
  <c r="Q2186" i="2"/>
  <c r="O2154" i="2"/>
  <c r="Q2154" i="2"/>
  <c r="Q2067" i="2"/>
  <c r="O2067" i="2"/>
  <c r="Q2039" i="2"/>
  <c r="O2039" i="2"/>
  <c r="O1671" i="2"/>
  <c r="Q1671" i="2"/>
  <c r="O1649" i="2"/>
  <c r="Q1649" i="2"/>
  <c r="O1429" i="2"/>
  <c r="Q1429" i="2"/>
  <c r="O1413" i="2"/>
  <c r="Q1413" i="2"/>
  <c r="O1235" i="2"/>
  <c r="Q1235" i="2"/>
  <c r="O2478" i="2"/>
  <c r="Q2478" i="2"/>
  <c r="Q2458" i="2"/>
  <c r="O2458" i="2"/>
  <c r="Q2442" i="2"/>
  <c r="O2442" i="2"/>
  <c r="O2397" i="2"/>
  <c r="Q2397" i="2"/>
  <c r="O2365" i="2"/>
  <c r="Q2365" i="2"/>
  <c r="O2334" i="2"/>
  <c r="Q2334" i="2"/>
  <c r="Q2324" i="2"/>
  <c r="O2324" i="2"/>
  <c r="O2275" i="2"/>
  <c r="Q2275" i="2"/>
  <c r="O2271" i="2"/>
  <c r="Q2271" i="2"/>
  <c r="O2267" i="2"/>
  <c r="Q2267" i="2"/>
  <c r="O2263" i="2"/>
  <c r="Q2263" i="2"/>
  <c r="O2259" i="2"/>
  <c r="Q2259" i="2"/>
  <c r="O2255" i="2"/>
  <c r="Q2255" i="2"/>
  <c r="O2251" i="2"/>
  <c r="Q2251" i="2"/>
  <c r="O2247" i="2"/>
  <c r="Q2247" i="2"/>
  <c r="O2243" i="2"/>
  <c r="Q2243" i="2"/>
  <c r="O2239" i="2"/>
  <c r="Q2239" i="2"/>
  <c r="O2235" i="2"/>
  <c r="Q2235" i="2"/>
  <c r="O2231" i="2"/>
  <c r="Q2231" i="2"/>
  <c r="O2227" i="2"/>
  <c r="Q2227" i="2"/>
  <c r="O2223" i="2"/>
  <c r="Q2223" i="2"/>
  <c r="O2219" i="2"/>
  <c r="Q2219" i="2"/>
  <c r="O2215" i="2"/>
  <c r="Q2215" i="2"/>
  <c r="O2211" i="2"/>
  <c r="Q2211" i="2"/>
  <c r="O2207" i="2"/>
  <c r="Q2207" i="2"/>
  <c r="O2203" i="2"/>
  <c r="Q2203" i="2"/>
  <c r="O2199" i="2"/>
  <c r="Q2199" i="2"/>
  <c r="O2195" i="2"/>
  <c r="Q2195" i="2"/>
  <c r="O2191" i="2"/>
  <c r="Q2191" i="2"/>
  <c r="O2187" i="2"/>
  <c r="Q2187" i="2"/>
  <c r="O2183" i="2"/>
  <c r="Q2183" i="2"/>
  <c r="O2179" i="2"/>
  <c r="Q2179" i="2"/>
  <c r="O2175" i="2"/>
  <c r="Q2175" i="2"/>
  <c r="O2171" i="2"/>
  <c r="Q2171" i="2"/>
  <c r="O2167" i="2"/>
  <c r="Q2167" i="2"/>
  <c r="O2163" i="2"/>
  <c r="Q2163" i="2"/>
  <c r="O2159" i="2"/>
  <c r="Q2159" i="2"/>
  <c r="O2155" i="2"/>
  <c r="Q2155" i="2"/>
  <c r="O2151" i="2"/>
  <c r="Q2151" i="2"/>
  <c r="O2147" i="2"/>
  <c r="Q2147" i="2"/>
  <c r="O2143" i="2"/>
  <c r="Q2143" i="2"/>
  <c r="O2139" i="2"/>
  <c r="Q2139" i="2"/>
  <c r="O2135" i="2"/>
  <c r="Q2135" i="2"/>
  <c r="O2131" i="2"/>
  <c r="Q2131" i="2"/>
  <c r="O2129" i="2"/>
  <c r="Q2129" i="2"/>
  <c r="O2462" i="2"/>
  <c r="Q2462" i="2"/>
  <c r="O2446" i="2"/>
  <c r="Q2446" i="2"/>
  <c r="O2274" i="2"/>
  <c r="Q2274" i="2"/>
  <c r="O2246" i="2"/>
  <c r="Q2246" i="2"/>
  <c r="O2230" i="2"/>
  <c r="Q2230" i="2"/>
  <c r="O2198" i="2"/>
  <c r="Q2198" i="2"/>
  <c r="O2190" i="2"/>
  <c r="Q2190" i="2"/>
  <c r="O2166" i="2"/>
  <c r="Q2166" i="2"/>
  <c r="O2158" i="2"/>
  <c r="Q2158" i="2"/>
  <c r="O2414" i="2"/>
  <c r="Q2414" i="2"/>
  <c r="Q2404" i="2"/>
  <c r="O2404" i="2"/>
  <c r="O2373" i="2"/>
  <c r="Q2373" i="2"/>
  <c r="O2341" i="2"/>
  <c r="Q2341" i="2"/>
  <c r="Q2315" i="2"/>
  <c r="O2315" i="2"/>
  <c r="Q2486" i="2"/>
  <c r="Q2470" i="2"/>
  <c r="O2460" i="2"/>
  <c r="O2444" i="2"/>
  <c r="Q2429" i="2"/>
  <c r="O2412" i="2"/>
  <c r="O2395" i="2"/>
  <c r="Q2389" i="2"/>
  <c r="Q2381" i="2"/>
  <c r="O2363" i="2"/>
  <c r="Q2357" i="2"/>
  <c r="Q2349" i="2"/>
  <c r="O2332" i="2"/>
  <c r="Q2317" i="2"/>
  <c r="O2311" i="2"/>
  <c r="O2308" i="2"/>
  <c r="Q2294" i="2"/>
  <c r="O2283" i="2"/>
  <c r="Q2116" i="2"/>
  <c r="Q2104" i="2"/>
  <c r="O2099" i="2"/>
  <c r="O2062" i="2"/>
  <c r="Q2062" i="2"/>
  <c r="O2030" i="2"/>
  <c r="Q2030" i="2"/>
  <c r="O1998" i="2"/>
  <c r="Q1998" i="2"/>
  <c r="O1973" i="2"/>
  <c r="Q1973" i="2"/>
  <c r="O1929" i="2"/>
  <c r="Q1929" i="2"/>
  <c r="O1925" i="2"/>
  <c r="Q1925" i="2"/>
  <c r="Q1637" i="2"/>
  <c r="O1637" i="2"/>
  <c r="O1607" i="2"/>
  <c r="Q1607" i="2"/>
  <c r="Q1586" i="2"/>
  <c r="O1586" i="2"/>
  <c r="O1584" i="2"/>
  <c r="Q1584" i="2"/>
  <c r="Q1558" i="2"/>
  <c r="O1558" i="2"/>
  <c r="O1425" i="2"/>
  <c r="Q1425" i="2"/>
  <c r="O1416" i="2"/>
  <c r="Q1416" i="2"/>
  <c r="O1409" i="2"/>
  <c r="Q1409" i="2"/>
  <c r="O1400" i="2"/>
  <c r="Q1400" i="2"/>
  <c r="O1377" i="2"/>
  <c r="Q1377" i="2"/>
  <c r="O1368" i="2"/>
  <c r="Q1368" i="2"/>
  <c r="O1320" i="2"/>
  <c r="Q1320" i="2"/>
  <c r="Q1300" i="2"/>
  <c r="O1300" i="2"/>
  <c r="Q983" i="2"/>
  <c r="O983" i="2"/>
  <c r="O959" i="2"/>
  <c r="Q959" i="2"/>
  <c r="O850" i="2"/>
  <c r="Q850" i="2"/>
  <c r="O831" i="2"/>
  <c r="Q831" i="2"/>
  <c r="O480" i="2"/>
  <c r="Q480" i="2"/>
  <c r="O441" i="2"/>
  <c r="Q441" i="2"/>
  <c r="O416" i="2"/>
  <c r="Q416" i="2"/>
  <c r="O39" i="2"/>
  <c r="Q39" i="2"/>
  <c r="O1982" i="2"/>
  <c r="Q1982" i="2"/>
  <c r="O1956" i="2"/>
  <c r="Q1956" i="2"/>
  <c r="O1873" i="2"/>
  <c r="Q1873" i="2"/>
  <c r="Q1650" i="2"/>
  <c r="O1650" i="2"/>
  <c r="O1648" i="2"/>
  <c r="Q1648" i="2"/>
  <c r="Q1564" i="2"/>
  <c r="O1564" i="2"/>
  <c r="O1543" i="2"/>
  <c r="Q1543" i="2"/>
  <c r="O1428" i="2"/>
  <c r="Q1428" i="2"/>
  <c r="O1421" i="2"/>
  <c r="Q1421" i="2"/>
  <c r="O1412" i="2"/>
  <c r="Q1412" i="2"/>
  <c r="O1405" i="2"/>
  <c r="Q1405" i="2"/>
  <c r="O1373" i="2"/>
  <c r="Q1373" i="2"/>
  <c r="O1364" i="2"/>
  <c r="Q1364" i="2"/>
  <c r="Q1358" i="2"/>
  <c r="O1358" i="2"/>
  <c r="Q1354" i="2"/>
  <c r="O1354" i="2"/>
  <c r="Q1350" i="2"/>
  <c r="O1350" i="2"/>
  <c r="O1344" i="2"/>
  <c r="Q1344" i="2"/>
  <c r="O1312" i="2"/>
  <c r="Q1312" i="2"/>
  <c r="Q951" i="2"/>
  <c r="O951" i="2"/>
  <c r="O798" i="2"/>
  <c r="Q798" i="2"/>
  <c r="Q726" i="2"/>
  <c r="O726" i="2"/>
  <c r="O652" i="2"/>
  <c r="Q652" i="2"/>
  <c r="O580" i="2"/>
  <c r="Q580" i="2"/>
  <c r="O541" i="2"/>
  <c r="Q541" i="2"/>
  <c r="O517" i="2"/>
  <c r="Q517" i="2"/>
  <c r="O400" i="2"/>
  <c r="Q400" i="2"/>
  <c r="O2057" i="2"/>
  <c r="Q2057" i="2"/>
  <c r="O2025" i="2"/>
  <c r="Q2025" i="2"/>
  <c r="O1993" i="2"/>
  <c r="Q1993" i="2"/>
  <c r="O1976" i="2"/>
  <c r="Q1976" i="2"/>
  <c r="O1961" i="2"/>
  <c r="Q1961" i="2"/>
  <c r="O1934" i="2"/>
  <c r="Q1934" i="2"/>
  <c r="O1926" i="2"/>
  <c r="Q1926" i="2"/>
  <c r="Q1913" i="2"/>
  <c r="O1913" i="2"/>
  <c r="Q1877" i="2"/>
  <c r="O1877" i="2"/>
  <c r="O1656" i="2"/>
  <c r="Q1656" i="2"/>
  <c r="Q1622" i="2"/>
  <c r="O1622" i="2"/>
  <c r="O1592" i="2"/>
  <c r="Q1592" i="2"/>
  <c r="O1585" i="2"/>
  <c r="Q1585" i="2"/>
  <c r="Q1573" i="2"/>
  <c r="O1573" i="2"/>
  <c r="O1424" i="2"/>
  <c r="Q1424" i="2"/>
  <c r="O1417" i="2"/>
  <c r="Q1417" i="2"/>
  <c r="O1408" i="2"/>
  <c r="Q1408" i="2"/>
  <c r="O1401" i="2"/>
  <c r="Q1401" i="2"/>
  <c r="O1376" i="2"/>
  <c r="Q1376" i="2"/>
  <c r="O1369" i="2"/>
  <c r="Q1369" i="2"/>
  <c r="O1336" i="2"/>
  <c r="Q1336" i="2"/>
  <c r="O2055" i="2"/>
  <c r="Q2041" i="2"/>
  <c r="O2023" i="2"/>
  <c r="Q2009" i="2"/>
  <c r="O1919" i="2"/>
  <c r="O1885" i="2"/>
  <c r="O1660" i="2"/>
  <c r="O1605" i="2"/>
  <c r="O1596" i="2"/>
  <c r="O1590" i="2"/>
  <c r="Q1575" i="2"/>
  <c r="O1554" i="2"/>
  <c r="O1532" i="2"/>
  <c r="O1514" i="2"/>
  <c r="O1510" i="2"/>
  <c r="O1502" i="2"/>
  <c r="O1498" i="2"/>
  <c r="O1494" i="2"/>
  <c r="O1450" i="2"/>
  <c r="O1438" i="2"/>
  <c r="O1434" i="2"/>
  <c r="Q1396" i="2"/>
  <c r="Q1393" i="2"/>
  <c r="Q1389" i="2"/>
  <c r="Q1385" i="2"/>
  <c r="Q1360" i="2"/>
  <c r="Q1356" i="2"/>
  <c r="Q1352" i="2"/>
  <c r="Q1348" i="2"/>
  <c r="O1345" i="2"/>
  <c r="Q1345" i="2"/>
  <c r="Q1340" i="2"/>
  <c r="O1337" i="2"/>
  <c r="Q1337" i="2"/>
  <c r="Q1332" i="2"/>
  <c r="O1329" i="2"/>
  <c r="Q1329" i="2"/>
  <c r="Q1324" i="2"/>
  <c r="O1321" i="2"/>
  <c r="Q1321" i="2"/>
  <c r="Q1316" i="2"/>
  <c r="O1313" i="2"/>
  <c r="Q1313" i="2"/>
  <c r="Q1308" i="2"/>
  <c r="O1270" i="2"/>
  <c r="Q1270" i="2"/>
  <c r="O1246" i="2"/>
  <c r="Q1246" i="2"/>
  <c r="O1183" i="2"/>
  <c r="Q1183" i="2"/>
  <c r="O1175" i="2"/>
  <c r="Q1175" i="2"/>
  <c r="Q1125" i="2"/>
  <c r="O1125" i="2"/>
  <c r="Q1117" i="2"/>
  <c r="O1117" i="2"/>
  <c r="Q1099" i="2"/>
  <c r="O1099" i="2"/>
  <c r="Q1039" i="2"/>
  <c r="O1039" i="2"/>
  <c r="O2061" i="2"/>
  <c r="O2029" i="2"/>
  <c r="O1981" i="2"/>
  <c r="O1975" i="2"/>
  <c r="Q1397" i="2"/>
  <c r="O1390" i="2"/>
  <c r="O1386" i="2"/>
  <c r="Q1361" i="2"/>
  <c r="Q1357" i="2"/>
  <c r="Q1353" i="2"/>
  <c r="Q1349" i="2"/>
  <c r="O1346" i="2"/>
  <c r="O1338" i="2"/>
  <c r="O1330" i="2"/>
  <c r="O1322" i="2"/>
  <c r="O1314" i="2"/>
  <c r="Q1299" i="2"/>
  <c r="O1263" i="2"/>
  <c r="Q1263" i="2"/>
  <c r="Q1236" i="2"/>
  <c r="O1236" i="2"/>
  <c r="Q1137" i="2"/>
  <c r="O1137" i="2"/>
  <c r="Q1093" i="2"/>
  <c r="O1093" i="2"/>
  <c r="Q1073" i="2"/>
  <c r="O1073" i="2"/>
  <c r="Q1017" i="2"/>
  <c r="O1017" i="2"/>
  <c r="Q999" i="2"/>
  <c r="O999" i="2"/>
  <c r="O970" i="2"/>
  <c r="Q970" i="2"/>
  <c r="O938" i="2"/>
  <c r="Q938" i="2"/>
  <c r="O1341" i="2"/>
  <c r="Q1341" i="2"/>
  <c r="O1333" i="2"/>
  <c r="Q1333" i="2"/>
  <c r="O1325" i="2"/>
  <c r="Q1325" i="2"/>
  <c r="O1317" i="2"/>
  <c r="Q1317" i="2"/>
  <c r="O1309" i="2"/>
  <c r="Q1309" i="2"/>
  <c r="O1287" i="2"/>
  <c r="Q1287" i="2"/>
  <c r="O1239" i="2"/>
  <c r="Q1239" i="2"/>
  <c r="O1190" i="2"/>
  <c r="Q1190" i="2"/>
  <c r="O1176" i="2"/>
  <c r="Q1176" i="2"/>
  <c r="O1128" i="2"/>
  <c r="Q1128" i="2"/>
  <c r="Q1105" i="2"/>
  <c r="O1105" i="2"/>
  <c r="Q1063" i="2"/>
  <c r="O1063" i="2"/>
  <c r="O886" i="2"/>
  <c r="Q886" i="2"/>
  <c r="O869" i="2"/>
  <c r="Q869" i="2"/>
  <c r="Q1283" i="2"/>
  <c r="Q1280" i="2"/>
  <c r="O1252" i="2"/>
  <c r="Q1230" i="2"/>
  <c r="Q1222" i="2"/>
  <c r="Q1208" i="2"/>
  <c r="Q1171" i="2"/>
  <c r="Q1170" i="2"/>
  <c r="Q1167" i="2"/>
  <c r="O1161" i="2"/>
  <c r="O1153" i="2"/>
  <c r="O1147" i="2"/>
  <c r="Q1144" i="2"/>
  <c r="O1141" i="2"/>
  <c r="O1133" i="2"/>
  <c r="O1121" i="2"/>
  <c r="O1115" i="2"/>
  <c r="Q1112" i="2"/>
  <c r="O1109" i="2"/>
  <c r="O1101" i="2"/>
  <c r="O1089" i="2"/>
  <c r="O1079" i="2"/>
  <c r="O1069" i="2"/>
  <c r="O1057" i="2"/>
  <c r="O1047" i="2"/>
  <c r="O1027" i="2"/>
  <c r="Q1006" i="2"/>
  <c r="Q991" i="2"/>
  <c r="Q990" i="2"/>
  <c r="Q955" i="2"/>
  <c r="O931" i="2"/>
  <c r="Q922" i="2"/>
  <c r="Q917" i="2"/>
  <c r="Q906" i="2"/>
  <c r="Q899" i="2"/>
  <c r="Q898" i="2"/>
  <c r="Q895" i="2"/>
  <c r="Q878" i="2"/>
  <c r="O852" i="2"/>
  <c r="Q730" i="2"/>
  <c r="O730" i="2"/>
  <c r="Q714" i="2"/>
  <c r="O714" i="2"/>
  <c r="Q642" i="2"/>
  <c r="O642" i="2"/>
  <c r="O620" i="2"/>
  <c r="Q620" i="2"/>
  <c r="O605" i="2"/>
  <c r="Q605" i="2"/>
  <c r="O557" i="2"/>
  <c r="Q557" i="2"/>
  <c r="O504" i="2"/>
  <c r="Q504" i="2"/>
  <c r="O448" i="2"/>
  <c r="Q448" i="2"/>
  <c r="O384" i="2"/>
  <c r="Q384" i="2"/>
  <c r="Q248" i="2"/>
  <c r="O248" i="2"/>
  <c r="O195" i="2"/>
  <c r="Q195" i="2"/>
  <c r="O183" i="2"/>
  <c r="Q183" i="2"/>
  <c r="O167" i="2"/>
  <c r="Q167" i="2"/>
  <c r="O151" i="2"/>
  <c r="Q151" i="2"/>
  <c r="O135" i="2"/>
  <c r="Q135" i="2"/>
  <c r="Q129" i="2"/>
  <c r="O129" i="2"/>
  <c r="O96" i="2"/>
  <c r="Q96" i="2"/>
  <c r="I2496" i="2"/>
  <c r="O1284" i="2"/>
  <c r="Q1262" i="2"/>
  <c r="Q1182" i="2"/>
  <c r="Q1172" i="2"/>
  <c r="O1159" i="2"/>
  <c r="Q1156" i="2"/>
  <c r="O1151" i="2"/>
  <c r="Q1148" i="2"/>
  <c r="O1145" i="2"/>
  <c r="O1127" i="2"/>
  <c r="Q1124" i="2"/>
  <c r="O1119" i="2"/>
  <c r="Q1116" i="2"/>
  <c r="O1113" i="2"/>
  <c r="O1095" i="2"/>
  <c r="O1065" i="2"/>
  <c r="O1055" i="2"/>
  <c r="O1045" i="2"/>
  <c r="O1023" i="2"/>
  <c r="Q994" i="2"/>
  <c r="Q958" i="2"/>
  <c r="O900" i="2"/>
  <c r="Q885" i="2"/>
  <c r="O874" i="2"/>
  <c r="O868" i="2"/>
  <c r="O830" i="2"/>
  <c r="Q830" i="2"/>
  <c r="Q816" i="2"/>
  <c r="O816" i="2"/>
  <c r="O782" i="2"/>
  <c r="Q782" i="2"/>
  <c r="Q734" i="2"/>
  <c r="O734" i="2"/>
  <c r="Q718" i="2"/>
  <c r="O718" i="2"/>
  <c r="O645" i="2"/>
  <c r="Q645" i="2"/>
  <c r="O565" i="2"/>
  <c r="Q565" i="2"/>
  <c r="O518" i="2"/>
  <c r="Q518" i="2"/>
  <c r="Q481" i="2"/>
  <c r="O481" i="2"/>
  <c r="O457" i="2"/>
  <c r="Q457" i="2"/>
  <c r="O425" i="2"/>
  <c r="Q425" i="2"/>
  <c r="O368" i="2"/>
  <c r="Q368" i="2"/>
  <c r="O343" i="2"/>
  <c r="Q343" i="2"/>
  <c r="O308" i="2"/>
  <c r="Q308" i="2"/>
  <c r="O268" i="2"/>
  <c r="Q268" i="2"/>
  <c r="O36" i="2"/>
  <c r="Q36" i="2"/>
  <c r="O826" i="2"/>
  <c r="Q826" i="2"/>
  <c r="Q738" i="2"/>
  <c r="O738" i="2"/>
  <c r="Q722" i="2"/>
  <c r="O722" i="2"/>
  <c r="O641" i="2"/>
  <c r="Q641" i="2"/>
  <c r="O612" i="2"/>
  <c r="Q612" i="2"/>
  <c r="Q595" i="2"/>
  <c r="O595" i="2"/>
  <c r="O573" i="2"/>
  <c r="Q573" i="2"/>
  <c r="O525" i="2"/>
  <c r="Q525" i="2"/>
  <c r="O493" i="2"/>
  <c r="Q493" i="2"/>
  <c r="O472" i="2"/>
  <c r="Q472" i="2"/>
  <c r="O432" i="2"/>
  <c r="Q432" i="2"/>
  <c r="O409" i="2"/>
  <c r="Q409" i="2"/>
  <c r="Q385" i="2"/>
  <c r="O385" i="2"/>
  <c r="O187" i="2"/>
  <c r="Q187" i="2"/>
  <c r="O175" i="2"/>
  <c r="Q175" i="2"/>
  <c r="O159" i="2"/>
  <c r="Q159" i="2"/>
  <c r="O143" i="2"/>
  <c r="Q143" i="2"/>
  <c r="O132" i="2"/>
  <c r="Q132" i="2"/>
  <c r="O123" i="2"/>
  <c r="Q123" i="2"/>
  <c r="O99" i="2"/>
  <c r="Q99" i="2"/>
  <c r="O56" i="2"/>
  <c r="Q56" i="2"/>
  <c r="O846" i="2"/>
  <c r="O828" i="2"/>
  <c r="O804" i="2"/>
  <c r="Q790" i="2"/>
  <c r="Q774" i="2"/>
  <c r="Q767" i="2"/>
  <c r="O756" i="2"/>
  <c r="O752" i="2"/>
  <c r="O748" i="2"/>
  <c r="Q709" i="2"/>
  <c r="Q705" i="2"/>
  <c r="Q701" i="2"/>
  <c r="Q697" i="2"/>
  <c r="Q693" i="2"/>
  <c r="Q673" i="2"/>
  <c r="O658" i="2"/>
  <c r="O513" i="2"/>
  <c r="Q421" i="2"/>
  <c r="Q405" i="2"/>
  <c r="O394" i="2"/>
  <c r="O378" i="2"/>
  <c r="Q363" i="2"/>
  <c r="Q351" i="2"/>
  <c r="Q331" i="2"/>
  <c r="Q321" i="2"/>
  <c r="Q304" i="2"/>
  <c r="Q288" i="2"/>
  <c r="Q279" i="2"/>
  <c r="O276" i="2"/>
  <c r="O256" i="2"/>
  <c r="Q231" i="2"/>
  <c r="Q215" i="2"/>
  <c r="Q199" i="2"/>
  <c r="Q191" i="2"/>
  <c r="Q179" i="2"/>
  <c r="Q171" i="2"/>
  <c r="Q163" i="2"/>
  <c r="Q155" i="2"/>
  <c r="Q147" i="2"/>
  <c r="Q139" i="2"/>
  <c r="Q107" i="2"/>
  <c r="Q92" i="2"/>
  <c r="Q84" i="2"/>
  <c r="Q76" i="2"/>
  <c r="Q68" i="2"/>
  <c r="Q847" i="2"/>
  <c r="Q842" i="2"/>
  <c r="Q305" i="2"/>
  <c r="Q252" i="2"/>
  <c r="Q245" i="2"/>
  <c r="Q131" i="2"/>
  <c r="Q128" i="2"/>
  <c r="Q120" i="2"/>
  <c r="Q93" i="2"/>
  <c r="Q55" i="2"/>
  <c r="Q1269" i="2"/>
  <c r="O1269" i="2"/>
  <c r="Q1237" i="2"/>
  <c r="O1237" i="2"/>
  <c r="O1203" i="2"/>
  <c r="Q1203" i="2"/>
  <c r="O1187" i="2"/>
  <c r="Q1187" i="2"/>
  <c r="O1078" i="2"/>
  <c r="Q1078" i="2"/>
  <c r="O1070" i="2"/>
  <c r="Q1070" i="2"/>
  <c r="O911" i="2"/>
  <c r="Q911" i="2"/>
  <c r="O890" i="2"/>
  <c r="Q890" i="2"/>
  <c r="Q818" i="2"/>
  <c r="O818" i="2"/>
  <c r="O668" i="2"/>
  <c r="Q668" i="2"/>
  <c r="O666" i="2"/>
  <c r="Q666" i="2"/>
  <c r="Q627" i="2"/>
  <c r="O627" i="2"/>
  <c r="O625" i="2"/>
  <c r="Q625" i="2"/>
  <c r="O602" i="2"/>
  <c r="Q602" i="2"/>
  <c r="Q594" i="2"/>
  <c r="O594" i="2"/>
  <c r="Q340" i="2"/>
  <c r="O340" i="2"/>
  <c r="O336" i="2"/>
  <c r="Q336" i="2"/>
  <c r="Q284" i="2"/>
  <c r="O284" i="2"/>
  <c r="O208" i="2"/>
  <c r="Q208" i="2"/>
  <c r="O32" i="2"/>
  <c r="Q32" i="2"/>
  <c r="O3" i="2"/>
  <c r="Q3" i="2"/>
  <c r="Q1891" i="2"/>
  <c r="O1891" i="2"/>
  <c r="O1292" i="2"/>
  <c r="Q1292" i="2"/>
  <c r="O1275" i="2"/>
  <c r="Q1275" i="2"/>
  <c r="O1260" i="2"/>
  <c r="Q1260" i="2"/>
  <c r="Q1245" i="2"/>
  <c r="O1245" i="2"/>
  <c r="O1212" i="2"/>
  <c r="Q1212" i="2"/>
  <c r="O1180" i="2"/>
  <c r="Q1180" i="2"/>
  <c r="O1026" i="2"/>
  <c r="Q1026" i="2"/>
  <c r="O995" i="2"/>
  <c r="Q995" i="2"/>
  <c r="Q824" i="2"/>
  <c r="O824" i="2"/>
  <c r="Q810" i="2"/>
  <c r="O810" i="2"/>
  <c r="Q796" i="2"/>
  <c r="O796" i="2"/>
  <c r="Q780" i="2"/>
  <c r="O780" i="2"/>
  <c r="Q356" i="2"/>
  <c r="O356" i="2"/>
  <c r="O352" i="2"/>
  <c r="Q352" i="2"/>
  <c r="O295" i="2"/>
  <c r="Q295" i="2"/>
  <c r="O293" i="2"/>
  <c r="Q293" i="2"/>
  <c r="O257" i="2"/>
  <c r="Q257" i="2"/>
  <c r="O91" i="2"/>
  <c r="Q91" i="2"/>
  <c r="O83" i="2"/>
  <c r="Q83" i="2"/>
  <c r="O75" i="2"/>
  <c r="Q75" i="2"/>
  <c r="O67" i="2"/>
  <c r="Q67" i="2"/>
  <c r="O51" i="2"/>
  <c r="Q51" i="2"/>
  <c r="O16" i="2"/>
  <c r="Q16" i="2"/>
  <c r="Q2491" i="2"/>
  <c r="Q2487" i="2"/>
  <c r="Q2483" i="2"/>
  <c r="Q2479" i="2"/>
  <c r="Q2475" i="2"/>
  <c r="Q2471" i="2"/>
  <c r="Q2467" i="2"/>
  <c r="Q2463" i="2"/>
  <c r="Q2450" i="2"/>
  <c r="Q2447" i="2"/>
  <c r="Q2434" i="2"/>
  <c r="Q2418" i="2"/>
  <c r="Q2415" i="2"/>
  <c r="Q2402" i="2"/>
  <c r="Q2399" i="2"/>
  <c r="Q2386" i="2"/>
  <c r="Q2383" i="2"/>
  <c r="Q2370" i="2"/>
  <c r="Q2367" i="2"/>
  <c r="Q2354" i="2"/>
  <c r="Q2351" i="2"/>
  <c r="Q2338" i="2"/>
  <c r="Q2335" i="2"/>
  <c r="Q2322" i="2"/>
  <c r="O2300" i="2"/>
  <c r="Q2291" i="2"/>
  <c r="Q2290" i="2"/>
  <c r="Q2287" i="2"/>
  <c r="Q2286" i="2"/>
  <c r="Q2125" i="2"/>
  <c r="Q2118" i="2"/>
  <c r="Q2117" i="2"/>
  <c r="Q2109" i="2"/>
  <c r="Q2102" i="2"/>
  <c r="Q2101" i="2"/>
  <c r="Q2093" i="2"/>
  <c r="Q2086" i="2"/>
  <c r="Q2085" i="2"/>
  <c r="Q2077" i="2"/>
  <c r="Q2070" i="2"/>
  <c r="Q2069" i="2"/>
  <c r="Q2053" i="2"/>
  <c r="Q2052" i="2"/>
  <c r="Q2037" i="2"/>
  <c r="Q2036" i="2"/>
  <c r="Q2021" i="2"/>
  <c r="Q2020" i="2"/>
  <c r="Q2005" i="2"/>
  <c r="Q2004" i="2"/>
  <c r="Q1990" i="2"/>
  <c r="O1990" i="2"/>
  <c r="O1987" i="2"/>
  <c r="Q1970" i="2"/>
  <c r="Q1969" i="2"/>
  <c r="Q1966" i="2"/>
  <c r="Q1960" i="2"/>
  <c r="Q1957" i="2"/>
  <c r="O1949" i="2"/>
  <c r="O1943" i="2"/>
  <c r="Q1923" i="2"/>
  <c r="O1923" i="2"/>
  <c r="O1917" i="2"/>
  <c r="O1909" i="2"/>
  <c r="Q1906" i="2"/>
  <c r="Q1905" i="2"/>
  <c r="Q1889" i="2"/>
  <c r="O1886" i="2"/>
  <c r="O1878" i="2"/>
  <c r="O1667" i="2"/>
  <c r="Q1667" i="2"/>
  <c r="O1651" i="2"/>
  <c r="Q1651" i="2"/>
  <c r="O1635" i="2"/>
  <c r="Q1635" i="2"/>
  <c r="O1619" i="2"/>
  <c r="Q1619" i="2"/>
  <c r="O1603" i="2"/>
  <c r="Q1603" i="2"/>
  <c r="O1587" i="2"/>
  <c r="Q1587" i="2"/>
  <c r="O1571" i="2"/>
  <c r="Q1571" i="2"/>
  <c r="O1555" i="2"/>
  <c r="Q1555" i="2"/>
  <c r="O1539" i="2"/>
  <c r="Q1539" i="2"/>
  <c r="Q1285" i="2"/>
  <c r="O1285" i="2"/>
  <c r="Q1253" i="2"/>
  <c r="O1253" i="2"/>
  <c r="Q1220" i="2"/>
  <c r="O1220" i="2"/>
  <c r="Q1204" i="2"/>
  <c r="O1204" i="2"/>
  <c r="Q1188" i="2"/>
  <c r="O1188" i="2"/>
  <c r="Q1173" i="2"/>
  <c r="O1173" i="2"/>
  <c r="O1090" i="2"/>
  <c r="Q1090" i="2"/>
  <c r="O1082" i="2"/>
  <c r="Q1082" i="2"/>
  <c r="O1074" i="2"/>
  <c r="Q1074" i="2"/>
  <c r="O1066" i="2"/>
  <c r="Q1066" i="2"/>
  <c r="O1058" i="2"/>
  <c r="Q1058" i="2"/>
  <c r="O1050" i="2"/>
  <c r="Q1050" i="2"/>
  <c r="O1042" i="2"/>
  <c r="Q1042" i="2"/>
  <c r="O1022" i="2"/>
  <c r="Q1022" i="2"/>
  <c r="O954" i="2"/>
  <c r="Q954" i="2"/>
  <c r="O926" i="2"/>
  <c r="Q926" i="2"/>
  <c r="Q866" i="2"/>
  <c r="O866" i="2"/>
  <c r="O862" i="2"/>
  <c r="Q862" i="2"/>
  <c r="O837" i="2"/>
  <c r="Q837" i="2"/>
  <c r="Q832" i="2"/>
  <c r="O832" i="2"/>
  <c r="O806" i="2"/>
  <c r="Q806" i="2"/>
  <c r="Q792" i="2"/>
  <c r="O792" i="2"/>
  <c r="Q776" i="2"/>
  <c r="O776" i="2"/>
  <c r="O682" i="2"/>
  <c r="Q682" i="2"/>
  <c r="O509" i="2"/>
  <c r="Q509" i="2"/>
  <c r="Q468" i="2"/>
  <c r="O468" i="2"/>
  <c r="Q366" i="2"/>
  <c r="O366" i="2"/>
  <c r="Q1958" i="2"/>
  <c r="O1958" i="2"/>
  <c r="Q1301" i="2"/>
  <c r="O1301" i="2"/>
  <c r="O1219" i="2"/>
  <c r="Q1219" i="2"/>
  <c r="O1086" i="2"/>
  <c r="Q1086" i="2"/>
  <c r="O1062" i="2"/>
  <c r="Q1062" i="2"/>
  <c r="O1054" i="2"/>
  <c r="Q1054" i="2"/>
  <c r="O1046" i="2"/>
  <c r="Q1046" i="2"/>
  <c r="Q1019" i="2"/>
  <c r="O1019" i="2"/>
  <c r="O1014" i="2"/>
  <c r="Q1014" i="2"/>
  <c r="Q1942" i="2"/>
  <c r="O1942" i="2"/>
  <c r="Q1277" i="2"/>
  <c r="O1277" i="2"/>
  <c r="O1243" i="2"/>
  <c r="Q1243" i="2"/>
  <c r="O1228" i="2"/>
  <c r="Q1228" i="2"/>
  <c r="O1196" i="2"/>
  <c r="Q1196" i="2"/>
  <c r="Q1165" i="2"/>
  <c r="O1165" i="2"/>
  <c r="Q1035" i="2"/>
  <c r="O1035" i="2"/>
  <c r="O979" i="2"/>
  <c r="Q979" i="2"/>
  <c r="O2492" i="2"/>
  <c r="O2488" i="2"/>
  <c r="O2484" i="2"/>
  <c r="O2480" i="2"/>
  <c r="O2476" i="2"/>
  <c r="O2472" i="2"/>
  <c r="O2468" i="2"/>
  <c r="O2464" i="2"/>
  <c r="O2451" i="2"/>
  <c r="O2435" i="2"/>
  <c r="O2419" i="2"/>
  <c r="O2403" i="2"/>
  <c r="O2387" i="2"/>
  <c r="O2371" i="2"/>
  <c r="O2355" i="2"/>
  <c r="O2339" i="2"/>
  <c r="O2323" i="2"/>
  <c r="O2292" i="2"/>
  <c r="O2119" i="2"/>
  <c r="O2103" i="2"/>
  <c r="O2087" i="2"/>
  <c r="O2071" i="2"/>
  <c r="O2054" i="2"/>
  <c r="O2038" i="2"/>
  <c r="O2022" i="2"/>
  <c r="O2006" i="2"/>
  <c r="O1997" i="2"/>
  <c r="O1991" i="2"/>
  <c r="Q1974" i="2"/>
  <c r="O1974" i="2"/>
  <c r="O1971" i="2"/>
  <c r="Q1950" i="2"/>
  <c r="Q1944" i="2"/>
  <c r="Q1941" i="2"/>
  <c r="O1933" i="2"/>
  <c r="Q1921" i="2"/>
  <c r="O1918" i="2"/>
  <c r="O1910" i="2"/>
  <c r="O1907" i="2"/>
  <c r="Q1890" i="2"/>
  <c r="O1887" i="2"/>
  <c r="O1881" i="2"/>
  <c r="O1668" i="2"/>
  <c r="O1652" i="2"/>
  <c r="O1636" i="2"/>
  <c r="O1620" i="2"/>
  <c r="O1604" i="2"/>
  <c r="O1588" i="2"/>
  <c r="O1572" i="2"/>
  <c r="O1556" i="2"/>
  <c r="O1540" i="2"/>
  <c r="O1527" i="2"/>
  <c r="Q1527" i="2"/>
  <c r="Q1293" i="2"/>
  <c r="O1293" i="2"/>
  <c r="O1291" i="2"/>
  <c r="Q1291" i="2"/>
  <c r="Q1286" i="2"/>
  <c r="O1276" i="2"/>
  <c r="Q1276" i="2"/>
  <c r="Q1261" i="2"/>
  <c r="O1261" i="2"/>
  <c r="O1259" i="2"/>
  <c r="Q1259" i="2"/>
  <c r="Q1254" i="2"/>
  <c r="O1244" i="2"/>
  <c r="Q1244" i="2"/>
  <c r="Q1229" i="2"/>
  <c r="O1229" i="2"/>
  <c r="O1227" i="2"/>
  <c r="Q1227" i="2"/>
  <c r="O1221" i="2"/>
  <c r="Q1213" i="2"/>
  <c r="O1213" i="2"/>
  <c r="O1211" i="2"/>
  <c r="Q1211" i="2"/>
  <c r="O1205" i="2"/>
  <c r="Q1197" i="2"/>
  <c r="O1197" i="2"/>
  <c r="O1195" i="2"/>
  <c r="Q1195" i="2"/>
  <c r="O1189" i="2"/>
  <c r="Q1181" i="2"/>
  <c r="O1181" i="2"/>
  <c r="O1179" i="2"/>
  <c r="Q1179" i="2"/>
  <c r="O1155" i="2"/>
  <c r="Q1152" i="2"/>
  <c r="O1139" i="2"/>
  <c r="Q1136" i="2"/>
  <c r="O1123" i="2"/>
  <c r="Q1120" i="2"/>
  <c r="O1107" i="2"/>
  <c r="Q1104" i="2"/>
  <c r="O1091" i="2"/>
  <c r="O1083" i="2"/>
  <c r="O1075" i="2"/>
  <c r="O1067" i="2"/>
  <c r="O1059" i="2"/>
  <c r="O1051" i="2"/>
  <c r="O1043" i="2"/>
  <c r="O1038" i="2"/>
  <c r="Q1038" i="2"/>
  <c r="Q967" i="2"/>
  <c r="O967" i="2"/>
  <c r="O963" i="2"/>
  <c r="Q963" i="2"/>
  <c r="O950" i="2"/>
  <c r="Q950" i="2"/>
  <c r="O902" i="2"/>
  <c r="Q884" i="2"/>
  <c r="O884" i="2"/>
  <c r="O882" i="2"/>
  <c r="Q882" i="2"/>
  <c r="O867" i="2"/>
  <c r="O815" i="2"/>
  <c r="Q815" i="2"/>
  <c r="O813" i="2"/>
  <c r="Q813" i="2"/>
  <c r="Q611" i="2"/>
  <c r="O611" i="2"/>
  <c r="O609" i="2"/>
  <c r="Q609" i="2"/>
  <c r="Q604" i="2"/>
  <c r="Q578" i="2"/>
  <c r="O578" i="2"/>
  <c r="Q551" i="2"/>
  <c r="O551" i="2"/>
  <c r="Q535" i="2"/>
  <c r="O535" i="2"/>
  <c r="Q519" i="2"/>
  <c r="O519" i="2"/>
  <c r="Q484" i="2"/>
  <c r="O484" i="2"/>
  <c r="O1430" i="2"/>
  <c r="O1398" i="2"/>
  <c r="O1394" i="2"/>
  <c r="O1382" i="2"/>
  <c r="O1378" i="2"/>
  <c r="O1362" i="2"/>
  <c r="Q1041" i="2"/>
  <c r="O1041" i="2"/>
  <c r="O1034" i="2"/>
  <c r="Q1034" i="2"/>
  <c r="O1018" i="2"/>
  <c r="Q1018" i="2"/>
  <c r="O1011" i="2"/>
  <c r="Q1011" i="2"/>
  <c r="O966" i="2"/>
  <c r="Q966" i="2"/>
  <c r="O932" i="2"/>
  <c r="O910" i="2"/>
  <c r="O883" i="2"/>
  <c r="Q883" i="2"/>
  <c r="O863" i="2"/>
  <c r="Q863" i="2"/>
  <c r="O854" i="2"/>
  <c r="Q854" i="2"/>
  <c r="O838" i="2"/>
  <c r="O814" i="2"/>
  <c r="Q788" i="2"/>
  <c r="O788" i="2"/>
  <c r="Q772" i="2"/>
  <c r="O772" i="2"/>
  <c r="O660" i="2"/>
  <c r="Q660" i="2"/>
  <c r="Q643" i="2"/>
  <c r="O643" i="2"/>
  <c r="Q636" i="2"/>
  <c r="O618" i="2"/>
  <c r="Q618" i="2"/>
  <c r="Q508" i="2"/>
  <c r="O508" i="2"/>
  <c r="Q320" i="2"/>
  <c r="O320" i="2"/>
  <c r="O311" i="2"/>
  <c r="Q311" i="2"/>
  <c r="O1030" i="2"/>
  <c r="Q1030" i="2"/>
  <c r="O998" i="2"/>
  <c r="Q998" i="2"/>
  <c r="O982" i="2"/>
  <c r="Q982" i="2"/>
  <c r="O947" i="2"/>
  <c r="Q947" i="2"/>
  <c r="O927" i="2"/>
  <c r="Q927" i="2"/>
  <c r="O918" i="2"/>
  <c r="Q918" i="2"/>
  <c r="O901" i="2"/>
  <c r="Q901" i="2"/>
  <c r="Q800" i="2"/>
  <c r="O800" i="2"/>
  <c r="Q784" i="2"/>
  <c r="O784" i="2"/>
  <c r="O676" i="2"/>
  <c r="Q676" i="2"/>
  <c r="Q651" i="2"/>
  <c r="O651" i="2"/>
  <c r="O649" i="2"/>
  <c r="Q649" i="2"/>
  <c r="O634" i="2"/>
  <c r="Q634" i="2"/>
  <c r="O588" i="2"/>
  <c r="Q588" i="2"/>
  <c r="O586" i="2"/>
  <c r="Q586" i="2"/>
  <c r="Q555" i="2"/>
  <c r="O555" i="2"/>
  <c r="Q539" i="2"/>
  <c r="O539" i="2"/>
  <c r="Q523" i="2"/>
  <c r="O523" i="2"/>
  <c r="Q515" i="2"/>
  <c r="O515" i="2"/>
  <c r="O499" i="2"/>
  <c r="Q499" i="2"/>
  <c r="O387" i="2"/>
  <c r="Q387" i="2"/>
  <c r="O379" i="2"/>
  <c r="Q379" i="2"/>
  <c r="Q370" i="2"/>
  <c r="O370" i="2"/>
  <c r="O323" i="2"/>
  <c r="Q323" i="2"/>
  <c r="O1037" i="2"/>
  <c r="O1033" i="2"/>
  <c r="O1029" i="2"/>
  <c r="O1025" i="2"/>
  <c r="O1021" i="2"/>
  <c r="Q1010" i="2"/>
  <c r="Q978" i="2"/>
  <c r="Q962" i="2"/>
  <c r="Q946" i="2"/>
  <c r="Q879" i="2"/>
  <c r="Q853" i="2"/>
  <c r="O836" i="2"/>
  <c r="O812" i="2"/>
  <c r="Q799" i="2"/>
  <c r="Q795" i="2"/>
  <c r="Q791" i="2"/>
  <c r="Q787" i="2"/>
  <c r="Q783" i="2"/>
  <c r="Q779" i="2"/>
  <c r="Q775" i="2"/>
  <c r="Q771" i="2"/>
  <c r="Q675" i="2"/>
  <c r="O675" i="2"/>
  <c r="Q659" i="2"/>
  <c r="O659" i="2"/>
  <c r="Q626" i="2"/>
  <c r="O626" i="2"/>
  <c r="Q610" i="2"/>
  <c r="O610" i="2"/>
  <c r="Q587" i="2"/>
  <c r="O587" i="2"/>
  <c r="O585" i="2"/>
  <c r="Q585" i="2"/>
  <c r="Q547" i="2"/>
  <c r="O547" i="2"/>
  <c r="Q531" i="2"/>
  <c r="O531" i="2"/>
  <c r="O507" i="2"/>
  <c r="Q507" i="2"/>
  <c r="O483" i="2"/>
  <c r="Q483" i="2"/>
  <c r="O467" i="2"/>
  <c r="Q467" i="2"/>
  <c r="Q386" i="2"/>
  <c r="O386" i="2"/>
  <c r="Q278" i="2"/>
  <c r="O278" i="2"/>
  <c r="O273" i="2"/>
  <c r="Q273" i="2"/>
  <c r="O264" i="2"/>
  <c r="Q264" i="2"/>
  <c r="Q230" i="2"/>
  <c r="O230" i="2"/>
  <c r="O228" i="2"/>
  <c r="Q228" i="2"/>
  <c r="Q683" i="2"/>
  <c r="O683" i="2"/>
  <c r="O681" i="2"/>
  <c r="Q681" i="2"/>
  <c r="Q667" i="2"/>
  <c r="O667" i="2"/>
  <c r="O665" i="2"/>
  <c r="Q665" i="2"/>
  <c r="O650" i="2"/>
  <c r="Q650" i="2"/>
  <c r="Q635" i="2"/>
  <c r="O635" i="2"/>
  <c r="O633" i="2"/>
  <c r="Q633" i="2"/>
  <c r="Q619" i="2"/>
  <c r="O619" i="2"/>
  <c r="O617" i="2"/>
  <c r="Q617" i="2"/>
  <c r="Q603" i="2"/>
  <c r="O603" i="2"/>
  <c r="O601" i="2"/>
  <c r="Q601" i="2"/>
  <c r="O593" i="2"/>
  <c r="Q593" i="2"/>
  <c r="O577" i="2"/>
  <c r="Q577" i="2"/>
  <c r="Q567" i="2"/>
  <c r="O567" i="2"/>
  <c r="Q559" i="2"/>
  <c r="O559" i="2"/>
  <c r="Q543" i="2"/>
  <c r="O543" i="2"/>
  <c r="Q527" i="2"/>
  <c r="O527" i="2"/>
  <c r="O491" i="2"/>
  <c r="Q491" i="2"/>
  <c r="O475" i="2"/>
  <c r="Q475" i="2"/>
  <c r="O459" i="2"/>
  <c r="Q459" i="2"/>
  <c r="Q450" i="2"/>
  <c r="O450" i="2"/>
  <c r="O443" i="2"/>
  <c r="Q443" i="2"/>
  <c r="Q434" i="2"/>
  <c r="O434" i="2"/>
  <c r="O427" i="2"/>
  <c r="Q427" i="2"/>
  <c r="Q418" i="2"/>
  <c r="O418" i="2"/>
  <c r="O411" i="2"/>
  <c r="Q411" i="2"/>
  <c r="Q402" i="2"/>
  <c r="O402" i="2"/>
  <c r="O395" i="2"/>
  <c r="Q395" i="2"/>
  <c r="O327" i="2"/>
  <c r="Q327" i="2"/>
  <c r="O300" i="2"/>
  <c r="Q300" i="2"/>
  <c r="O768" i="2"/>
  <c r="O764" i="2"/>
  <c r="O744" i="2"/>
  <c r="O742" i="2"/>
  <c r="O710" i="2"/>
  <c r="O674" i="2"/>
  <c r="Q598" i="2"/>
  <c r="Q574" i="2"/>
  <c r="Q566" i="2"/>
  <c r="Q558" i="2"/>
  <c r="Q554" i="2"/>
  <c r="Q550" i="2"/>
  <c r="Q546" i="2"/>
  <c r="Q542" i="2"/>
  <c r="Q538" i="2"/>
  <c r="Q534" i="2"/>
  <c r="Q530" i="2"/>
  <c r="Q526" i="2"/>
  <c r="Q522" i="2"/>
  <c r="O506" i="2"/>
  <c r="O490" i="2"/>
  <c r="O482" i="2"/>
  <c r="O474" i="2"/>
  <c r="O466" i="2"/>
  <c r="O458" i="2"/>
  <c r="O449" i="2"/>
  <c r="O442" i="2"/>
  <c r="O433" i="2"/>
  <c r="O426" i="2"/>
  <c r="O417" i="2"/>
  <c r="O410" i="2"/>
  <c r="O401" i="2"/>
  <c r="O272" i="2"/>
  <c r="Q272" i="2"/>
  <c r="O236" i="2"/>
  <c r="Q236" i="2"/>
  <c r="O220" i="2"/>
  <c r="O211" i="2"/>
  <c r="Q211" i="2"/>
  <c r="O35" i="2"/>
  <c r="Q35" i="2"/>
  <c r="O355" i="2"/>
  <c r="Q355" i="2"/>
  <c r="O339" i="2"/>
  <c r="Q339" i="2"/>
  <c r="Q294" i="2"/>
  <c r="O294" i="2"/>
  <c r="O292" i="2"/>
  <c r="Q292" i="2"/>
  <c r="O247" i="2"/>
  <c r="Q247" i="2"/>
  <c r="O229" i="2"/>
  <c r="Q229" i="2"/>
  <c r="O106" i="2"/>
  <c r="Q106" i="2"/>
  <c r="O87" i="2"/>
  <c r="Q87" i="2"/>
  <c r="O79" i="2"/>
  <c r="Q79" i="2"/>
  <c r="O71" i="2"/>
  <c r="Q71" i="2"/>
  <c r="O64" i="2"/>
  <c r="Q64" i="2"/>
  <c r="O48" i="2"/>
  <c r="Q48" i="2"/>
  <c r="O19" i="2"/>
  <c r="Q19" i="2"/>
  <c r="Q373" i="2"/>
  <c r="O369" i="2"/>
  <c r="Q335" i="2"/>
  <c r="O310" i="2"/>
  <c r="Q289" i="2"/>
  <c r="Q263" i="2"/>
  <c r="O246" i="2"/>
  <c r="Q225" i="2"/>
  <c r="Q204" i="2"/>
  <c r="Q203" i="2"/>
  <c r="O197" i="2"/>
  <c r="O193" i="2"/>
  <c r="O189" i="2"/>
  <c r="O181" i="2"/>
  <c r="O177" i="2"/>
  <c r="O173" i="2"/>
  <c r="O169" i="2"/>
  <c r="O165" i="2"/>
  <c r="O161" i="2"/>
  <c r="O157" i="2"/>
  <c r="O153" i="2"/>
  <c r="O149" i="2"/>
  <c r="O145" i="2"/>
  <c r="O141" i="2"/>
  <c r="O137" i="2"/>
  <c r="O133" i="2"/>
  <c r="O125" i="2"/>
  <c r="O121" i="2"/>
  <c r="O117" i="2"/>
  <c r="Q111" i="2"/>
  <c r="Q104" i="2"/>
  <c r="Q103" i="2"/>
  <c r="Q100" i="2"/>
  <c r="O94" i="2"/>
  <c r="Q60" i="2"/>
  <c r="Q59" i="2"/>
  <c r="Q44" i="2"/>
  <c r="Q43" i="2"/>
  <c r="Q28" i="2"/>
  <c r="Q27" i="2"/>
  <c r="Q12" i="2"/>
  <c r="Q11" i="2"/>
  <c r="Q207" i="2"/>
  <c r="O105" i="2"/>
  <c r="O98" i="2"/>
  <c r="O90" i="2"/>
  <c r="O86" i="2"/>
  <c r="O82" i="2"/>
  <c r="O78" i="2"/>
  <c r="O74" i="2"/>
  <c r="O70" i="2"/>
  <c r="Q63" i="2"/>
  <c r="Q47" i="2"/>
  <c r="Q31" i="2"/>
  <c r="Q15" i="2"/>
  <c r="O2493" i="2"/>
  <c r="O2489" i="2"/>
  <c r="O2485" i="2"/>
  <c r="O2481" i="2"/>
  <c r="O2477" i="2"/>
  <c r="O2473" i="2"/>
  <c r="O2469" i="2"/>
  <c r="O2465" i="2"/>
  <c r="Q2457" i="2"/>
  <c r="O2456" i="2"/>
  <c r="O2455" i="2"/>
  <c r="Q2441" i="2"/>
  <c r="O2440" i="2"/>
  <c r="O2439" i="2"/>
  <c r="Q2425" i="2"/>
  <c r="O2424" i="2"/>
  <c r="O2423" i="2"/>
  <c r="Q2409" i="2"/>
  <c r="O2408" i="2"/>
  <c r="O2407" i="2"/>
  <c r="Q2393" i="2"/>
  <c r="O2392" i="2"/>
  <c r="O2391" i="2"/>
  <c r="Q2377" i="2"/>
  <c r="O2376" i="2"/>
  <c r="O2375" i="2"/>
  <c r="Q2361" i="2"/>
  <c r="O2360" i="2"/>
  <c r="O2359" i="2"/>
  <c r="Q2345" i="2"/>
  <c r="O2344" i="2"/>
  <c r="O2343" i="2"/>
  <c r="Q2329" i="2"/>
  <c r="O2328" i="2"/>
  <c r="O2327" i="2"/>
  <c r="Q2313" i="2"/>
  <c r="O2313" i="2"/>
  <c r="O2304" i="2"/>
  <c r="Q2297" i="2"/>
  <c r="O2297" i="2"/>
  <c r="O2288" i="2"/>
  <c r="Q2281" i="2"/>
  <c r="O2281" i="2"/>
  <c r="O2272" i="2"/>
  <c r="Q2272" i="2"/>
  <c r="O2256" i="2"/>
  <c r="Q2256" i="2"/>
  <c r="O2240" i="2"/>
  <c r="Q2240" i="2"/>
  <c r="Q2301" i="2"/>
  <c r="O2301" i="2"/>
  <c r="Q2285" i="2"/>
  <c r="O2285" i="2"/>
  <c r="O2268" i="2"/>
  <c r="Q2268" i="2"/>
  <c r="O2252" i="2"/>
  <c r="Q2252" i="2"/>
  <c r="O2236" i="2"/>
  <c r="Q2236" i="2"/>
  <c r="Q2449" i="2"/>
  <c r="O2448" i="2"/>
  <c r="Q2433" i="2"/>
  <c r="O2432" i="2"/>
  <c r="Q2417" i="2"/>
  <c r="O2416" i="2"/>
  <c r="Q2401" i="2"/>
  <c r="O2400" i="2"/>
  <c r="Q2385" i="2"/>
  <c r="O2384" i="2"/>
  <c r="Q2369" i="2"/>
  <c r="O2368" i="2"/>
  <c r="Q2353" i="2"/>
  <c r="O2352" i="2"/>
  <c r="Q2337" i="2"/>
  <c r="O2336" i="2"/>
  <c r="Q2321" i="2"/>
  <c r="O2320" i="2"/>
  <c r="O2312" i="2"/>
  <c r="Q2305" i="2"/>
  <c r="O2305" i="2"/>
  <c r="O2296" i="2"/>
  <c r="Q2289" i="2"/>
  <c r="O2289" i="2"/>
  <c r="O2280" i="2"/>
  <c r="Q2273" i="2"/>
  <c r="O2273" i="2"/>
  <c r="O2264" i="2"/>
  <c r="Q2264" i="2"/>
  <c r="O2248" i="2"/>
  <c r="Q2248" i="2"/>
  <c r="Q2309" i="2"/>
  <c r="O2309" i="2"/>
  <c r="Q2293" i="2"/>
  <c r="O2293" i="2"/>
  <c r="Q2277" i="2"/>
  <c r="O2277" i="2"/>
  <c r="O2260" i="2"/>
  <c r="Q2260" i="2"/>
  <c r="O2244" i="2"/>
  <c r="Q2244" i="2"/>
  <c r="O2269" i="2"/>
  <c r="O2265" i="2"/>
  <c r="O2261" i="2"/>
  <c r="O2257" i="2"/>
  <c r="O2253" i="2"/>
  <c r="O2249" i="2"/>
  <c r="O2245" i="2"/>
  <c r="O2241" i="2"/>
  <c r="O2237" i="2"/>
  <c r="O2233" i="2"/>
  <c r="Q2232" i="2"/>
  <c r="O2229" i="2"/>
  <c r="Q2228" i="2"/>
  <c r="O2225" i="2"/>
  <c r="Q2224" i="2"/>
  <c r="O2221" i="2"/>
  <c r="Q2220" i="2"/>
  <c r="O2217" i="2"/>
  <c r="Q2216" i="2"/>
  <c r="O2213" i="2"/>
  <c r="Q2212" i="2"/>
  <c r="O2209" i="2"/>
  <c r="Q2208" i="2"/>
  <c r="O2205" i="2"/>
  <c r="Q2204" i="2"/>
  <c r="O2201" i="2"/>
  <c r="Q2200" i="2"/>
  <c r="O2197" i="2"/>
  <c r="Q2196" i="2"/>
  <c r="O2193" i="2"/>
  <c r="Q2192" i="2"/>
  <c r="O2189" i="2"/>
  <c r="Q2188" i="2"/>
  <c r="O2185" i="2"/>
  <c r="Q2184" i="2"/>
  <c r="O2181" i="2"/>
  <c r="Q2180" i="2"/>
  <c r="O2177" i="2"/>
  <c r="Q2176" i="2"/>
  <c r="O2173" i="2"/>
  <c r="Q2172" i="2"/>
  <c r="O2169" i="2"/>
  <c r="Q2168" i="2"/>
  <c r="O2165" i="2"/>
  <c r="Q2164" i="2"/>
  <c r="O2161" i="2"/>
  <c r="Q2160" i="2"/>
  <c r="O2157" i="2"/>
  <c r="Q2156" i="2"/>
  <c r="O2153" i="2"/>
  <c r="Q2152" i="2"/>
  <c r="O2149" i="2"/>
  <c r="Q2148" i="2"/>
  <c r="O2145" i="2"/>
  <c r="Q2144" i="2"/>
  <c r="O2141" i="2"/>
  <c r="Q2140" i="2"/>
  <c r="O2137" i="2"/>
  <c r="Q2136" i="2"/>
  <c r="O2133" i="2"/>
  <c r="Q2132" i="2"/>
  <c r="Q2128" i="2"/>
  <c r="O2127" i="2"/>
  <c r="O2126" i="2"/>
  <c r="Q2122" i="2"/>
  <c r="Q2112" i="2"/>
  <c r="O2111" i="2"/>
  <c r="O2110" i="2"/>
  <c r="Q2106" i="2"/>
  <c r="Q2096" i="2"/>
  <c r="O2095" i="2"/>
  <c r="O2094" i="2"/>
  <c r="Q2090" i="2"/>
  <c r="Q2080" i="2"/>
  <c r="O2079" i="2"/>
  <c r="O2078" i="2"/>
  <c r="Q2074" i="2"/>
  <c r="Q2064" i="2"/>
  <c r="O2063" i="2"/>
  <c r="Q2058" i="2"/>
  <c r="Q2048" i="2"/>
  <c r="O2047" i="2"/>
  <c r="Q2042" i="2"/>
  <c r="Q2032" i="2"/>
  <c r="O2031" i="2"/>
  <c r="Q2026" i="2"/>
  <c r="Q2016" i="2"/>
  <c r="O2015" i="2"/>
  <c r="Q2010" i="2"/>
  <c r="Q2000" i="2"/>
  <c r="O1999" i="2"/>
  <c r="Q1994" i="2"/>
  <c r="Q1984" i="2"/>
  <c r="O1983" i="2"/>
  <c r="Q1978" i="2"/>
  <c r="Q1968" i="2"/>
  <c r="O1967" i="2"/>
  <c r="Q1962" i="2"/>
  <c r="Q1952" i="2"/>
  <c r="O1951" i="2"/>
  <c r="Q1946" i="2"/>
  <c r="Q1936" i="2"/>
  <c r="O1935" i="2"/>
  <c r="Q1930" i="2"/>
  <c r="O1927" i="2"/>
  <c r="Q1920" i="2"/>
  <c r="O1920" i="2"/>
  <c r="O1911" i="2"/>
  <c r="Q1904" i="2"/>
  <c r="O1904" i="2"/>
  <c r="O1895" i="2"/>
  <c r="Q1888" i="2"/>
  <c r="O1888" i="2"/>
  <c r="O1879" i="2"/>
  <c r="Q1872" i="2"/>
  <c r="O1872" i="2"/>
  <c r="O1867" i="2"/>
  <c r="Q1867" i="2"/>
  <c r="O1851" i="2"/>
  <c r="Q1851" i="2"/>
  <c r="O1835" i="2"/>
  <c r="Q1835" i="2"/>
  <c r="Q2124" i="2"/>
  <c r="O2123" i="2"/>
  <c r="Q2108" i="2"/>
  <c r="O2107" i="2"/>
  <c r="Q2092" i="2"/>
  <c r="O2091" i="2"/>
  <c r="Q2076" i="2"/>
  <c r="O2075" i="2"/>
  <c r="Q2060" i="2"/>
  <c r="O2059" i="2"/>
  <c r="Q2044" i="2"/>
  <c r="O2043" i="2"/>
  <c r="Q2028" i="2"/>
  <c r="O2027" i="2"/>
  <c r="Q2012" i="2"/>
  <c r="O2011" i="2"/>
  <c r="Q1996" i="2"/>
  <c r="O1995" i="2"/>
  <c r="Q1980" i="2"/>
  <c r="O1979" i="2"/>
  <c r="Q1964" i="2"/>
  <c r="O1963" i="2"/>
  <c r="Q1948" i="2"/>
  <c r="O1947" i="2"/>
  <c r="Q1932" i="2"/>
  <c r="O1931" i="2"/>
  <c r="Q1924" i="2"/>
  <c r="O1924" i="2"/>
  <c r="O1915" i="2"/>
  <c r="Q1908" i="2"/>
  <c r="O1908" i="2"/>
  <c r="O1899" i="2"/>
  <c r="Q1892" i="2"/>
  <c r="O1892" i="2"/>
  <c r="O1883" i="2"/>
  <c r="Q1876" i="2"/>
  <c r="O1876" i="2"/>
  <c r="O1863" i="2"/>
  <c r="Q1863" i="2"/>
  <c r="O1847" i="2"/>
  <c r="Q1847" i="2"/>
  <c r="O1831" i="2"/>
  <c r="Q1831" i="2"/>
  <c r="Q1928" i="2"/>
  <c r="O1928" i="2"/>
  <c r="Q1912" i="2"/>
  <c r="O1912" i="2"/>
  <c r="Q1896" i="2"/>
  <c r="O1896" i="2"/>
  <c r="Q1880" i="2"/>
  <c r="O1880" i="2"/>
  <c r="O1859" i="2"/>
  <c r="Q1859" i="2"/>
  <c r="O1843" i="2"/>
  <c r="Q1843" i="2"/>
  <c r="Q1916" i="2"/>
  <c r="O1916" i="2"/>
  <c r="Q1900" i="2"/>
  <c r="O1900" i="2"/>
  <c r="Q1884" i="2"/>
  <c r="O1884" i="2"/>
  <c r="O1855" i="2"/>
  <c r="Q1855" i="2"/>
  <c r="O1839" i="2"/>
  <c r="Q1839" i="2"/>
  <c r="O1868" i="2"/>
  <c r="O1864" i="2"/>
  <c r="O1860" i="2"/>
  <c r="O1856" i="2"/>
  <c r="O1852" i="2"/>
  <c r="O1848" i="2"/>
  <c r="O1844" i="2"/>
  <c r="O1840" i="2"/>
  <c r="O1836" i="2"/>
  <c r="O1832" i="2"/>
  <c r="O1828" i="2"/>
  <c r="Q1827" i="2"/>
  <c r="O1824" i="2"/>
  <c r="Q1823" i="2"/>
  <c r="O1820" i="2"/>
  <c r="Q1819" i="2"/>
  <c r="O1816" i="2"/>
  <c r="Q1815" i="2"/>
  <c r="O1812" i="2"/>
  <c r="Q1811" i="2"/>
  <c r="O1808" i="2"/>
  <c r="Q1807" i="2"/>
  <c r="O1804" i="2"/>
  <c r="Q1803" i="2"/>
  <c r="O1800" i="2"/>
  <c r="Q1799" i="2"/>
  <c r="O1796" i="2"/>
  <c r="Q1795" i="2"/>
  <c r="O1792" i="2"/>
  <c r="Q1791" i="2"/>
  <c r="O1788" i="2"/>
  <c r="Q1787" i="2"/>
  <c r="O1784" i="2"/>
  <c r="Q1783" i="2"/>
  <c r="O1780" i="2"/>
  <c r="Q1779" i="2"/>
  <c r="O1776" i="2"/>
  <c r="Q1775" i="2"/>
  <c r="O1772" i="2"/>
  <c r="Q1771" i="2"/>
  <c r="O1768" i="2"/>
  <c r="Q1767" i="2"/>
  <c r="O1764" i="2"/>
  <c r="Q1763" i="2"/>
  <c r="O1760" i="2"/>
  <c r="Q1759" i="2"/>
  <c r="O1756" i="2"/>
  <c r="Q1755" i="2"/>
  <c r="O1752" i="2"/>
  <c r="Q1751" i="2"/>
  <c r="O1748" i="2"/>
  <c r="Q1747" i="2"/>
  <c r="O1744" i="2"/>
  <c r="Q1743" i="2"/>
  <c r="O1740" i="2"/>
  <c r="Q1739" i="2"/>
  <c r="O1736" i="2"/>
  <c r="Q1735" i="2"/>
  <c r="O1732" i="2"/>
  <c r="Q1731" i="2"/>
  <c r="O1728" i="2"/>
  <c r="Q1727" i="2"/>
  <c r="O1724" i="2"/>
  <c r="Q1723" i="2"/>
  <c r="O1720" i="2"/>
  <c r="Q1719" i="2"/>
  <c r="O1716" i="2"/>
  <c r="Q1715" i="2"/>
  <c r="O1712" i="2"/>
  <c r="Q1711" i="2"/>
  <c r="O1708" i="2"/>
  <c r="Q1707" i="2"/>
  <c r="O1704" i="2"/>
  <c r="Q1703" i="2"/>
  <c r="O1700" i="2"/>
  <c r="Q1699" i="2"/>
  <c r="O1696" i="2"/>
  <c r="Q1695" i="2"/>
  <c r="O1692" i="2"/>
  <c r="Q1691" i="2"/>
  <c r="O1688" i="2"/>
  <c r="Q1687" i="2"/>
  <c r="O1684" i="2"/>
  <c r="Q1683" i="2"/>
  <c r="O1680" i="2"/>
  <c r="Q1679" i="2"/>
  <c r="O1676" i="2"/>
  <c r="Q1675" i="2"/>
  <c r="Q1673" i="2"/>
  <c r="Q1663" i="2"/>
  <c r="O1662" i="2"/>
  <c r="O1661" i="2"/>
  <c r="Q1657" i="2"/>
  <c r="Q1647" i="2"/>
  <c r="O1646" i="2"/>
  <c r="O1645" i="2"/>
  <c r="Q1641" i="2"/>
  <c r="Q1631" i="2"/>
  <c r="O1630" i="2"/>
  <c r="O1629" i="2"/>
  <c r="Q1625" i="2"/>
  <c r="Q1615" i="2"/>
  <c r="O1614" i="2"/>
  <c r="O1613" i="2"/>
  <c r="Q1609" i="2"/>
  <c r="Q1599" i="2"/>
  <c r="O1598" i="2"/>
  <c r="O1597" i="2"/>
  <c r="Q1593" i="2"/>
  <c r="Q1583" i="2"/>
  <c r="O1582" i="2"/>
  <c r="O1581" i="2"/>
  <c r="Q1577" i="2"/>
  <c r="Q1567" i="2"/>
  <c r="O1566" i="2"/>
  <c r="O1565" i="2"/>
  <c r="Q1561" i="2"/>
  <c r="Q1551" i="2"/>
  <c r="O1550" i="2"/>
  <c r="O1549" i="2"/>
  <c r="Q1545" i="2"/>
  <c r="Q1535" i="2"/>
  <c r="O1534" i="2"/>
  <c r="O1533" i="2"/>
  <c r="Q1531" i="2"/>
  <c r="Q1515" i="2"/>
  <c r="O1515" i="2"/>
  <c r="Q1499" i="2"/>
  <c r="O1499" i="2"/>
  <c r="Q1483" i="2"/>
  <c r="O1483" i="2"/>
  <c r="Q1467" i="2"/>
  <c r="O1467" i="2"/>
  <c r="O1674" i="2"/>
  <c r="Q1659" i="2"/>
  <c r="O1658" i="2"/>
  <c r="Q1643" i="2"/>
  <c r="O1642" i="2"/>
  <c r="Q1627" i="2"/>
  <c r="O1626" i="2"/>
  <c r="Q1611" i="2"/>
  <c r="O1610" i="2"/>
  <c r="Q1595" i="2"/>
  <c r="O1594" i="2"/>
  <c r="Q1579" i="2"/>
  <c r="O1578" i="2"/>
  <c r="Q1563" i="2"/>
  <c r="O1562" i="2"/>
  <c r="Q1547" i="2"/>
  <c r="O1546" i="2"/>
  <c r="Q1511" i="2"/>
  <c r="O1511" i="2"/>
  <c r="Q1495" i="2"/>
  <c r="O1495" i="2"/>
  <c r="Q1479" i="2"/>
  <c r="O1479" i="2"/>
  <c r="Q1463" i="2"/>
  <c r="O1463" i="2"/>
  <c r="Q1523" i="2"/>
  <c r="O1523" i="2"/>
  <c r="Q1507" i="2"/>
  <c r="O1507" i="2"/>
  <c r="Q1491" i="2"/>
  <c r="O1491" i="2"/>
  <c r="Q1475" i="2"/>
  <c r="O1475" i="2"/>
  <c r="Q1459" i="2"/>
  <c r="O1459" i="2"/>
  <c r="Q1519" i="2"/>
  <c r="O1519" i="2"/>
  <c r="Q1503" i="2"/>
  <c r="O1503" i="2"/>
  <c r="Q1487" i="2"/>
  <c r="O1487" i="2"/>
  <c r="Q1471" i="2"/>
  <c r="O1471" i="2"/>
  <c r="O1455" i="2"/>
  <c r="O1451" i="2"/>
  <c r="O1447" i="2"/>
  <c r="O1443" i="2"/>
  <c r="O1439" i="2"/>
  <c r="O1435" i="2"/>
  <c r="O1431" i="2"/>
  <c r="O1427" i="2"/>
  <c r="O1423" i="2"/>
  <c r="O1419" i="2"/>
  <c r="O1415" i="2"/>
  <c r="O1411" i="2"/>
  <c r="O1407" i="2"/>
  <c r="O1403" i="2"/>
  <c r="O1399" i="2"/>
  <c r="O1395" i="2"/>
  <c r="O1391" i="2"/>
  <c r="O1387" i="2"/>
  <c r="O1383" i="2"/>
  <c r="O1379" i="2"/>
  <c r="O1375" i="2"/>
  <c r="O1371" i="2"/>
  <c r="O1367" i="2"/>
  <c r="O1363" i="2"/>
  <c r="O1359" i="2"/>
  <c r="O1355" i="2"/>
  <c r="O1351" i="2"/>
  <c r="O1347" i="2"/>
  <c r="O1343" i="2"/>
  <c r="O1339" i="2"/>
  <c r="O1335" i="2"/>
  <c r="O1331" i="2"/>
  <c r="O1327" i="2"/>
  <c r="O1323" i="2"/>
  <c r="O1319" i="2"/>
  <c r="O1315" i="2"/>
  <c r="O1311" i="2"/>
  <c r="O1307" i="2"/>
  <c r="Q1306" i="2"/>
  <c r="O1305" i="2"/>
  <c r="O1304" i="2"/>
  <c r="Q1290" i="2"/>
  <c r="O1289" i="2"/>
  <c r="O1288" i="2"/>
  <c r="Q1274" i="2"/>
  <c r="O1273" i="2"/>
  <c r="O1272" i="2"/>
  <c r="Q1258" i="2"/>
  <c r="O1257" i="2"/>
  <c r="O1256" i="2"/>
  <c r="Q1242" i="2"/>
  <c r="O1241" i="2"/>
  <c r="O1240" i="2"/>
  <c r="Q1226" i="2"/>
  <c r="O1225" i="2"/>
  <c r="Q1210" i="2"/>
  <c r="O1209" i="2"/>
  <c r="Q1194" i="2"/>
  <c r="O1193" i="2"/>
  <c r="Q1178" i="2"/>
  <c r="O1177" i="2"/>
  <c r="Q1174" i="2"/>
  <c r="Q1160" i="2"/>
  <c r="Q1158" i="2"/>
  <c r="Q1150" i="2"/>
  <c r="O1150" i="2"/>
  <c r="Q1216" i="2"/>
  <c r="Q1200" i="2"/>
  <c r="Q1184" i="2"/>
  <c r="Q1164" i="2"/>
  <c r="Q1162" i="2"/>
  <c r="Q1146" i="2"/>
  <c r="O1146" i="2"/>
  <c r="Q1298" i="2"/>
  <c r="O1297" i="2"/>
  <c r="Q1282" i="2"/>
  <c r="O1281" i="2"/>
  <c r="Q1266" i="2"/>
  <c r="O1265" i="2"/>
  <c r="Q1250" i="2"/>
  <c r="O1249" i="2"/>
  <c r="Q1234" i="2"/>
  <c r="O1233" i="2"/>
  <c r="Q1218" i="2"/>
  <c r="O1217" i="2"/>
  <c r="Q1202" i="2"/>
  <c r="O1201" i="2"/>
  <c r="Q1186" i="2"/>
  <c r="O1185" i="2"/>
  <c r="Q1168" i="2"/>
  <c r="Q1166" i="2"/>
  <c r="Q1142" i="2"/>
  <c r="O1142" i="2"/>
  <c r="Q1154" i="2"/>
  <c r="O1154" i="2"/>
  <c r="O1138" i="2"/>
  <c r="O1134" i="2"/>
  <c r="O1130" i="2"/>
  <c r="O1126" i="2"/>
  <c r="O1122" i="2"/>
  <c r="O1118" i="2"/>
  <c r="O1114" i="2"/>
  <c r="O1110" i="2"/>
  <c r="O1106" i="2"/>
  <c r="O1102" i="2"/>
  <c r="O1098" i="2"/>
  <c r="O1094" i="2"/>
  <c r="Q1013" i="2"/>
  <c r="Q1009" i="2"/>
  <c r="Q1005" i="2"/>
  <c r="Q1001" i="2"/>
  <c r="Q997" i="2"/>
  <c r="Q993" i="2"/>
  <c r="Q989" i="2"/>
  <c r="Q985" i="2"/>
  <c r="Q981" i="2"/>
  <c r="Q977" i="2"/>
  <c r="Q973" i="2"/>
  <c r="Q969" i="2"/>
  <c r="Q965" i="2"/>
  <c r="Q961" i="2"/>
  <c r="Q957" i="2"/>
  <c r="Q953" i="2"/>
  <c r="Q949" i="2"/>
  <c r="Q945" i="2"/>
  <c r="Q941" i="2"/>
  <c r="Q937" i="2"/>
  <c r="Q929" i="2"/>
  <c r="O928" i="2"/>
  <c r="Q923" i="2"/>
  <c r="Q913" i="2"/>
  <c r="O912" i="2"/>
  <c r="Q907" i="2"/>
  <c r="Q897" i="2"/>
  <c r="O896" i="2"/>
  <c r="Q891" i="2"/>
  <c r="Q881" i="2"/>
  <c r="O880" i="2"/>
  <c r="Q875" i="2"/>
  <c r="Q865" i="2"/>
  <c r="O864" i="2"/>
  <c r="Q859" i="2"/>
  <c r="Q849" i="2"/>
  <c r="O848" i="2"/>
  <c r="Q843" i="2"/>
  <c r="Q833" i="2"/>
  <c r="Q819" i="2"/>
  <c r="Q817" i="2"/>
  <c r="Q803" i="2"/>
  <c r="Q801" i="2"/>
  <c r="O801" i="2"/>
  <c r="Q785" i="2"/>
  <c r="O785" i="2"/>
  <c r="Q769" i="2"/>
  <c r="O769" i="2"/>
  <c r="Q1088" i="2"/>
  <c r="Q1084" i="2"/>
  <c r="Q1080" i="2"/>
  <c r="Q1076" i="2"/>
  <c r="Q1072" i="2"/>
  <c r="Q1068" i="2"/>
  <c r="Q1064" i="2"/>
  <c r="Q1060" i="2"/>
  <c r="Q1056" i="2"/>
  <c r="Q1052" i="2"/>
  <c r="Q1048" i="2"/>
  <c r="Q1044" i="2"/>
  <c r="Q1040" i="2"/>
  <c r="Q1036" i="2"/>
  <c r="Q1032" i="2"/>
  <c r="Q1028" i="2"/>
  <c r="Q1024" i="2"/>
  <c r="Q1020" i="2"/>
  <c r="Q1016" i="2"/>
  <c r="Q1012" i="2"/>
  <c r="Q1008" i="2"/>
  <c r="Q1004" i="2"/>
  <c r="Q1000" i="2"/>
  <c r="Q996" i="2"/>
  <c r="Q992" i="2"/>
  <c r="Q988" i="2"/>
  <c r="Q984" i="2"/>
  <c r="Q980" i="2"/>
  <c r="Q976" i="2"/>
  <c r="Q972" i="2"/>
  <c r="Q968" i="2"/>
  <c r="Q964" i="2"/>
  <c r="Q960" i="2"/>
  <c r="Q956" i="2"/>
  <c r="Q952" i="2"/>
  <c r="Q948" i="2"/>
  <c r="Q944" i="2"/>
  <c r="Q940" i="2"/>
  <c r="Q936" i="2"/>
  <c r="Q935" i="2"/>
  <c r="Q925" i="2"/>
  <c r="O924" i="2"/>
  <c r="Q919" i="2"/>
  <c r="Q909" i="2"/>
  <c r="O908" i="2"/>
  <c r="Q903" i="2"/>
  <c r="Q893" i="2"/>
  <c r="O892" i="2"/>
  <c r="Q887" i="2"/>
  <c r="Q877" i="2"/>
  <c r="O876" i="2"/>
  <c r="Q871" i="2"/>
  <c r="Q861" i="2"/>
  <c r="O860" i="2"/>
  <c r="Q855" i="2"/>
  <c r="Q845" i="2"/>
  <c r="O844" i="2"/>
  <c r="Q839" i="2"/>
  <c r="Q823" i="2"/>
  <c r="Q821" i="2"/>
  <c r="Q807" i="2"/>
  <c r="Q805" i="2"/>
  <c r="Q797" i="2"/>
  <c r="O797" i="2"/>
  <c r="Q781" i="2"/>
  <c r="O781" i="2"/>
  <c r="Q921" i="2"/>
  <c r="O920" i="2"/>
  <c r="Q905" i="2"/>
  <c r="O904" i="2"/>
  <c r="Q889" i="2"/>
  <c r="O888" i="2"/>
  <c r="Q873" i="2"/>
  <c r="O872" i="2"/>
  <c r="Q857" i="2"/>
  <c r="O856" i="2"/>
  <c r="Q841" i="2"/>
  <c r="O840" i="2"/>
  <c r="Q827" i="2"/>
  <c r="Q825" i="2"/>
  <c r="Q811" i="2"/>
  <c r="Q809" i="2"/>
  <c r="Q793" i="2"/>
  <c r="O793" i="2"/>
  <c r="Q777" i="2"/>
  <c r="O777" i="2"/>
  <c r="Q789" i="2"/>
  <c r="O789" i="2"/>
  <c r="Q773" i="2"/>
  <c r="O773" i="2"/>
  <c r="O765" i="2"/>
  <c r="O761" i="2"/>
  <c r="O757" i="2"/>
  <c r="O753" i="2"/>
  <c r="O749" i="2"/>
  <c r="O745" i="2"/>
  <c r="O743" i="2"/>
  <c r="O739" i="2"/>
  <c r="O735" i="2"/>
  <c r="O731" i="2"/>
  <c r="O727" i="2"/>
  <c r="O723" i="2"/>
  <c r="O719" i="2"/>
  <c r="O715" i="2"/>
  <c r="O711" i="2"/>
  <c r="O707" i="2"/>
  <c r="O703" i="2"/>
  <c r="O699" i="2"/>
  <c r="O695" i="2"/>
  <c r="O691" i="2"/>
  <c r="Q680" i="2"/>
  <c r="O679" i="2"/>
  <c r="O678" i="2"/>
  <c r="Q664" i="2"/>
  <c r="O663" i="2"/>
  <c r="O662" i="2"/>
  <c r="Q648" i="2"/>
  <c r="O647" i="2"/>
  <c r="O646" i="2"/>
  <c r="Q632" i="2"/>
  <c r="O631" i="2"/>
  <c r="Q616" i="2"/>
  <c r="O615" i="2"/>
  <c r="Q600" i="2"/>
  <c r="O599" i="2"/>
  <c r="Q584" i="2"/>
  <c r="O583" i="2"/>
  <c r="Q570" i="2"/>
  <c r="Q568" i="2"/>
  <c r="Q544" i="2"/>
  <c r="O544" i="2"/>
  <c r="Q622" i="2"/>
  <c r="Q606" i="2"/>
  <c r="Q590" i="2"/>
  <c r="Q556" i="2"/>
  <c r="O556" i="2"/>
  <c r="Q540" i="2"/>
  <c r="O540" i="2"/>
  <c r="Q688" i="2"/>
  <c r="O687" i="2"/>
  <c r="Q672" i="2"/>
  <c r="O671" i="2"/>
  <c r="Q656" i="2"/>
  <c r="O655" i="2"/>
  <c r="Q640" i="2"/>
  <c r="O639" i="2"/>
  <c r="Q624" i="2"/>
  <c r="O623" i="2"/>
  <c r="Q608" i="2"/>
  <c r="O607" i="2"/>
  <c r="Q592" i="2"/>
  <c r="O591" i="2"/>
  <c r="Q576" i="2"/>
  <c r="O575" i="2"/>
  <c r="Q562" i="2"/>
  <c r="Q560" i="2"/>
  <c r="Q552" i="2"/>
  <c r="O552" i="2"/>
  <c r="Q548" i="2"/>
  <c r="O548" i="2"/>
  <c r="O536" i="2"/>
  <c r="O532" i="2"/>
  <c r="O528" i="2"/>
  <c r="O524" i="2"/>
  <c r="O520" i="2"/>
  <c r="O516" i="2"/>
  <c r="Q503" i="2"/>
  <c r="O502" i="2"/>
  <c r="O501" i="2"/>
  <c r="Q487" i="2"/>
  <c r="O486" i="2"/>
  <c r="O485" i="2"/>
  <c r="Q471" i="2"/>
  <c r="O470" i="2"/>
  <c r="O469" i="2"/>
  <c r="Q455" i="2"/>
  <c r="O454" i="2"/>
  <c r="Q439" i="2"/>
  <c r="O438" i="2"/>
  <c r="Q423" i="2"/>
  <c r="O422" i="2"/>
  <c r="Q407" i="2"/>
  <c r="O406" i="2"/>
  <c r="Q391" i="2"/>
  <c r="O390" i="2"/>
  <c r="Q375" i="2"/>
  <c r="O374" i="2"/>
  <c r="Q445" i="2"/>
  <c r="Q429" i="2"/>
  <c r="Q413" i="2"/>
  <c r="Q397" i="2"/>
  <c r="Q381" i="2"/>
  <c r="Q371" i="2"/>
  <c r="Q511" i="2"/>
  <c r="O510" i="2"/>
  <c r="Q495" i="2"/>
  <c r="O494" i="2"/>
  <c r="Q479" i="2"/>
  <c r="O478" i="2"/>
  <c r="Q463" i="2"/>
  <c r="O462" i="2"/>
  <c r="Q447" i="2"/>
  <c r="O446" i="2"/>
  <c r="Q431" i="2"/>
  <c r="O430" i="2"/>
  <c r="Q415" i="2"/>
  <c r="O414" i="2"/>
  <c r="Q399" i="2"/>
  <c r="O398" i="2"/>
  <c r="Q383" i="2"/>
  <c r="O382" i="2"/>
  <c r="Q367" i="2"/>
  <c r="Q362" i="2"/>
  <c r="Q358" i="2"/>
  <c r="Q354" i="2"/>
  <c r="Q350" i="2"/>
  <c r="Q346" i="2"/>
  <c r="Q342" i="2"/>
  <c r="Q338" i="2"/>
  <c r="Q334" i="2"/>
  <c r="Q330" i="2"/>
  <c r="Q326" i="2"/>
  <c r="O322" i="2"/>
  <c r="Q317" i="2"/>
  <c r="Q307" i="2"/>
  <c r="O306" i="2"/>
  <c r="Q301" i="2"/>
  <c r="Q291" i="2"/>
  <c r="O290" i="2"/>
  <c r="Q285" i="2"/>
  <c r="Q275" i="2"/>
  <c r="O274" i="2"/>
  <c r="Q269" i="2"/>
  <c r="Q259" i="2"/>
  <c r="O258" i="2"/>
  <c r="Q253" i="2"/>
  <c r="Q243" i="2"/>
  <c r="O242" i="2"/>
  <c r="Q237" i="2"/>
  <c r="Q227" i="2"/>
  <c r="O226" i="2"/>
  <c r="Q221" i="2"/>
  <c r="O213" i="2"/>
  <c r="O210" i="2"/>
  <c r="Q210" i="2"/>
  <c r="O205" i="2"/>
  <c r="O202" i="2"/>
  <c r="Q202" i="2"/>
  <c r="Q361" i="2"/>
  <c r="Q357" i="2"/>
  <c r="Q353" i="2"/>
  <c r="Q349" i="2"/>
  <c r="Q345" i="2"/>
  <c r="Q341" i="2"/>
  <c r="Q337" i="2"/>
  <c r="Q333" i="2"/>
  <c r="Q329" i="2"/>
  <c r="Q325" i="2"/>
  <c r="Q319" i="2"/>
  <c r="O318" i="2"/>
  <c r="Q313" i="2"/>
  <c r="Q303" i="2"/>
  <c r="O302" i="2"/>
  <c r="Q297" i="2"/>
  <c r="Q287" i="2"/>
  <c r="O286" i="2"/>
  <c r="Q281" i="2"/>
  <c r="Q271" i="2"/>
  <c r="O270" i="2"/>
  <c r="Q265" i="2"/>
  <c r="Q255" i="2"/>
  <c r="O254" i="2"/>
  <c r="Q249" i="2"/>
  <c r="Q239" i="2"/>
  <c r="O238" i="2"/>
  <c r="Q233" i="2"/>
  <c r="Q223" i="2"/>
  <c r="O222" i="2"/>
  <c r="Q217" i="2"/>
  <c r="Q315" i="2"/>
  <c r="O314" i="2"/>
  <c r="Q299" i="2"/>
  <c r="O298" i="2"/>
  <c r="Q283" i="2"/>
  <c r="O282" i="2"/>
  <c r="Q267" i="2"/>
  <c r="O266" i="2"/>
  <c r="Q251" i="2"/>
  <c r="O250" i="2"/>
  <c r="Q235" i="2"/>
  <c r="O234" i="2"/>
  <c r="Q219" i="2"/>
  <c r="O218" i="2"/>
  <c r="O214" i="2"/>
  <c r="Q214" i="2"/>
  <c r="O209" i="2"/>
  <c r="O206" i="2"/>
  <c r="Q206" i="2"/>
  <c r="O201" i="2"/>
  <c r="O198" i="2"/>
  <c r="Q198" i="2"/>
  <c r="Q194" i="2"/>
  <c r="Q190" i="2"/>
  <c r="Q186" i="2"/>
  <c r="Q182" i="2"/>
  <c r="Q178" i="2"/>
  <c r="Q174" i="2"/>
  <c r="Q170" i="2"/>
  <c r="Q166" i="2"/>
  <c r="Q162" i="2"/>
  <c r="Q158" i="2"/>
  <c r="Q154" i="2"/>
  <c r="Q150" i="2"/>
  <c r="Q146" i="2"/>
  <c r="Q142" i="2"/>
  <c r="Q138" i="2"/>
  <c r="Q134" i="2"/>
  <c r="Q130" i="2"/>
  <c r="Q126" i="2"/>
  <c r="Q122" i="2"/>
  <c r="Q118" i="2"/>
  <c r="Q114" i="2"/>
  <c r="Q112" i="2"/>
  <c r="Q102" i="2"/>
  <c r="O101" i="2"/>
  <c r="Q97" i="2"/>
  <c r="Q95" i="2"/>
  <c r="O81" i="2"/>
  <c r="Q81" i="2"/>
  <c r="O113" i="2"/>
  <c r="Q108" i="2"/>
  <c r="O77" i="2"/>
  <c r="Q77" i="2"/>
  <c r="Q110" i="2"/>
  <c r="O109" i="2"/>
  <c r="O89" i="2"/>
  <c r="Q89" i="2"/>
  <c r="O73" i="2"/>
  <c r="Q73" i="2"/>
  <c r="O85" i="2"/>
  <c r="Q85" i="2"/>
  <c r="O69" i="2"/>
  <c r="Q69" i="2"/>
  <c r="O65" i="2"/>
  <c r="Q65" i="2"/>
  <c r="Q66" i="2"/>
  <c r="Q62" i="2"/>
  <c r="Q58" i="2"/>
  <c r="Q54" i="2"/>
  <c r="Q50" i="2"/>
  <c r="Q46" i="2"/>
  <c r="Q42" i="2"/>
  <c r="Q38" i="2"/>
  <c r="Q34" i="2"/>
  <c r="Q30" i="2"/>
  <c r="Q26" i="2"/>
  <c r="Q22" i="2"/>
  <c r="Q18" i="2"/>
  <c r="Q14" i="2"/>
  <c r="Q10" i="2"/>
  <c r="Q6" i="2"/>
  <c r="Q2" i="2"/>
  <c r="Q61" i="2"/>
  <c r="Q57" i="2"/>
  <c r="Q53" i="2"/>
  <c r="Q49" i="2"/>
  <c r="Q45" i="2"/>
  <c r="Q41" i="2"/>
  <c r="Q37" i="2"/>
  <c r="Q33" i="2"/>
  <c r="Q29" i="2"/>
  <c r="Q25" i="2"/>
  <c r="Q21" i="2"/>
  <c r="Q17" i="2"/>
  <c r="Q13" i="2"/>
  <c r="Q9" i="2"/>
  <c r="Q5" i="2"/>
  <c r="R2495" i="2" l="1"/>
  <c r="O2496" i="2"/>
  <c r="Q2494" i="2"/>
  <c r="S2" i="2" l="1"/>
  <c r="S6" i="2"/>
  <c r="S10" i="2"/>
  <c r="S14" i="2"/>
  <c r="S18" i="2"/>
  <c r="S22" i="2"/>
  <c r="S26" i="2"/>
  <c r="S30" i="2"/>
  <c r="S34" i="2"/>
  <c r="S38" i="2"/>
  <c r="S42" i="2"/>
  <c r="S46" i="2"/>
  <c r="S50" i="2"/>
  <c r="S54" i="2"/>
  <c r="S58" i="2"/>
  <c r="S3" i="2"/>
  <c r="S7" i="2"/>
  <c r="S11" i="2"/>
  <c r="S15" i="2"/>
  <c r="S19" i="2"/>
  <c r="S23" i="2"/>
  <c r="S27" i="2"/>
  <c r="S31" i="2"/>
  <c r="S35" i="2"/>
  <c r="S39" i="2"/>
  <c r="S43" i="2"/>
  <c r="S47" i="2"/>
  <c r="S51" i="2"/>
  <c r="S55" i="2"/>
  <c r="S59" i="2"/>
  <c r="S63" i="2"/>
  <c r="S67" i="2"/>
  <c r="S71" i="2"/>
  <c r="S75" i="2"/>
  <c r="S79" i="2"/>
  <c r="S83" i="2"/>
  <c r="S87" i="2"/>
  <c r="S91" i="2"/>
  <c r="S95" i="2"/>
  <c r="S4" i="2"/>
  <c r="S8" i="2"/>
  <c r="S12" i="2"/>
  <c r="S16" i="2"/>
  <c r="S20" i="2"/>
  <c r="S24" i="2"/>
  <c r="S28" i="2"/>
  <c r="S32" i="2"/>
  <c r="S36" i="2"/>
  <c r="S40" i="2"/>
  <c r="S44" i="2"/>
  <c r="S48" i="2"/>
  <c r="S52" i="2"/>
  <c r="S56" i="2"/>
  <c r="S60" i="2"/>
  <c r="S64" i="2"/>
  <c r="S68" i="2"/>
  <c r="S72" i="2"/>
  <c r="S76" i="2"/>
  <c r="S80" i="2"/>
  <c r="S84" i="2"/>
  <c r="S88" i="2"/>
  <c r="S5" i="2"/>
  <c r="S9" i="2"/>
  <c r="S13" i="2"/>
  <c r="S17" i="2"/>
  <c r="S21" i="2"/>
  <c r="S25" i="2"/>
  <c r="S29" i="2"/>
  <c r="S33" i="2"/>
  <c r="S37" i="2"/>
  <c r="S41" i="2"/>
  <c r="S45" i="2"/>
  <c r="S49" i="2"/>
  <c r="S53" i="2"/>
  <c r="S57" i="2"/>
  <c r="S61" i="2"/>
  <c r="S65" i="2"/>
  <c r="S69" i="2"/>
  <c r="S73" i="2"/>
  <c r="S77" i="2"/>
  <c r="S81" i="2"/>
  <c r="S85" i="2"/>
  <c r="S89" i="2"/>
  <c r="S93" i="2"/>
  <c r="S97" i="2"/>
  <c r="S100" i="2"/>
  <c r="S104" i="2"/>
  <c r="S108" i="2"/>
  <c r="S112" i="2"/>
  <c r="S70" i="2"/>
  <c r="S86" i="2"/>
  <c r="S94" i="2"/>
  <c r="S96" i="2"/>
  <c r="S99" i="2"/>
  <c r="S101" i="2"/>
  <c r="S102" i="2"/>
  <c r="S114" i="2"/>
  <c r="S118" i="2"/>
  <c r="S122" i="2"/>
  <c r="S126" i="2"/>
  <c r="S130" i="2"/>
  <c r="S134" i="2"/>
  <c r="S138" i="2"/>
  <c r="S142" i="2"/>
  <c r="S146" i="2"/>
  <c r="S150" i="2"/>
  <c r="S154" i="2"/>
  <c r="S158" i="2"/>
  <c r="S162" i="2"/>
  <c r="S166" i="2"/>
  <c r="S170" i="2"/>
  <c r="S174" i="2"/>
  <c r="S178" i="2"/>
  <c r="S182" i="2"/>
  <c r="S186" i="2"/>
  <c r="S190" i="2"/>
  <c r="S194" i="2"/>
  <c r="S74" i="2"/>
  <c r="S90" i="2"/>
  <c r="S92" i="2"/>
  <c r="S103" i="2"/>
  <c r="S105" i="2"/>
  <c r="S106" i="2"/>
  <c r="S115" i="2"/>
  <c r="S119" i="2"/>
  <c r="S123" i="2"/>
  <c r="S127" i="2"/>
  <c r="S131" i="2"/>
  <c r="S135" i="2"/>
  <c r="S139" i="2"/>
  <c r="S143" i="2"/>
  <c r="S147" i="2"/>
  <c r="S151" i="2"/>
  <c r="S155" i="2"/>
  <c r="S159" i="2"/>
  <c r="S163" i="2"/>
  <c r="S167" i="2"/>
  <c r="S171" i="2"/>
  <c r="S175" i="2"/>
  <c r="S179" i="2"/>
  <c r="S183" i="2"/>
  <c r="S187" i="2"/>
  <c r="S191" i="2"/>
  <c r="S78" i="2"/>
  <c r="S107" i="2"/>
  <c r="S109" i="2"/>
  <c r="S110" i="2"/>
  <c r="S116" i="2"/>
  <c r="S120" i="2"/>
  <c r="S124" i="2"/>
  <c r="S128" i="2"/>
  <c r="S132" i="2"/>
  <c r="S136" i="2"/>
  <c r="S140" i="2"/>
  <c r="S144" i="2"/>
  <c r="S148" i="2"/>
  <c r="S152" i="2"/>
  <c r="S156" i="2"/>
  <c r="S160" i="2"/>
  <c r="S164" i="2"/>
  <c r="S168" i="2"/>
  <c r="S172" i="2"/>
  <c r="S176" i="2"/>
  <c r="S180" i="2"/>
  <c r="S184" i="2"/>
  <c r="S188" i="2"/>
  <c r="S192" i="2"/>
  <c r="S196" i="2"/>
  <c r="S200" i="2"/>
  <c r="S204" i="2"/>
  <c r="S208" i="2"/>
  <c r="S212" i="2"/>
  <c r="S216" i="2"/>
  <c r="S62" i="2"/>
  <c r="S66" i="2"/>
  <c r="S82" i="2"/>
  <c r="S98" i="2"/>
  <c r="S111" i="2"/>
  <c r="S113" i="2"/>
  <c r="S117" i="2"/>
  <c r="S121" i="2"/>
  <c r="S125" i="2"/>
  <c r="S129" i="2"/>
  <c r="S133" i="2"/>
  <c r="S137" i="2"/>
  <c r="S141" i="2"/>
  <c r="S145" i="2"/>
  <c r="S149" i="2"/>
  <c r="S153" i="2"/>
  <c r="S157" i="2"/>
  <c r="S161" i="2"/>
  <c r="S165" i="2"/>
  <c r="S169" i="2"/>
  <c r="S173" i="2"/>
  <c r="S177" i="2"/>
  <c r="S181" i="2"/>
  <c r="S185" i="2"/>
  <c r="S189" i="2"/>
  <c r="S193" i="2"/>
  <c r="S197" i="2"/>
  <c r="S201" i="2"/>
  <c r="S205" i="2"/>
  <c r="S209" i="2"/>
  <c r="S213" i="2"/>
  <c r="S217" i="2"/>
  <c r="S221" i="2"/>
  <c r="S225" i="2"/>
  <c r="S229" i="2"/>
  <c r="S233" i="2"/>
  <c r="S237" i="2"/>
  <c r="S241" i="2"/>
  <c r="S245" i="2"/>
  <c r="S249" i="2"/>
  <c r="S253" i="2"/>
  <c r="S257" i="2"/>
  <c r="S261" i="2"/>
  <c r="S265" i="2"/>
  <c r="S269" i="2"/>
  <c r="S273" i="2"/>
  <c r="S277" i="2"/>
  <c r="S281" i="2"/>
  <c r="S285" i="2"/>
  <c r="S289" i="2"/>
  <c r="S293" i="2"/>
  <c r="S297" i="2"/>
  <c r="S301" i="2"/>
  <c r="S305" i="2"/>
  <c r="S309" i="2"/>
  <c r="S313" i="2"/>
  <c r="S317" i="2"/>
  <c r="S321" i="2"/>
  <c r="S195" i="2"/>
  <c r="S202" i="2"/>
  <c r="S203" i="2"/>
  <c r="S210" i="2"/>
  <c r="S211" i="2"/>
  <c r="S224" i="2"/>
  <c r="S226" i="2"/>
  <c r="S227" i="2"/>
  <c r="S240" i="2"/>
  <c r="S242" i="2"/>
  <c r="S243" i="2"/>
  <c r="S256" i="2"/>
  <c r="S258" i="2"/>
  <c r="S259" i="2"/>
  <c r="S272" i="2"/>
  <c r="S274" i="2"/>
  <c r="S275" i="2"/>
  <c r="S288" i="2"/>
  <c r="S290" i="2"/>
  <c r="S291" i="2"/>
  <c r="S304" i="2"/>
  <c r="S306" i="2"/>
  <c r="S307" i="2"/>
  <c r="S320" i="2"/>
  <c r="S322" i="2"/>
  <c r="S326" i="2"/>
  <c r="S330" i="2"/>
  <c r="S334" i="2"/>
  <c r="S338" i="2"/>
  <c r="S342" i="2"/>
  <c r="S346" i="2"/>
  <c r="S350" i="2"/>
  <c r="S354" i="2"/>
  <c r="S358" i="2"/>
  <c r="S362" i="2"/>
  <c r="S228" i="2"/>
  <c r="S230" i="2"/>
  <c r="S231" i="2"/>
  <c r="S244" i="2"/>
  <c r="S246" i="2"/>
  <c r="S247" i="2"/>
  <c r="S260" i="2"/>
  <c r="S262" i="2"/>
  <c r="S263" i="2"/>
  <c r="S276" i="2"/>
  <c r="S278" i="2"/>
  <c r="S279" i="2"/>
  <c r="S292" i="2"/>
  <c r="S294" i="2"/>
  <c r="S295" i="2"/>
  <c r="S308" i="2"/>
  <c r="S310" i="2"/>
  <c r="S311" i="2"/>
  <c r="S323" i="2"/>
  <c r="S327" i="2"/>
  <c r="S331" i="2"/>
  <c r="S335" i="2"/>
  <c r="S339" i="2"/>
  <c r="S343" i="2"/>
  <c r="S347" i="2"/>
  <c r="S351" i="2"/>
  <c r="S355" i="2"/>
  <c r="S359" i="2"/>
  <c r="S363" i="2"/>
  <c r="S198" i="2"/>
  <c r="S199" i="2"/>
  <c r="S206" i="2"/>
  <c r="S207" i="2"/>
  <c r="S214" i="2"/>
  <c r="S215" i="2"/>
  <c r="S218" i="2"/>
  <c r="S219" i="2"/>
  <c r="S232" i="2"/>
  <c r="S234" i="2"/>
  <c r="S235" i="2"/>
  <c r="S248" i="2"/>
  <c r="S250" i="2"/>
  <c r="S251" i="2"/>
  <c r="S264" i="2"/>
  <c r="S266" i="2"/>
  <c r="S267" i="2"/>
  <c r="S280" i="2"/>
  <c r="S282" i="2"/>
  <c r="S283" i="2"/>
  <c r="S296" i="2"/>
  <c r="S298" i="2"/>
  <c r="S299" i="2"/>
  <c r="S312" i="2"/>
  <c r="S314" i="2"/>
  <c r="S315" i="2"/>
  <c r="S324" i="2"/>
  <c r="S328" i="2"/>
  <c r="S332" i="2"/>
  <c r="S336" i="2"/>
  <c r="S340" i="2"/>
  <c r="S344" i="2"/>
  <c r="S348" i="2"/>
  <c r="S352" i="2"/>
  <c r="S356" i="2"/>
  <c r="S360" i="2"/>
  <c r="S364" i="2"/>
  <c r="S220" i="2"/>
  <c r="S222" i="2"/>
  <c r="S223" i="2"/>
  <c r="S236" i="2"/>
  <c r="S238" i="2"/>
  <c r="S239" i="2"/>
  <c r="S252" i="2"/>
  <c r="S254" i="2"/>
  <c r="S255" i="2"/>
  <c r="S268" i="2"/>
  <c r="S270" i="2"/>
  <c r="S271" i="2"/>
  <c r="S284" i="2"/>
  <c r="S286" i="2"/>
  <c r="S287" i="2"/>
  <c r="S300" i="2"/>
  <c r="S302" i="2"/>
  <c r="S303" i="2"/>
  <c r="S316" i="2"/>
  <c r="S318" i="2"/>
  <c r="S319" i="2"/>
  <c r="S325" i="2"/>
  <c r="S329" i="2"/>
  <c r="S333" i="2"/>
  <c r="S337" i="2"/>
  <c r="S341" i="2"/>
  <c r="S345" i="2"/>
  <c r="S349" i="2"/>
  <c r="S353" i="2"/>
  <c r="S357" i="2"/>
  <c r="S361" i="2"/>
  <c r="S365" i="2"/>
  <c r="S369" i="2"/>
  <c r="S373" i="2"/>
  <c r="S377" i="2"/>
  <c r="S381" i="2"/>
  <c r="S385" i="2"/>
  <c r="S389" i="2"/>
  <c r="S393" i="2"/>
  <c r="S397" i="2"/>
  <c r="S401" i="2"/>
  <c r="S405" i="2"/>
  <c r="S409" i="2"/>
  <c r="S413" i="2"/>
  <c r="S417" i="2"/>
  <c r="S421" i="2"/>
  <c r="S425" i="2"/>
  <c r="S429" i="2"/>
  <c r="S433" i="2"/>
  <c r="S437" i="2"/>
  <c r="S441" i="2"/>
  <c r="S445" i="2"/>
  <c r="S449" i="2"/>
  <c r="S453" i="2"/>
  <c r="S457" i="2"/>
  <c r="S461" i="2"/>
  <c r="S465" i="2"/>
  <c r="S469" i="2"/>
  <c r="S473" i="2"/>
  <c r="S477" i="2"/>
  <c r="S481" i="2"/>
  <c r="S485" i="2"/>
  <c r="S489" i="2"/>
  <c r="S493" i="2"/>
  <c r="S497" i="2"/>
  <c r="S501" i="2"/>
  <c r="S505" i="2"/>
  <c r="S509" i="2"/>
  <c r="S513" i="2"/>
  <c r="S372" i="2"/>
  <c r="S374" i="2"/>
  <c r="S375" i="2"/>
  <c r="S388" i="2"/>
  <c r="S390" i="2"/>
  <c r="S391" i="2"/>
  <c r="S404" i="2"/>
  <c r="S406" i="2"/>
  <c r="S407" i="2"/>
  <c r="S420" i="2"/>
  <c r="S422" i="2"/>
  <c r="S423" i="2"/>
  <c r="S436" i="2"/>
  <c r="S438" i="2"/>
  <c r="S439" i="2"/>
  <c r="S452" i="2"/>
  <c r="S454" i="2"/>
  <c r="S455" i="2"/>
  <c r="S468" i="2"/>
  <c r="S470" i="2"/>
  <c r="S471" i="2"/>
  <c r="S484" i="2"/>
  <c r="S486" i="2"/>
  <c r="S487" i="2"/>
  <c r="S500" i="2"/>
  <c r="S502" i="2"/>
  <c r="S503" i="2"/>
  <c r="S515" i="2"/>
  <c r="S519" i="2"/>
  <c r="S523" i="2"/>
  <c r="S527" i="2"/>
  <c r="S531" i="2"/>
  <c r="S535" i="2"/>
  <c r="S539" i="2"/>
  <c r="S543" i="2"/>
  <c r="S547" i="2"/>
  <c r="S551" i="2"/>
  <c r="S555" i="2"/>
  <c r="S376" i="2"/>
  <c r="S378" i="2"/>
  <c r="S379" i="2"/>
  <c r="S392" i="2"/>
  <c r="S394" i="2"/>
  <c r="S395" i="2"/>
  <c r="S408" i="2"/>
  <c r="S410" i="2"/>
  <c r="S411" i="2"/>
  <c r="S424" i="2"/>
  <c r="S426" i="2"/>
  <c r="S427" i="2"/>
  <c r="S440" i="2"/>
  <c r="S442" i="2"/>
  <c r="S443" i="2"/>
  <c r="S456" i="2"/>
  <c r="S458" i="2"/>
  <c r="S459" i="2"/>
  <c r="S472" i="2"/>
  <c r="S474" i="2"/>
  <c r="S475" i="2"/>
  <c r="S488" i="2"/>
  <c r="S490" i="2"/>
  <c r="S491" i="2"/>
  <c r="S504" i="2"/>
  <c r="S506" i="2"/>
  <c r="S507" i="2"/>
  <c r="S516" i="2"/>
  <c r="S520" i="2"/>
  <c r="S524" i="2"/>
  <c r="S528" i="2"/>
  <c r="S532" i="2"/>
  <c r="S536" i="2"/>
  <c r="S540" i="2"/>
  <c r="S544" i="2"/>
  <c r="S548" i="2"/>
  <c r="S552" i="2"/>
  <c r="S556" i="2"/>
  <c r="S560" i="2"/>
  <c r="S564" i="2"/>
  <c r="S568" i="2"/>
  <c r="S572" i="2"/>
  <c r="S366" i="2"/>
  <c r="S367" i="2"/>
  <c r="S380" i="2"/>
  <c r="S382" i="2"/>
  <c r="S383" i="2"/>
  <c r="S396" i="2"/>
  <c r="S398" i="2"/>
  <c r="S399" i="2"/>
  <c r="S412" i="2"/>
  <c r="S414" i="2"/>
  <c r="S415" i="2"/>
  <c r="S428" i="2"/>
  <c r="S430" i="2"/>
  <c r="S431" i="2"/>
  <c r="S444" i="2"/>
  <c r="S446" i="2"/>
  <c r="S447" i="2"/>
  <c r="S460" i="2"/>
  <c r="S462" i="2"/>
  <c r="S463" i="2"/>
  <c r="S476" i="2"/>
  <c r="S478" i="2"/>
  <c r="S479" i="2"/>
  <c r="S492" i="2"/>
  <c r="S494" i="2"/>
  <c r="S495" i="2"/>
  <c r="S508" i="2"/>
  <c r="S510" i="2"/>
  <c r="S511" i="2"/>
  <c r="S517" i="2"/>
  <c r="S521" i="2"/>
  <c r="S525" i="2"/>
  <c r="S529" i="2"/>
  <c r="S533" i="2"/>
  <c r="S537" i="2"/>
  <c r="S368" i="2"/>
  <c r="S370" i="2"/>
  <c r="S371" i="2"/>
  <c r="S384" i="2"/>
  <c r="S386" i="2"/>
  <c r="S387" i="2"/>
  <c r="S400" i="2"/>
  <c r="S402" i="2"/>
  <c r="S403" i="2"/>
  <c r="S416" i="2"/>
  <c r="S418" i="2"/>
  <c r="S419" i="2"/>
  <c r="S432" i="2"/>
  <c r="S434" i="2"/>
  <c r="S435" i="2"/>
  <c r="S448" i="2"/>
  <c r="S450" i="2"/>
  <c r="S451" i="2"/>
  <c r="S464" i="2"/>
  <c r="S466" i="2"/>
  <c r="S467" i="2"/>
  <c r="S480" i="2"/>
  <c r="S482" i="2"/>
  <c r="S483" i="2"/>
  <c r="S496" i="2"/>
  <c r="S498" i="2"/>
  <c r="S499" i="2"/>
  <c r="S512" i="2"/>
  <c r="S514" i="2"/>
  <c r="S518" i="2"/>
  <c r="S522" i="2"/>
  <c r="S526" i="2"/>
  <c r="S530" i="2"/>
  <c r="S534" i="2"/>
  <c r="S538" i="2"/>
  <c r="S542" i="2"/>
  <c r="S546" i="2"/>
  <c r="S550" i="2"/>
  <c r="S554" i="2"/>
  <c r="S558" i="2"/>
  <c r="S562" i="2"/>
  <c r="S566" i="2"/>
  <c r="S570" i="2"/>
  <c r="S574" i="2"/>
  <c r="S578" i="2"/>
  <c r="S582" i="2"/>
  <c r="S586" i="2"/>
  <c r="S590" i="2"/>
  <c r="S594" i="2"/>
  <c r="S598" i="2"/>
  <c r="S602" i="2"/>
  <c r="S606" i="2"/>
  <c r="S610" i="2"/>
  <c r="S614" i="2"/>
  <c r="S618" i="2"/>
  <c r="S622" i="2"/>
  <c r="S626" i="2"/>
  <c r="S630" i="2"/>
  <c r="S634" i="2"/>
  <c r="S638" i="2"/>
  <c r="S642" i="2"/>
  <c r="S646" i="2"/>
  <c r="S650" i="2"/>
  <c r="S654" i="2"/>
  <c r="S658" i="2"/>
  <c r="S662" i="2"/>
  <c r="S666" i="2"/>
  <c r="S670" i="2"/>
  <c r="S674" i="2"/>
  <c r="S678" i="2"/>
  <c r="S682" i="2"/>
  <c r="S686" i="2"/>
  <c r="S545" i="2"/>
  <c r="S567" i="2"/>
  <c r="S569" i="2"/>
  <c r="S581" i="2"/>
  <c r="S583" i="2"/>
  <c r="S584" i="2"/>
  <c r="S597" i="2"/>
  <c r="S599" i="2"/>
  <c r="S600" i="2"/>
  <c r="S613" i="2"/>
  <c r="S615" i="2"/>
  <c r="S616" i="2"/>
  <c r="S629" i="2"/>
  <c r="S631" i="2"/>
  <c r="S632" i="2"/>
  <c r="S645" i="2"/>
  <c r="S647" i="2"/>
  <c r="S648" i="2"/>
  <c r="S661" i="2"/>
  <c r="S663" i="2"/>
  <c r="S664" i="2"/>
  <c r="S677" i="2"/>
  <c r="S679" i="2"/>
  <c r="S680" i="2"/>
  <c r="S690" i="2"/>
  <c r="S694" i="2"/>
  <c r="S698" i="2"/>
  <c r="S702" i="2"/>
  <c r="S706" i="2"/>
  <c r="S710" i="2"/>
  <c r="S714" i="2"/>
  <c r="S718" i="2"/>
  <c r="S722" i="2"/>
  <c r="S726" i="2"/>
  <c r="S730" i="2"/>
  <c r="S734" i="2"/>
  <c r="S738" i="2"/>
  <c r="S742" i="2"/>
  <c r="S744" i="2"/>
  <c r="S748" i="2"/>
  <c r="S752" i="2"/>
  <c r="S756" i="2"/>
  <c r="S760" i="2"/>
  <c r="S764" i="2"/>
  <c r="S768" i="2"/>
  <c r="S772" i="2"/>
  <c r="S776" i="2"/>
  <c r="S780" i="2"/>
  <c r="S784" i="2"/>
  <c r="S788" i="2"/>
  <c r="S792" i="2"/>
  <c r="S796" i="2"/>
  <c r="S800" i="2"/>
  <c r="S549" i="2"/>
  <c r="S563" i="2"/>
  <c r="S565" i="2"/>
  <c r="S585" i="2"/>
  <c r="S587" i="2"/>
  <c r="S588" i="2"/>
  <c r="S601" i="2"/>
  <c r="S603" i="2"/>
  <c r="S604" i="2"/>
  <c r="S617" i="2"/>
  <c r="S619" i="2"/>
  <c r="S620" i="2"/>
  <c r="S633" i="2"/>
  <c r="S635" i="2"/>
  <c r="S636" i="2"/>
  <c r="S649" i="2"/>
  <c r="S651" i="2"/>
  <c r="S652" i="2"/>
  <c r="S665" i="2"/>
  <c r="S667" i="2"/>
  <c r="S668" i="2"/>
  <c r="S681" i="2"/>
  <c r="S683" i="2"/>
  <c r="S684" i="2"/>
  <c r="S691" i="2"/>
  <c r="S695" i="2"/>
  <c r="S699" i="2"/>
  <c r="S703" i="2"/>
  <c r="S707" i="2"/>
  <c r="S711" i="2"/>
  <c r="S715" i="2"/>
  <c r="S719" i="2"/>
  <c r="S723" i="2"/>
  <c r="S727" i="2"/>
  <c r="S731" i="2"/>
  <c r="S735" i="2"/>
  <c r="S739" i="2"/>
  <c r="S743" i="2"/>
  <c r="S745" i="2"/>
  <c r="S749" i="2"/>
  <c r="S753" i="2"/>
  <c r="S757" i="2"/>
  <c r="S761" i="2"/>
  <c r="S765" i="2"/>
  <c r="S769" i="2"/>
  <c r="S773" i="2"/>
  <c r="S777" i="2"/>
  <c r="S781" i="2"/>
  <c r="S785" i="2"/>
  <c r="S789" i="2"/>
  <c r="S793" i="2"/>
  <c r="S797" i="2"/>
  <c r="S801" i="2"/>
  <c r="S805" i="2"/>
  <c r="S809" i="2"/>
  <c r="S813" i="2"/>
  <c r="S817" i="2"/>
  <c r="S821" i="2"/>
  <c r="S825" i="2"/>
  <c r="S829" i="2"/>
  <c r="S553" i="2"/>
  <c r="S559" i="2"/>
  <c r="S561" i="2"/>
  <c r="S575" i="2"/>
  <c r="S576" i="2"/>
  <c r="S589" i="2"/>
  <c r="S591" i="2"/>
  <c r="S592" i="2"/>
  <c r="S605" i="2"/>
  <c r="S607" i="2"/>
  <c r="S608" i="2"/>
  <c r="S621" i="2"/>
  <c r="S623" i="2"/>
  <c r="S624" i="2"/>
  <c r="S637" i="2"/>
  <c r="S639" i="2"/>
  <c r="S640" i="2"/>
  <c r="S653" i="2"/>
  <c r="S655" i="2"/>
  <c r="S656" i="2"/>
  <c r="S669" i="2"/>
  <c r="S671" i="2"/>
  <c r="S672" i="2"/>
  <c r="S685" i="2"/>
  <c r="S687" i="2"/>
  <c r="S688" i="2"/>
  <c r="S692" i="2"/>
  <c r="S696" i="2"/>
  <c r="S700" i="2"/>
  <c r="S704" i="2"/>
  <c r="S708" i="2"/>
  <c r="S712" i="2"/>
  <c r="S716" i="2"/>
  <c r="S720" i="2"/>
  <c r="S724" i="2"/>
  <c r="S728" i="2"/>
  <c r="S732" i="2"/>
  <c r="S736" i="2"/>
  <c r="S740" i="2"/>
  <c r="S746" i="2"/>
  <c r="S750" i="2"/>
  <c r="S754" i="2"/>
  <c r="S758" i="2"/>
  <c r="S762" i="2"/>
  <c r="S766" i="2"/>
  <c r="S541" i="2"/>
  <c r="S557" i="2"/>
  <c r="S571" i="2"/>
  <c r="S573" i="2"/>
  <c r="S577" i="2"/>
  <c r="S579" i="2"/>
  <c r="S580" i="2"/>
  <c r="S593" i="2"/>
  <c r="S595" i="2"/>
  <c r="S596" i="2"/>
  <c r="S609" i="2"/>
  <c r="S611" i="2"/>
  <c r="S612" i="2"/>
  <c r="S625" i="2"/>
  <c r="S627" i="2"/>
  <c r="S628" i="2"/>
  <c r="S641" i="2"/>
  <c r="S643" i="2"/>
  <c r="S644" i="2"/>
  <c r="S657" i="2"/>
  <c r="S659" i="2"/>
  <c r="S660" i="2"/>
  <c r="S673" i="2"/>
  <c r="S675" i="2"/>
  <c r="S676" i="2"/>
  <c r="S689" i="2"/>
  <c r="S693" i="2"/>
  <c r="S697" i="2"/>
  <c r="S701" i="2"/>
  <c r="S705" i="2"/>
  <c r="S709" i="2"/>
  <c r="S713" i="2"/>
  <c r="S717" i="2"/>
  <c r="S721" i="2"/>
  <c r="S725" i="2"/>
  <c r="S729" i="2"/>
  <c r="S733" i="2"/>
  <c r="S737" i="2"/>
  <c r="S741" i="2"/>
  <c r="S747" i="2"/>
  <c r="S751" i="2"/>
  <c r="S755" i="2"/>
  <c r="S759" i="2"/>
  <c r="S763" i="2"/>
  <c r="S767" i="2"/>
  <c r="S771" i="2"/>
  <c r="S775" i="2"/>
  <c r="S779" i="2"/>
  <c r="S783" i="2"/>
  <c r="S787" i="2"/>
  <c r="S791" i="2"/>
  <c r="S795" i="2"/>
  <c r="S799" i="2"/>
  <c r="S803" i="2"/>
  <c r="S807" i="2"/>
  <c r="S811" i="2"/>
  <c r="S815" i="2"/>
  <c r="S819" i="2"/>
  <c r="S823" i="2"/>
  <c r="S827" i="2"/>
  <c r="S831" i="2"/>
  <c r="S835" i="2"/>
  <c r="S839" i="2"/>
  <c r="S843" i="2"/>
  <c r="S847" i="2"/>
  <c r="S851" i="2"/>
  <c r="S855" i="2"/>
  <c r="S859" i="2"/>
  <c r="S863" i="2"/>
  <c r="S867" i="2"/>
  <c r="S871" i="2"/>
  <c r="S875" i="2"/>
  <c r="S879" i="2"/>
  <c r="S883" i="2"/>
  <c r="S887" i="2"/>
  <c r="S891" i="2"/>
  <c r="S895" i="2"/>
  <c r="S899" i="2"/>
  <c r="S903" i="2"/>
  <c r="S907" i="2"/>
  <c r="S911" i="2"/>
  <c r="S915" i="2"/>
  <c r="S919" i="2"/>
  <c r="S923" i="2"/>
  <c r="S927" i="2"/>
  <c r="S931" i="2"/>
  <c r="S935" i="2"/>
  <c r="S770" i="2"/>
  <c r="S786" i="2"/>
  <c r="S802" i="2"/>
  <c r="S816" i="2"/>
  <c r="S818" i="2"/>
  <c r="S832" i="2"/>
  <c r="S833" i="2"/>
  <c r="S846" i="2"/>
  <c r="S848" i="2"/>
  <c r="S849" i="2"/>
  <c r="S862" i="2"/>
  <c r="S864" i="2"/>
  <c r="S865" i="2"/>
  <c r="S878" i="2"/>
  <c r="S880" i="2"/>
  <c r="S881" i="2"/>
  <c r="S894" i="2"/>
  <c r="S896" i="2"/>
  <c r="S897" i="2"/>
  <c r="S910" i="2"/>
  <c r="S912" i="2"/>
  <c r="S913" i="2"/>
  <c r="S926" i="2"/>
  <c r="S928" i="2"/>
  <c r="S929" i="2"/>
  <c r="S937" i="2"/>
  <c r="S941" i="2"/>
  <c r="S945" i="2"/>
  <c r="S949" i="2"/>
  <c r="S953" i="2"/>
  <c r="S957" i="2"/>
  <c r="S961" i="2"/>
  <c r="S965" i="2"/>
  <c r="S969" i="2"/>
  <c r="S973" i="2"/>
  <c r="S977" i="2"/>
  <c r="S981" i="2"/>
  <c r="S985" i="2"/>
  <c r="S989" i="2"/>
  <c r="S993" i="2"/>
  <c r="S997" i="2"/>
  <c r="S1001" i="2"/>
  <c r="S1005" i="2"/>
  <c r="S1009" i="2"/>
  <c r="S1013" i="2"/>
  <c r="S1017" i="2"/>
  <c r="S1021" i="2"/>
  <c r="S1025" i="2"/>
  <c r="S1029" i="2"/>
  <c r="S1033" i="2"/>
  <c r="S1037" i="2"/>
  <c r="S1041" i="2"/>
  <c r="S1045" i="2"/>
  <c r="S1049" i="2"/>
  <c r="S1053" i="2"/>
  <c r="S1057" i="2"/>
  <c r="S1061" i="2"/>
  <c r="S1065" i="2"/>
  <c r="S1069" i="2"/>
  <c r="S1073" i="2"/>
  <c r="S1077" i="2"/>
  <c r="S1081" i="2"/>
  <c r="S1085" i="2"/>
  <c r="S1089" i="2"/>
  <c r="S1093" i="2"/>
  <c r="S1097" i="2"/>
  <c r="S1101" i="2"/>
  <c r="S1105" i="2"/>
  <c r="S1109" i="2"/>
  <c r="S1113" i="2"/>
  <c r="S1117" i="2"/>
  <c r="S1121" i="2"/>
  <c r="S1125" i="2"/>
  <c r="S1129" i="2"/>
  <c r="S1133" i="2"/>
  <c r="S1137" i="2"/>
  <c r="S1141" i="2"/>
  <c r="S1145" i="2"/>
  <c r="S1149" i="2"/>
  <c r="S1153" i="2"/>
  <c r="S774" i="2"/>
  <c r="S790" i="2"/>
  <c r="S812" i="2"/>
  <c r="S814" i="2"/>
  <c r="S828" i="2"/>
  <c r="S830" i="2"/>
  <c r="S834" i="2"/>
  <c r="S836" i="2"/>
  <c r="S837" i="2"/>
  <c r="S850" i="2"/>
  <c r="S852" i="2"/>
  <c r="S853" i="2"/>
  <c r="S866" i="2"/>
  <c r="S868" i="2"/>
  <c r="S869" i="2"/>
  <c r="S882" i="2"/>
  <c r="S884" i="2"/>
  <c r="S885" i="2"/>
  <c r="S898" i="2"/>
  <c r="S900" i="2"/>
  <c r="S901" i="2"/>
  <c r="S914" i="2"/>
  <c r="S916" i="2"/>
  <c r="S917" i="2"/>
  <c r="S930" i="2"/>
  <c r="S932" i="2"/>
  <c r="S933" i="2"/>
  <c r="S938" i="2"/>
  <c r="S942" i="2"/>
  <c r="S946" i="2"/>
  <c r="S950" i="2"/>
  <c r="S954" i="2"/>
  <c r="S958" i="2"/>
  <c r="S962" i="2"/>
  <c r="S966" i="2"/>
  <c r="S970" i="2"/>
  <c r="S974" i="2"/>
  <c r="S978" i="2"/>
  <c r="S982" i="2"/>
  <c r="S986" i="2"/>
  <c r="S990" i="2"/>
  <c r="S994" i="2"/>
  <c r="S998" i="2"/>
  <c r="S1002" i="2"/>
  <c r="S1006" i="2"/>
  <c r="S1010" i="2"/>
  <c r="S1014" i="2"/>
  <c r="S1018" i="2"/>
  <c r="S1022" i="2"/>
  <c r="S1026" i="2"/>
  <c r="S1030" i="2"/>
  <c r="S1034" i="2"/>
  <c r="S1038" i="2"/>
  <c r="S1042" i="2"/>
  <c r="S1046" i="2"/>
  <c r="S1050" i="2"/>
  <c r="S1054" i="2"/>
  <c r="S1058" i="2"/>
  <c r="S1062" i="2"/>
  <c r="S1066" i="2"/>
  <c r="S1070" i="2"/>
  <c r="S1074" i="2"/>
  <c r="S1078" i="2"/>
  <c r="S1082" i="2"/>
  <c r="S1086" i="2"/>
  <c r="S1090" i="2"/>
  <c r="S1094" i="2"/>
  <c r="S1098" i="2"/>
  <c r="S1102" i="2"/>
  <c r="S1106" i="2"/>
  <c r="S1110" i="2"/>
  <c r="S1114" i="2"/>
  <c r="S1118" i="2"/>
  <c r="S1122" i="2"/>
  <c r="S1126" i="2"/>
  <c r="S1130" i="2"/>
  <c r="S1134" i="2"/>
  <c r="S1138" i="2"/>
  <c r="S1142" i="2"/>
  <c r="S1146" i="2"/>
  <c r="S1150" i="2"/>
  <c r="S1154" i="2"/>
  <c r="S1158" i="2"/>
  <c r="S1162" i="2"/>
  <c r="S1166" i="2"/>
  <c r="S1170" i="2"/>
  <c r="S1174" i="2"/>
  <c r="S778" i="2"/>
  <c r="S794" i="2"/>
  <c r="S808" i="2"/>
  <c r="S810" i="2"/>
  <c r="S824" i="2"/>
  <c r="S826" i="2"/>
  <c r="S838" i="2"/>
  <c r="S840" i="2"/>
  <c r="S841" i="2"/>
  <c r="S854" i="2"/>
  <c r="S856" i="2"/>
  <c r="S857" i="2"/>
  <c r="S870" i="2"/>
  <c r="S872" i="2"/>
  <c r="S873" i="2"/>
  <c r="S886" i="2"/>
  <c r="S888" i="2"/>
  <c r="S889" i="2"/>
  <c r="S902" i="2"/>
  <c r="S904" i="2"/>
  <c r="S905" i="2"/>
  <c r="S918" i="2"/>
  <c r="S920" i="2"/>
  <c r="S921" i="2"/>
  <c r="S934" i="2"/>
  <c r="S939" i="2"/>
  <c r="S943" i="2"/>
  <c r="S947" i="2"/>
  <c r="S951" i="2"/>
  <c r="S955" i="2"/>
  <c r="S959" i="2"/>
  <c r="S963" i="2"/>
  <c r="S967" i="2"/>
  <c r="S971" i="2"/>
  <c r="S975" i="2"/>
  <c r="S979" i="2"/>
  <c r="S983" i="2"/>
  <c r="S987" i="2"/>
  <c r="S991" i="2"/>
  <c r="S995" i="2"/>
  <c r="S999" i="2"/>
  <c r="S1003" i="2"/>
  <c r="S1007" i="2"/>
  <c r="S1011" i="2"/>
  <c r="S1015" i="2"/>
  <c r="S1019" i="2"/>
  <c r="S1023" i="2"/>
  <c r="S1027" i="2"/>
  <c r="S1031" i="2"/>
  <c r="S1035" i="2"/>
  <c r="S1039" i="2"/>
  <c r="S1043" i="2"/>
  <c r="S1047" i="2"/>
  <c r="S1051" i="2"/>
  <c r="S1055" i="2"/>
  <c r="S1059" i="2"/>
  <c r="S1063" i="2"/>
  <c r="S1067" i="2"/>
  <c r="S1071" i="2"/>
  <c r="S1075" i="2"/>
  <c r="S1079" i="2"/>
  <c r="S1083" i="2"/>
  <c r="S1087" i="2"/>
  <c r="S1091" i="2"/>
  <c r="S1095" i="2"/>
  <c r="S1099" i="2"/>
  <c r="S1103" i="2"/>
  <c r="S1107" i="2"/>
  <c r="S1111" i="2"/>
  <c r="S1115" i="2"/>
  <c r="S1119" i="2"/>
  <c r="S1123" i="2"/>
  <c r="S1127" i="2"/>
  <c r="S1131" i="2"/>
  <c r="S1135" i="2"/>
  <c r="S1139" i="2"/>
  <c r="S782" i="2"/>
  <c r="S798" i="2"/>
  <c r="S804" i="2"/>
  <c r="S806" i="2"/>
  <c r="S820" i="2"/>
  <c r="S822" i="2"/>
  <c r="S842" i="2"/>
  <c r="S844" i="2"/>
  <c r="S845" i="2"/>
  <c r="S858" i="2"/>
  <c r="S860" i="2"/>
  <c r="S861" i="2"/>
  <c r="S874" i="2"/>
  <c r="S876" i="2"/>
  <c r="S877" i="2"/>
  <c r="S890" i="2"/>
  <c r="S892" i="2"/>
  <c r="S893" i="2"/>
  <c r="S906" i="2"/>
  <c r="S908" i="2"/>
  <c r="S909" i="2"/>
  <c r="S922" i="2"/>
  <c r="S924" i="2"/>
  <c r="S925" i="2"/>
  <c r="S936" i="2"/>
  <c r="S940" i="2"/>
  <c r="S944" i="2"/>
  <c r="S948" i="2"/>
  <c r="S952" i="2"/>
  <c r="S956" i="2"/>
  <c r="S960" i="2"/>
  <c r="S964" i="2"/>
  <c r="S968" i="2"/>
  <c r="S972" i="2"/>
  <c r="S976" i="2"/>
  <c r="S980" i="2"/>
  <c r="S984" i="2"/>
  <c r="S988" i="2"/>
  <c r="S992" i="2"/>
  <c r="S996" i="2"/>
  <c r="S1000" i="2"/>
  <c r="S1004" i="2"/>
  <c r="S1008" i="2"/>
  <c r="S1012" i="2"/>
  <c r="S1016" i="2"/>
  <c r="S1020" i="2"/>
  <c r="S1024" i="2"/>
  <c r="S1028" i="2"/>
  <c r="S1032" i="2"/>
  <c r="S1036" i="2"/>
  <c r="S1040" i="2"/>
  <c r="S1044" i="2"/>
  <c r="S1048" i="2"/>
  <c r="S1052" i="2"/>
  <c r="S1056" i="2"/>
  <c r="S1060" i="2"/>
  <c r="S1064" i="2"/>
  <c r="S1068" i="2"/>
  <c r="S1072" i="2"/>
  <c r="S1076" i="2"/>
  <c r="S1080" i="2"/>
  <c r="S1084" i="2"/>
  <c r="S1088" i="2"/>
  <c r="S1092" i="2"/>
  <c r="S1096" i="2"/>
  <c r="S1100" i="2"/>
  <c r="S1104" i="2"/>
  <c r="S1108" i="2"/>
  <c r="S1112" i="2"/>
  <c r="S1116" i="2"/>
  <c r="S1120" i="2"/>
  <c r="S1124" i="2"/>
  <c r="S1128" i="2"/>
  <c r="S1132" i="2"/>
  <c r="S1136" i="2"/>
  <c r="S1140" i="2"/>
  <c r="S1144" i="2"/>
  <c r="S1148" i="2"/>
  <c r="S1152" i="2"/>
  <c r="S1156" i="2"/>
  <c r="S1160" i="2"/>
  <c r="S1164" i="2"/>
  <c r="S1168" i="2"/>
  <c r="S1172" i="2"/>
  <c r="S1176" i="2"/>
  <c r="S1180" i="2"/>
  <c r="S1184" i="2"/>
  <c r="S1188" i="2"/>
  <c r="S1192" i="2"/>
  <c r="S1196" i="2"/>
  <c r="S1200" i="2"/>
  <c r="S1204" i="2"/>
  <c r="S1208" i="2"/>
  <c r="S1212" i="2"/>
  <c r="S1216" i="2"/>
  <c r="S1220" i="2"/>
  <c r="S1224" i="2"/>
  <c r="S1228" i="2"/>
  <c r="S1232" i="2"/>
  <c r="S1236" i="2"/>
  <c r="S1240" i="2"/>
  <c r="S1244" i="2"/>
  <c r="S1248" i="2"/>
  <c r="S1252" i="2"/>
  <c r="S1256" i="2"/>
  <c r="S1260" i="2"/>
  <c r="S1264" i="2"/>
  <c r="S1268" i="2"/>
  <c r="S1272" i="2"/>
  <c r="S1276" i="2"/>
  <c r="S1280" i="2"/>
  <c r="S1284" i="2"/>
  <c r="S1288" i="2"/>
  <c r="S1292" i="2"/>
  <c r="S1296" i="2"/>
  <c r="S1300" i="2"/>
  <c r="S1304" i="2"/>
  <c r="S1151" i="2"/>
  <c r="S1157" i="2"/>
  <c r="S1159" i="2"/>
  <c r="S1173" i="2"/>
  <c r="S1175" i="2"/>
  <c r="S1177" i="2"/>
  <c r="S1178" i="2"/>
  <c r="S1191" i="2"/>
  <c r="S1193" i="2"/>
  <c r="S1194" i="2"/>
  <c r="S1207" i="2"/>
  <c r="S1209" i="2"/>
  <c r="S1210" i="2"/>
  <c r="S1223" i="2"/>
  <c r="S1225" i="2"/>
  <c r="S1226" i="2"/>
  <c r="S1239" i="2"/>
  <c r="S1241" i="2"/>
  <c r="S1242" i="2"/>
  <c r="S1255" i="2"/>
  <c r="S1257" i="2"/>
  <c r="S1258" i="2"/>
  <c r="S1271" i="2"/>
  <c r="S1273" i="2"/>
  <c r="S1274" i="2"/>
  <c r="S1287" i="2"/>
  <c r="S1289" i="2"/>
  <c r="S1290" i="2"/>
  <c r="S1303" i="2"/>
  <c r="S1305" i="2"/>
  <c r="S1306" i="2"/>
  <c r="S1310" i="2"/>
  <c r="S1314" i="2"/>
  <c r="S1318" i="2"/>
  <c r="S1322" i="2"/>
  <c r="S1326" i="2"/>
  <c r="S1330" i="2"/>
  <c r="S1334" i="2"/>
  <c r="S1338" i="2"/>
  <c r="S1342" i="2"/>
  <c r="S1346" i="2"/>
  <c r="S1350" i="2"/>
  <c r="S1354" i="2"/>
  <c r="S1358" i="2"/>
  <c r="S1362" i="2"/>
  <c r="S1366" i="2"/>
  <c r="S1370" i="2"/>
  <c r="S1374" i="2"/>
  <c r="S1378" i="2"/>
  <c r="S1382" i="2"/>
  <c r="S1386" i="2"/>
  <c r="S1390" i="2"/>
  <c r="S1394" i="2"/>
  <c r="S1398" i="2"/>
  <c r="S1402" i="2"/>
  <c r="S1406" i="2"/>
  <c r="S1410" i="2"/>
  <c r="S1414" i="2"/>
  <c r="S1418" i="2"/>
  <c r="S1422" i="2"/>
  <c r="S1426" i="2"/>
  <c r="S1430" i="2"/>
  <c r="S1434" i="2"/>
  <c r="S1438" i="2"/>
  <c r="S1442" i="2"/>
  <c r="S1446" i="2"/>
  <c r="S1450" i="2"/>
  <c r="S1454" i="2"/>
  <c r="S1458" i="2"/>
  <c r="S1462" i="2"/>
  <c r="S1466" i="2"/>
  <c r="S1470" i="2"/>
  <c r="S1474" i="2"/>
  <c r="S1478" i="2"/>
  <c r="S1482" i="2"/>
  <c r="S1486" i="2"/>
  <c r="S1490" i="2"/>
  <c r="S1494" i="2"/>
  <c r="S1498" i="2"/>
  <c r="S1502" i="2"/>
  <c r="S1506" i="2"/>
  <c r="S1510" i="2"/>
  <c r="S1514" i="2"/>
  <c r="S1518" i="2"/>
  <c r="S1522" i="2"/>
  <c r="S1155" i="2"/>
  <c r="S1169" i="2"/>
  <c r="S1171" i="2"/>
  <c r="S1179" i="2"/>
  <c r="S1181" i="2"/>
  <c r="S1182" i="2"/>
  <c r="S1195" i="2"/>
  <c r="S1197" i="2"/>
  <c r="S1198" i="2"/>
  <c r="S1211" i="2"/>
  <c r="S1213" i="2"/>
  <c r="S1214" i="2"/>
  <c r="S1227" i="2"/>
  <c r="S1229" i="2"/>
  <c r="S1230" i="2"/>
  <c r="S1243" i="2"/>
  <c r="S1245" i="2"/>
  <c r="S1246" i="2"/>
  <c r="S1259" i="2"/>
  <c r="S1261" i="2"/>
  <c r="S1262" i="2"/>
  <c r="S1275" i="2"/>
  <c r="S1277" i="2"/>
  <c r="S1278" i="2"/>
  <c r="S1291" i="2"/>
  <c r="S1293" i="2"/>
  <c r="S1294" i="2"/>
  <c r="S1307" i="2"/>
  <c r="S1311" i="2"/>
  <c r="S1315" i="2"/>
  <c r="S1319" i="2"/>
  <c r="S1323" i="2"/>
  <c r="S1327" i="2"/>
  <c r="S1331" i="2"/>
  <c r="S1335" i="2"/>
  <c r="S1339" i="2"/>
  <c r="S1343" i="2"/>
  <c r="S1347" i="2"/>
  <c r="S1351" i="2"/>
  <c r="S1355" i="2"/>
  <c r="S1359" i="2"/>
  <c r="S1363" i="2"/>
  <c r="S1367" i="2"/>
  <c r="S1371" i="2"/>
  <c r="S1375" i="2"/>
  <c r="S1379" i="2"/>
  <c r="S1383" i="2"/>
  <c r="S1387" i="2"/>
  <c r="S1391" i="2"/>
  <c r="S1395" i="2"/>
  <c r="S1399" i="2"/>
  <c r="S1403" i="2"/>
  <c r="S1407" i="2"/>
  <c r="S1411" i="2"/>
  <c r="S1415" i="2"/>
  <c r="S1419" i="2"/>
  <c r="S1423" i="2"/>
  <c r="S1427" i="2"/>
  <c r="S1431" i="2"/>
  <c r="S1435" i="2"/>
  <c r="S1439" i="2"/>
  <c r="S1443" i="2"/>
  <c r="S1447" i="2"/>
  <c r="S1451" i="2"/>
  <c r="S1455" i="2"/>
  <c r="S1459" i="2"/>
  <c r="S1463" i="2"/>
  <c r="S1467" i="2"/>
  <c r="S1471" i="2"/>
  <c r="S1475" i="2"/>
  <c r="S1479" i="2"/>
  <c r="S1483" i="2"/>
  <c r="S1487" i="2"/>
  <c r="S1491" i="2"/>
  <c r="S1495" i="2"/>
  <c r="S1499" i="2"/>
  <c r="S1503" i="2"/>
  <c r="S1507" i="2"/>
  <c r="S1511" i="2"/>
  <c r="S1515" i="2"/>
  <c r="S1519" i="2"/>
  <c r="S1523" i="2"/>
  <c r="S1527" i="2"/>
  <c r="S1531" i="2"/>
  <c r="S1143" i="2"/>
  <c r="S1165" i="2"/>
  <c r="S1167" i="2"/>
  <c r="S1183" i="2"/>
  <c r="S1185" i="2"/>
  <c r="S1186" i="2"/>
  <c r="S1199" i="2"/>
  <c r="S1201" i="2"/>
  <c r="S1202" i="2"/>
  <c r="S1215" i="2"/>
  <c r="S1217" i="2"/>
  <c r="S1218" i="2"/>
  <c r="S1231" i="2"/>
  <c r="S1233" i="2"/>
  <c r="S1234" i="2"/>
  <c r="S1247" i="2"/>
  <c r="S1249" i="2"/>
  <c r="S1250" i="2"/>
  <c r="S1263" i="2"/>
  <c r="S1265" i="2"/>
  <c r="S1266" i="2"/>
  <c r="S1279" i="2"/>
  <c r="S1281" i="2"/>
  <c r="S1282" i="2"/>
  <c r="S1295" i="2"/>
  <c r="S1297" i="2"/>
  <c r="S1298" i="2"/>
  <c r="S1308" i="2"/>
  <c r="S1312" i="2"/>
  <c r="S1316" i="2"/>
  <c r="S1320" i="2"/>
  <c r="S1324" i="2"/>
  <c r="S1328" i="2"/>
  <c r="S1332" i="2"/>
  <c r="S1336" i="2"/>
  <c r="S1340" i="2"/>
  <c r="S1344" i="2"/>
  <c r="S1348" i="2"/>
  <c r="S1352" i="2"/>
  <c r="S1356" i="2"/>
  <c r="S1360" i="2"/>
  <c r="S1364" i="2"/>
  <c r="S1368" i="2"/>
  <c r="S1372" i="2"/>
  <c r="S1376" i="2"/>
  <c r="S1380" i="2"/>
  <c r="S1384" i="2"/>
  <c r="S1388" i="2"/>
  <c r="S1392" i="2"/>
  <c r="S1396" i="2"/>
  <c r="S1400" i="2"/>
  <c r="S1404" i="2"/>
  <c r="S1408" i="2"/>
  <c r="S1412" i="2"/>
  <c r="S1416" i="2"/>
  <c r="S1420" i="2"/>
  <c r="S1424" i="2"/>
  <c r="S1428" i="2"/>
  <c r="S1432" i="2"/>
  <c r="S1436" i="2"/>
  <c r="S1440" i="2"/>
  <c r="S1444" i="2"/>
  <c r="S1448" i="2"/>
  <c r="S1452" i="2"/>
  <c r="S1147" i="2"/>
  <c r="S1161" i="2"/>
  <c r="S1163" i="2"/>
  <c r="S1187" i="2"/>
  <c r="S1189" i="2"/>
  <c r="S1190" i="2"/>
  <c r="S1203" i="2"/>
  <c r="S1205" i="2"/>
  <c r="S1206" i="2"/>
  <c r="S1219" i="2"/>
  <c r="S1221" i="2"/>
  <c r="S1222" i="2"/>
  <c r="S1235" i="2"/>
  <c r="S1237" i="2"/>
  <c r="S1238" i="2"/>
  <c r="S1251" i="2"/>
  <c r="S1253" i="2"/>
  <c r="S1254" i="2"/>
  <c r="S1267" i="2"/>
  <c r="S1269" i="2"/>
  <c r="S1270" i="2"/>
  <c r="S1283" i="2"/>
  <c r="S1285" i="2"/>
  <c r="S1286" i="2"/>
  <c r="S1299" i="2"/>
  <c r="S1301" i="2"/>
  <c r="S1302" i="2"/>
  <c r="S1309" i="2"/>
  <c r="S1313" i="2"/>
  <c r="S1317" i="2"/>
  <c r="S1321" i="2"/>
  <c r="S1325" i="2"/>
  <c r="S1329" i="2"/>
  <c r="S1333" i="2"/>
  <c r="S1337" i="2"/>
  <c r="S1341" i="2"/>
  <c r="S1345" i="2"/>
  <c r="S1349" i="2"/>
  <c r="S1353" i="2"/>
  <c r="S1357" i="2"/>
  <c r="S1361" i="2"/>
  <c r="S1365" i="2"/>
  <c r="S1369" i="2"/>
  <c r="S1373" i="2"/>
  <c r="S1377" i="2"/>
  <c r="S1381" i="2"/>
  <c r="S1385" i="2"/>
  <c r="S1389" i="2"/>
  <c r="S1393" i="2"/>
  <c r="S1397" i="2"/>
  <c r="S1401" i="2"/>
  <c r="S1405" i="2"/>
  <c r="S1409" i="2"/>
  <c r="S1413" i="2"/>
  <c r="S1417" i="2"/>
  <c r="S1421" i="2"/>
  <c r="S1425" i="2"/>
  <c r="S1429" i="2"/>
  <c r="S1433" i="2"/>
  <c r="S1437" i="2"/>
  <c r="S1441" i="2"/>
  <c r="S1445" i="2"/>
  <c r="S1449" i="2"/>
  <c r="S1453" i="2"/>
  <c r="S1457" i="2"/>
  <c r="S1461" i="2"/>
  <c r="S1465" i="2"/>
  <c r="S1469" i="2"/>
  <c r="S1473" i="2"/>
  <c r="S1477" i="2"/>
  <c r="S1481" i="2"/>
  <c r="S1485" i="2"/>
  <c r="S1489" i="2"/>
  <c r="S1493" i="2"/>
  <c r="S1497" i="2"/>
  <c r="S1501" i="2"/>
  <c r="S1505" i="2"/>
  <c r="S1509" i="2"/>
  <c r="S1513" i="2"/>
  <c r="S1517" i="2"/>
  <c r="S1521" i="2"/>
  <c r="S1525" i="2"/>
  <c r="S1529" i="2"/>
  <c r="S1533" i="2"/>
  <c r="S1537" i="2"/>
  <c r="S1541" i="2"/>
  <c r="S1545" i="2"/>
  <c r="S1549" i="2"/>
  <c r="S1553" i="2"/>
  <c r="S1557" i="2"/>
  <c r="S1561" i="2"/>
  <c r="S1565" i="2"/>
  <c r="S1569" i="2"/>
  <c r="S1573" i="2"/>
  <c r="S1577" i="2"/>
  <c r="S1581" i="2"/>
  <c r="S1585" i="2"/>
  <c r="S1589" i="2"/>
  <c r="S1593" i="2"/>
  <c r="S1597" i="2"/>
  <c r="S1601" i="2"/>
  <c r="S1605" i="2"/>
  <c r="S1609" i="2"/>
  <c r="S1613" i="2"/>
  <c r="S1617" i="2"/>
  <c r="S1621" i="2"/>
  <c r="S1625" i="2"/>
  <c r="S1629" i="2"/>
  <c r="S1633" i="2"/>
  <c r="S1637" i="2"/>
  <c r="S1641" i="2"/>
  <c r="S1645" i="2"/>
  <c r="S1649" i="2"/>
  <c r="S1653" i="2"/>
  <c r="S1657" i="2"/>
  <c r="S1661" i="2"/>
  <c r="S1665" i="2"/>
  <c r="S1669" i="2"/>
  <c r="S1673" i="2"/>
  <c r="S1468" i="2"/>
  <c r="S1484" i="2"/>
  <c r="S1500" i="2"/>
  <c r="S1516" i="2"/>
  <c r="S1530" i="2"/>
  <c r="S1532" i="2"/>
  <c r="S1534" i="2"/>
  <c r="S1535" i="2"/>
  <c r="S1548" i="2"/>
  <c r="S1550" i="2"/>
  <c r="S1551" i="2"/>
  <c r="S1564" i="2"/>
  <c r="S1566" i="2"/>
  <c r="S1567" i="2"/>
  <c r="S1580" i="2"/>
  <c r="S1582" i="2"/>
  <c r="S1583" i="2"/>
  <c r="S1596" i="2"/>
  <c r="S1598" i="2"/>
  <c r="S1599" i="2"/>
  <c r="S1612" i="2"/>
  <c r="S1614" i="2"/>
  <c r="S1615" i="2"/>
  <c r="S1628" i="2"/>
  <c r="S1630" i="2"/>
  <c r="S1631" i="2"/>
  <c r="S1644" i="2"/>
  <c r="S1646" i="2"/>
  <c r="S1647" i="2"/>
  <c r="S1660" i="2"/>
  <c r="S1662" i="2"/>
  <c r="S1663" i="2"/>
  <c r="S1675" i="2"/>
  <c r="S1679" i="2"/>
  <c r="S1683" i="2"/>
  <c r="S1687" i="2"/>
  <c r="S1691" i="2"/>
  <c r="S1695" i="2"/>
  <c r="S1699" i="2"/>
  <c r="S1703" i="2"/>
  <c r="S1707" i="2"/>
  <c r="S1711" i="2"/>
  <c r="S1715" i="2"/>
  <c r="S1719" i="2"/>
  <c r="S1723" i="2"/>
  <c r="S1727" i="2"/>
  <c r="S1731" i="2"/>
  <c r="S1735" i="2"/>
  <c r="S1739" i="2"/>
  <c r="S1743" i="2"/>
  <c r="S1747" i="2"/>
  <c r="S1751" i="2"/>
  <c r="S1755" i="2"/>
  <c r="S1759" i="2"/>
  <c r="S1763" i="2"/>
  <c r="S1767" i="2"/>
  <c r="S1771" i="2"/>
  <c r="S1775" i="2"/>
  <c r="S1779" i="2"/>
  <c r="S1783" i="2"/>
  <c r="S1787" i="2"/>
  <c r="S1791" i="2"/>
  <c r="S1795" i="2"/>
  <c r="S1799" i="2"/>
  <c r="S1803" i="2"/>
  <c r="S1807" i="2"/>
  <c r="S1811" i="2"/>
  <c r="S1815" i="2"/>
  <c r="S1819" i="2"/>
  <c r="S1823" i="2"/>
  <c r="S1827" i="2"/>
  <c r="S1831" i="2"/>
  <c r="S1835" i="2"/>
  <c r="S1839" i="2"/>
  <c r="S1843" i="2"/>
  <c r="S1847" i="2"/>
  <c r="S1851" i="2"/>
  <c r="S1855" i="2"/>
  <c r="S1859" i="2"/>
  <c r="S1863" i="2"/>
  <c r="S1867" i="2"/>
  <c r="S1871" i="2"/>
  <c r="S1875" i="2"/>
  <c r="S1879" i="2"/>
  <c r="S1883" i="2"/>
  <c r="S1887" i="2"/>
  <c r="S1891" i="2"/>
  <c r="S1895" i="2"/>
  <c r="S1899" i="2"/>
  <c r="S1903" i="2"/>
  <c r="S1907" i="2"/>
  <c r="S1911" i="2"/>
  <c r="S1915" i="2"/>
  <c r="S1919" i="2"/>
  <c r="S1923" i="2"/>
  <c r="S1927" i="2"/>
  <c r="S1456" i="2"/>
  <c r="S1472" i="2"/>
  <c r="S1488" i="2"/>
  <c r="S1504" i="2"/>
  <c r="S1520" i="2"/>
  <c r="S1526" i="2"/>
  <c r="S1528" i="2"/>
  <c r="S1536" i="2"/>
  <c r="S1538" i="2"/>
  <c r="S1539" i="2"/>
  <c r="S1552" i="2"/>
  <c r="S1554" i="2"/>
  <c r="S1555" i="2"/>
  <c r="S1568" i="2"/>
  <c r="S1570" i="2"/>
  <c r="S1571" i="2"/>
  <c r="S1584" i="2"/>
  <c r="S1586" i="2"/>
  <c r="S1587" i="2"/>
  <c r="S1600" i="2"/>
  <c r="S1602" i="2"/>
  <c r="S1603" i="2"/>
  <c r="S1616" i="2"/>
  <c r="S1618" i="2"/>
  <c r="S1619" i="2"/>
  <c r="S1632" i="2"/>
  <c r="S1634" i="2"/>
  <c r="S1635" i="2"/>
  <c r="S1648" i="2"/>
  <c r="S1650" i="2"/>
  <c r="S1651" i="2"/>
  <c r="S1664" i="2"/>
  <c r="S1666" i="2"/>
  <c r="S1667" i="2"/>
  <c r="S1676" i="2"/>
  <c r="S1680" i="2"/>
  <c r="S1684" i="2"/>
  <c r="S1688" i="2"/>
  <c r="S1692" i="2"/>
  <c r="S1696" i="2"/>
  <c r="S1700" i="2"/>
  <c r="S1704" i="2"/>
  <c r="S1708" i="2"/>
  <c r="S1712" i="2"/>
  <c r="S1716" i="2"/>
  <c r="S1720" i="2"/>
  <c r="S1724" i="2"/>
  <c r="S1728" i="2"/>
  <c r="S1732" i="2"/>
  <c r="S1736" i="2"/>
  <c r="S1740" i="2"/>
  <c r="S1744" i="2"/>
  <c r="S1748" i="2"/>
  <c r="S1752" i="2"/>
  <c r="S1756" i="2"/>
  <c r="S1760" i="2"/>
  <c r="S1764" i="2"/>
  <c r="S1768" i="2"/>
  <c r="S1772" i="2"/>
  <c r="S1776" i="2"/>
  <c r="S1780" i="2"/>
  <c r="S1784" i="2"/>
  <c r="S1788" i="2"/>
  <c r="S1792" i="2"/>
  <c r="S1796" i="2"/>
  <c r="S1800" i="2"/>
  <c r="S1804" i="2"/>
  <c r="S1808" i="2"/>
  <c r="S1812" i="2"/>
  <c r="S1816" i="2"/>
  <c r="S1820" i="2"/>
  <c r="S1824" i="2"/>
  <c r="S1460" i="2"/>
  <c r="S1476" i="2"/>
  <c r="S1492" i="2"/>
  <c r="S1508" i="2"/>
  <c r="S1524" i="2"/>
  <c r="S1540" i="2"/>
  <c r="S1542" i="2"/>
  <c r="S1543" i="2"/>
  <c r="S1556" i="2"/>
  <c r="S1558" i="2"/>
  <c r="S1559" i="2"/>
  <c r="S1572" i="2"/>
  <c r="S1574" i="2"/>
  <c r="S1575" i="2"/>
  <c r="S1588" i="2"/>
  <c r="S1590" i="2"/>
  <c r="S1591" i="2"/>
  <c r="S1604" i="2"/>
  <c r="S1606" i="2"/>
  <c r="S1607" i="2"/>
  <c r="S1620" i="2"/>
  <c r="S1622" i="2"/>
  <c r="S1623" i="2"/>
  <c r="S1636" i="2"/>
  <c r="S1638" i="2"/>
  <c r="S1639" i="2"/>
  <c r="S1652" i="2"/>
  <c r="S1654" i="2"/>
  <c r="S1655" i="2"/>
  <c r="S1668" i="2"/>
  <c r="S1670" i="2"/>
  <c r="S1671" i="2"/>
  <c r="S1677" i="2"/>
  <c r="S1681" i="2"/>
  <c r="S1685" i="2"/>
  <c r="S1689" i="2"/>
  <c r="S1693" i="2"/>
  <c r="S1697" i="2"/>
  <c r="S1701" i="2"/>
  <c r="S1705" i="2"/>
  <c r="S1709" i="2"/>
  <c r="S1713" i="2"/>
  <c r="S1717" i="2"/>
  <c r="S1721" i="2"/>
  <c r="S1725" i="2"/>
  <c r="S1729" i="2"/>
  <c r="S1733" i="2"/>
  <c r="S1737" i="2"/>
  <c r="S1741" i="2"/>
  <c r="S1745" i="2"/>
  <c r="S1749" i="2"/>
  <c r="S1753" i="2"/>
  <c r="S1757" i="2"/>
  <c r="S1761" i="2"/>
  <c r="S1765" i="2"/>
  <c r="S1769" i="2"/>
  <c r="S1773" i="2"/>
  <c r="S1777" i="2"/>
  <c r="S1781" i="2"/>
  <c r="S1785" i="2"/>
  <c r="S1789" i="2"/>
  <c r="S1793" i="2"/>
  <c r="S1797" i="2"/>
  <c r="S1801" i="2"/>
  <c r="S1805" i="2"/>
  <c r="S1809" i="2"/>
  <c r="S1813" i="2"/>
  <c r="S1817" i="2"/>
  <c r="S1821" i="2"/>
  <c r="S1825" i="2"/>
  <c r="S1829" i="2"/>
  <c r="S1833" i="2"/>
  <c r="S1837" i="2"/>
  <c r="S1841" i="2"/>
  <c r="S1845" i="2"/>
  <c r="S1849" i="2"/>
  <c r="S1853" i="2"/>
  <c r="S1857" i="2"/>
  <c r="S1861" i="2"/>
  <c r="S1865" i="2"/>
  <c r="S1869" i="2"/>
  <c r="S1464" i="2"/>
  <c r="S1480" i="2"/>
  <c r="S1496" i="2"/>
  <c r="S1512" i="2"/>
  <c r="S1544" i="2"/>
  <c r="S1546" i="2"/>
  <c r="S1547" i="2"/>
  <c r="S1560" i="2"/>
  <c r="S1562" i="2"/>
  <c r="S1563" i="2"/>
  <c r="S1576" i="2"/>
  <c r="S1578" i="2"/>
  <c r="S1579" i="2"/>
  <c r="S1592" i="2"/>
  <c r="S1594" i="2"/>
  <c r="S1595" i="2"/>
  <c r="S1608" i="2"/>
  <c r="S1610" i="2"/>
  <c r="S1611" i="2"/>
  <c r="S1624" i="2"/>
  <c r="S1626" i="2"/>
  <c r="S1627" i="2"/>
  <c r="S1640" i="2"/>
  <c r="S1642" i="2"/>
  <c r="S1643" i="2"/>
  <c r="S1656" i="2"/>
  <c r="S1658" i="2"/>
  <c r="S1659" i="2"/>
  <c r="S1672" i="2"/>
  <c r="S1674" i="2"/>
  <c r="S1678" i="2"/>
  <c r="S1682" i="2"/>
  <c r="S1686" i="2"/>
  <c r="S1690" i="2"/>
  <c r="S1694" i="2"/>
  <c r="S1698" i="2"/>
  <c r="S1702" i="2"/>
  <c r="S1706" i="2"/>
  <c r="S1710" i="2"/>
  <c r="S1714" i="2"/>
  <c r="S1718" i="2"/>
  <c r="S1722" i="2"/>
  <c r="S1726" i="2"/>
  <c r="S1730" i="2"/>
  <c r="S1734" i="2"/>
  <c r="S1738" i="2"/>
  <c r="S1742" i="2"/>
  <c r="S1746" i="2"/>
  <c r="S1750" i="2"/>
  <c r="S1754" i="2"/>
  <c r="S1758" i="2"/>
  <c r="S1762" i="2"/>
  <c r="S1766" i="2"/>
  <c r="S1770" i="2"/>
  <c r="S1774" i="2"/>
  <c r="S1778" i="2"/>
  <c r="S1782" i="2"/>
  <c r="S1786" i="2"/>
  <c r="S1790" i="2"/>
  <c r="S1794" i="2"/>
  <c r="S1798" i="2"/>
  <c r="S1802" i="2"/>
  <c r="S1806" i="2"/>
  <c r="S1810" i="2"/>
  <c r="S1814" i="2"/>
  <c r="S1818" i="2"/>
  <c r="S1822" i="2"/>
  <c r="S1826" i="2"/>
  <c r="S1830" i="2"/>
  <c r="S1834" i="2"/>
  <c r="S1838" i="2"/>
  <c r="S1842" i="2"/>
  <c r="S1846" i="2"/>
  <c r="S1850" i="2"/>
  <c r="S1854" i="2"/>
  <c r="S1858" i="2"/>
  <c r="S1862" i="2"/>
  <c r="S1866" i="2"/>
  <c r="S1870" i="2"/>
  <c r="S1874" i="2"/>
  <c r="S1878" i="2"/>
  <c r="S1882" i="2"/>
  <c r="S1886" i="2"/>
  <c r="S1890" i="2"/>
  <c r="S1894" i="2"/>
  <c r="S1898" i="2"/>
  <c r="S1902" i="2"/>
  <c r="S1906" i="2"/>
  <c r="S1910" i="2"/>
  <c r="S1914" i="2"/>
  <c r="S1918" i="2"/>
  <c r="S1922" i="2"/>
  <c r="S1926" i="2"/>
  <c r="S1930" i="2"/>
  <c r="S1934" i="2"/>
  <c r="S1938" i="2"/>
  <c r="S1942" i="2"/>
  <c r="S1946" i="2"/>
  <c r="S1950" i="2"/>
  <c r="S1954" i="2"/>
  <c r="S1958" i="2"/>
  <c r="S1962" i="2"/>
  <c r="S1966" i="2"/>
  <c r="S1970" i="2"/>
  <c r="S1974" i="2"/>
  <c r="S1978" i="2"/>
  <c r="S1982" i="2"/>
  <c r="S1986" i="2"/>
  <c r="S1990" i="2"/>
  <c r="S1994" i="2"/>
  <c r="S1998" i="2"/>
  <c r="S2002" i="2"/>
  <c r="S2006" i="2"/>
  <c r="S2010" i="2"/>
  <c r="S2014" i="2"/>
  <c r="S2018" i="2"/>
  <c r="S2022" i="2"/>
  <c r="S2026" i="2"/>
  <c r="S2030" i="2"/>
  <c r="S2034" i="2"/>
  <c r="S2038" i="2"/>
  <c r="S2042" i="2"/>
  <c r="S2046" i="2"/>
  <c r="S2050" i="2"/>
  <c r="S2054" i="2"/>
  <c r="S2058" i="2"/>
  <c r="S2062" i="2"/>
  <c r="S2066" i="2"/>
  <c r="S2070" i="2"/>
  <c r="S2074" i="2"/>
  <c r="S2078" i="2"/>
  <c r="S2082" i="2"/>
  <c r="S2086" i="2"/>
  <c r="S2090" i="2"/>
  <c r="S2094" i="2"/>
  <c r="S2098" i="2"/>
  <c r="S2102" i="2"/>
  <c r="S2106" i="2"/>
  <c r="S2110" i="2"/>
  <c r="S2114" i="2"/>
  <c r="S2118" i="2"/>
  <c r="S2122" i="2"/>
  <c r="S2126" i="2"/>
  <c r="S1828" i="2"/>
  <c r="S1844" i="2"/>
  <c r="S1860" i="2"/>
  <c r="S1872" i="2"/>
  <c r="S1877" i="2"/>
  <c r="S1888" i="2"/>
  <c r="S1893" i="2"/>
  <c r="S1904" i="2"/>
  <c r="S1909" i="2"/>
  <c r="S1920" i="2"/>
  <c r="S1925" i="2"/>
  <c r="S1933" i="2"/>
  <c r="S1935" i="2"/>
  <c r="S1936" i="2"/>
  <c r="S1949" i="2"/>
  <c r="S1951" i="2"/>
  <c r="S1952" i="2"/>
  <c r="S1965" i="2"/>
  <c r="S1967" i="2"/>
  <c r="S1968" i="2"/>
  <c r="S1981" i="2"/>
  <c r="S1983" i="2"/>
  <c r="S1984" i="2"/>
  <c r="S1997" i="2"/>
  <c r="S1999" i="2"/>
  <c r="S2000" i="2"/>
  <c r="S2013" i="2"/>
  <c r="S2015" i="2"/>
  <c r="S2016" i="2"/>
  <c r="S2029" i="2"/>
  <c r="S2031" i="2"/>
  <c r="S2032" i="2"/>
  <c r="S2045" i="2"/>
  <c r="S2047" i="2"/>
  <c r="S2048" i="2"/>
  <c r="S2061" i="2"/>
  <c r="S2063" i="2"/>
  <c r="S2064" i="2"/>
  <c r="S2077" i="2"/>
  <c r="S2079" i="2"/>
  <c r="S2080" i="2"/>
  <c r="S2093" i="2"/>
  <c r="S2095" i="2"/>
  <c r="S2096" i="2"/>
  <c r="S2109" i="2"/>
  <c r="S2111" i="2"/>
  <c r="S2112" i="2"/>
  <c r="S2125" i="2"/>
  <c r="S2127" i="2"/>
  <c r="S2128" i="2"/>
  <c r="S2132" i="2"/>
  <c r="S2136" i="2"/>
  <c r="S2140" i="2"/>
  <c r="S2144" i="2"/>
  <c r="S2148" i="2"/>
  <c r="S2152" i="2"/>
  <c r="S2156" i="2"/>
  <c r="S2160" i="2"/>
  <c r="S2164" i="2"/>
  <c r="S2168" i="2"/>
  <c r="S2172" i="2"/>
  <c r="S2176" i="2"/>
  <c r="S2180" i="2"/>
  <c r="S2184" i="2"/>
  <c r="S2188" i="2"/>
  <c r="S2192" i="2"/>
  <c r="S2196" i="2"/>
  <c r="S2200" i="2"/>
  <c r="S2204" i="2"/>
  <c r="S2208" i="2"/>
  <c r="S2212" i="2"/>
  <c r="S2216" i="2"/>
  <c r="S2220" i="2"/>
  <c r="S2224" i="2"/>
  <c r="S2228" i="2"/>
  <c r="S2232" i="2"/>
  <c r="S2236" i="2"/>
  <c r="S2240" i="2"/>
  <c r="S2244" i="2"/>
  <c r="S2248" i="2"/>
  <c r="S2252" i="2"/>
  <c r="S2256" i="2"/>
  <c r="S2260" i="2"/>
  <c r="S2264" i="2"/>
  <c r="S2268" i="2"/>
  <c r="S2272" i="2"/>
  <c r="S2276" i="2"/>
  <c r="S2280" i="2"/>
  <c r="S2284" i="2"/>
  <c r="S2288" i="2"/>
  <c r="S2292" i="2"/>
  <c r="S2296" i="2"/>
  <c r="S2300" i="2"/>
  <c r="S2304" i="2"/>
  <c r="S2308" i="2"/>
  <c r="S2312" i="2"/>
  <c r="S1832" i="2"/>
  <c r="S1848" i="2"/>
  <c r="S1864" i="2"/>
  <c r="S1873" i="2"/>
  <c r="S1884" i="2"/>
  <c r="S1889" i="2"/>
  <c r="S1900" i="2"/>
  <c r="S1905" i="2"/>
  <c r="S1916" i="2"/>
  <c r="S1921" i="2"/>
  <c r="S1937" i="2"/>
  <c r="S1939" i="2"/>
  <c r="S1940" i="2"/>
  <c r="S1953" i="2"/>
  <c r="S1955" i="2"/>
  <c r="S1956" i="2"/>
  <c r="S1969" i="2"/>
  <c r="S1971" i="2"/>
  <c r="S1972" i="2"/>
  <c r="S1985" i="2"/>
  <c r="S1987" i="2"/>
  <c r="S1988" i="2"/>
  <c r="S2001" i="2"/>
  <c r="S2003" i="2"/>
  <c r="S2004" i="2"/>
  <c r="S2017" i="2"/>
  <c r="S2019" i="2"/>
  <c r="S2020" i="2"/>
  <c r="S2033" i="2"/>
  <c r="S2035" i="2"/>
  <c r="S2036" i="2"/>
  <c r="S2049" i="2"/>
  <c r="S2051" i="2"/>
  <c r="S2052" i="2"/>
  <c r="S2065" i="2"/>
  <c r="S2067" i="2"/>
  <c r="S2068" i="2"/>
  <c r="S2081" i="2"/>
  <c r="S2083" i="2"/>
  <c r="S2084" i="2"/>
  <c r="S2097" i="2"/>
  <c r="S2099" i="2"/>
  <c r="S2100" i="2"/>
  <c r="S2113" i="2"/>
  <c r="S2115" i="2"/>
  <c r="S2116" i="2"/>
  <c r="S2129" i="2"/>
  <c r="S2133" i="2"/>
  <c r="S2137" i="2"/>
  <c r="S2141" i="2"/>
  <c r="S2145" i="2"/>
  <c r="S2149" i="2"/>
  <c r="S2153" i="2"/>
  <c r="S2157" i="2"/>
  <c r="S2161" i="2"/>
  <c r="S2165" i="2"/>
  <c r="S2169" i="2"/>
  <c r="S2173" i="2"/>
  <c r="S2177" i="2"/>
  <c r="S2181" i="2"/>
  <c r="S2185" i="2"/>
  <c r="S2189" i="2"/>
  <c r="S2193" i="2"/>
  <c r="S2197" i="2"/>
  <c r="S2201" i="2"/>
  <c r="S2205" i="2"/>
  <c r="S2209" i="2"/>
  <c r="S2213" i="2"/>
  <c r="S2217" i="2"/>
  <c r="S2221" i="2"/>
  <c r="S2225" i="2"/>
  <c r="S2229" i="2"/>
  <c r="S2233" i="2"/>
  <c r="S1836" i="2"/>
  <c r="S1852" i="2"/>
  <c r="S1868" i="2"/>
  <c r="S1880" i="2"/>
  <c r="S1885" i="2"/>
  <c r="S1896" i="2"/>
  <c r="S1901" i="2"/>
  <c r="S1912" i="2"/>
  <c r="S1917" i="2"/>
  <c r="S1928" i="2"/>
  <c r="S1941" i="2"/>
  <c r="S1943" i="2"/>
  <c r="S1944" i="2"/>
  <c r="S1957" i="2"/>
  <c r="S1959" i="2"/>
  <c r="S1960" i="2"/>
  <c r="S1973" i="2"/>
  <c r="S1975" i="2"/>
  <c r="S1976" i="2"/>
  <c r="S1989" i="2"/>
  <c r="S1991" i="2"/>
  <c r="S1992" i="2"/>
  <c r="S2005" i="2"/>
  <c r="S2007" i="2"/>
  <c r="S2008" i="2"/>
  <c r="S2021" i="2"/>
  <c r="S2023" i="2"/>
  <c r="S2024" i="2"/>
  <c r="S2037" i="2"/>
  <c r="S2039" i="2"/>
  <c r="S2040" i="2"/>
  <c r="S2053" i="2"/>
  <c r="S2055" i="2"/>
  <c r="S2056" i="2"/>
  <c r="S2069" i="2"/>
  <c r="S2071" i="2"/>
  <c r="S2072" i="2"/>
  <c r="S2085" i="2"/>
  <c r="S2087" i="2"/>
  <c r="S2088" i="2"/>
  <c r="S2101" i="2"/>
  <c r="S2103" i="2"/>
  <c r="S2104" i="2"/>
  <c r="S2117" i="2"/>
  <c r="S2119" i="2"/>
  <c r="S2120" i="2"/>
  <c r="S2130" i="2"/>
  <c r="S2134" i="2"/>
  <c r="S2138" i="2"/>
  <c r="S2142" i="2"/>
  <c r="S2146" i="2"/>
  <c r="S2150" i="2"/>
  <c r="S2154" i="2"/>
  <c r="S2158" i="2"/>
  <c r="S2162" i="2"/>
  <c r="S2166" i="2"/>
  <c r="S2170" i="2"/>
  <c r="S2174" i="2"/>
  <c r="S2178" i="2"/>
  <c r="S2182" i="2"/>
  <c r="S2186" i="2"/>
  <c r="S2190" i="2"/>
  <c r="S2194" i="2"/>
  <c r="S2198" i="2"/>
  <c r="S2202" i="2"/>
  <c r="S2206" i="2"/>
  <c r="S2210" i="2"/>
  <c r="S2214" i="2"/>
  <c r="S2218" i="2"/>
  <c r="S2222" i="2"/>
  <c r="S2226" i="2"/>
  <c r="S2230" i="2"/>
  <c r="S2234" i="2"/>
  <c r="S2238" i="2"/>
  <c r="S2242" i="2"/>
  <c r="S2246" i="2"/>
  <c r="S2250" i="2"/>
  <c r="S2254" i="2"/>
  <c r="S2258" i="2"/>
  <c r="S2262" i="2"/>
  <c r="S2266" i="2"/>
  <c r="S2270" i="2"/>
  <c r="S1840" i="2"/>
  <c r="S1856" i="2"/>
  <c r="S1876" i="2"/>
  <c r="S1881" i="2"/>
  <c r="S1892" i="2"/>
  <c r="S1897" i="2"/>
  <c r="S1908" i="2"/>
  <c r="S1913" i="2"/>
  <c r="S1924" i="2"/>
  <c r="S1929" i="2"/>
  <c r="S1931" i="2"/>
  <c r="S1932" i="2"/>
  <c r="S1945" i="2"/>
  <c r="S1947" i="2"/>
  <c r="S1948" i="2"/>
  <c r="S1961" i="2"/>
  <c r="S1963" i="2"/>
  <c r="S1964" i="2"/>
  <c r="S1977" i="2"/>
  <c r="S1979" i="2"/>
  <c r="S1980" i="2"/>
  <c r="S1993" i="2"/>
  <c r="S1995" i="2"/>
  <c r="S1996" i="2"/>
  <c r="S2009" i="2"/>
  <c r="S2011" i="2"/>
  <c r="S2012" i="2"/>
  <c r="S2025" i="2"/>
  <c r="S2027" i="2"/>
  <c r="S2028" i="2"/>
  <c r="S2041" i="2"/>
  <c r="S2043" i="2"/>
  <c r="S2044" i="2"/>
  <c r="S2057" i="2"/>
  <c r="S2059" i="2"/>
  <c r="S2060" i="2"/>
  <c r="S2073" i="2"/>
  <c r="S2075" i="2"/>
  <c r="S2076" i="2"/>
  <c r="S2089" i="2"/>
  <c r="S2091" i="2"/>
  <c r="S2092" i="2"/>
  <c r="S2105" i="2"/>
  <c r="S2107" i="2"/>
  <c r="S2108" i="2"/>
  <c r="S2121" i="2"/>
  <c r="S2123" i="2"/>
  <c r="S2124" i="2"/>
  <c r="S2131" i="2"/>
  <c r="S2135" i="2"/>
  <c r="S2139" i="2"/>
  <c r="S2143" i="2"/>
  <c r="S2147" i="2"/>
  <c r="S2151" i="2"/>
  <c r="S2155" i="2"/>
  <c r="S2159" i="2"/>
  <c r="S2163" i="2"/>
  <c r="S2167" i="2"/>
  <c r="S2171" i="2"/>
  <c r="S2175" i="2"/>
  <c r="S2179" i="2"/>
  <c r="S2183" i="2"/>
  <c r="S2187" i="2"/>
  <c r="S2191" i="2"/>
  <c r="S2195" i="2"/>
  <c r="S2199" i="2"/>
  <c r="S2203" i="2"/>
  <c r="S2207" i="2"/>
  <c r="S2211" i="2"/>
  <c r="S2215" i="2"/>
  <c r="S2219" i="2"/>
  <c r="S2223" i="2"/>
  <c r="S2227" i="2"/>
  <c r="S2231" i="2"/>
  <c r="S2235" i="2"/>
  <c r="S2239" i="2"/>
  <c r="S2243" i="2"/>
  <c r="S2247" i="2"/>
  <c r="S2251" i="2"/>
  <c r="S2255" i="2"/>
  <c r="S2259" i="2"/>
  <c r="S2263" i="2"/>
  <c r="S2267" i="2"/>
  <c r="S2271" i="2"/>
  <c r="S2275" i="2"/>
  <c r="S2279" i="2"/>
  <c r="S2283" i="2"/>
  <c r="S2287" i="2"/>
  <c r="S2291" i="2"/>
  <c r="S2295" i="2"/>
  <c r="S2299" i="2"/>
  <c r="S2303" i="2"/>
  <c r="S2307" i="2"/>
  <c r="S2311" i="2"/>
  <c r="S2315" i="2"/>
  <c r="S2319" i="2"/>
  <c r="S2323" i="2"/>
  <c r="S2327" i="2"/>
  <c r="S2331" i="2"/>
  <c r="S2335" i="2"/>
  <c r="S2339" i="2"/>
  <c r="S2343" i="2"/>
  <c r="S2347" i="2"/>
  <c r="S2351" i="2"/>
  <c r="S2355" i="2"/>
  <c r="S2359" i="2"/>
  <c r="S2363" i="2"/>
  <c r="S2367" i="2"/>
  <c r="S2371" i="2"/>
  <c r="S2375" i="2"/>
  <c r="S2379" i="2"/>
  <c r="S2383" i="2"/>
  <c r="S2387" i="2"/>
  <c r="S2391" i="2"/>
  <c r="S2395" i="2"/>
  <c r="S2399" i="2"/>
  <c r="S2403" i="2"/>
  <c r="S2407" i="2"/>
  <c r="S2411" i="2"/>
  <c r="S2415" i="2"/>
  <c r="S2419" i="2"/>
  <c r="S2423" i="2"/>
  <c r="S2427" i="2"/>
  <c r="S2431" i="2"/>
  <c r="S2435" i="2"/>
  <c r="S2439" i="2"/>
  <c r="S2443" i="2"/>
  <c r="S2447" i="2"/>
  <c r="S2451" i="2"/>
  <c r="S2455" i="2"/>
  <c r="S2459" i="2"/>
  <c r="S2249" i="2"/>
  <c r="S2265" i="2"/>
  <c r="S2281" i="2"/>
  <c r="S2286" i="2"/>
  <c r="S2297" i="2"/>
  <c r="S2302" i="2"/>
  <c r="S2313" i="2"/>
  <c r="S2326" i="2"/>
  <c r="S2328" i="2"/>
  <c r="S2329" i="2"/>
  <c r="S2342" i="2"/>
  <c r="S2344" i="2"/>
  <c r="S2345" i="2"/>
  <c r="S2358" i="2"/>
  <c r="S2360" i="2"/>
  <c r="S2361" i="2"/>
  <c r="S2374" i="2"/>
  <c r="S2376" i="2"/>
  <c r="S2377" i="2"/>
  <c r="S2390" i="2"/>
  <c r="S2392" i="2"/>
  <c r="S2393" i="2"/>
  <c r="S2406" i="2"/>
  <c r="S2408" i="2"/>
  <c r="S2409" i="2"/>
  <c r="S2422" i="2"/>
  <c r="S2424" i="2"/>
  <c r="S2425" i="2"/>
  <c r="S2438" i="2"/>
  <c r="S2440" i="2"/>
  <c r="S2441" i="2"/>
  <c r="S2454" i="2"/>
  <c r="S2456" i="2"/>
  <c r="S2457" i="2"/>
  <c r="S2464" i="2"/>
  <c r="S2468" i="2"/>
  <c r="S2472" i="2"/>
  <c r="S2476" i="2"/>
  <c r="S2480" i="2"/>
  <c r="S2484" i="2"/>
  <c r="S2488" i="2"/>
  <c r="S2492" i="2"/>
  <c r="S2237" i="2"/>
  <c r="S2253" i="2"/>
  <c r="S2269" i="2"/>
  <c r="S2277" i="2"/>
  <c r="S2282" i="2"/>
  <c r="S2293" i="2"/>
  <c r="S2298" i="2"/>
  <c r="S2309" i="2"/>
  <c r="S2314" i="2"/>
  <c r="S2316" i="2"/>
  <c r="S2317" i="2"/>
  <c r="S2330" i="2"/>
  <c r="S2332" i="2"/>
  <c r="S2333" i="2"/>
  <c r="S2346" i="2"/>
  <c r="S2348" i="2"/>
  <c r="S2349" i="2"/>
  <c r="S2362" i="2"/>
  <c r="S2364" i="2"/>
  <c r="S2365" i="2"/>
  <c r="S2378" i="2"/>
  <c r="S2380" i="2"/>
  <c r="S2381" i="2"/>
  <c r="S2394" i="2"/>
  <c r="S2396" i="2"/>
  <c r="S2397" i="2"/>
  <c r="S2410" i="2"/>
  <c r="S2412" i="2"/>
  <c r="S2413" i="2"/>
  <c r="S2426" i="2"/>
  <c r="S2428" i="2"/>
  <c r="S2429" i="2"/>
  <c r="S2442" i="2"/>
  <c r="S2444" i="2"/>
  <c r="S2445" i="2"/>
  <c r="S2458" i="2"/>
  <c r="S2460" i="2"/>
  <c r="S2461" i="2"/>
  <c r="S2465" i="2"/>
  <c r="S2469" i="2"/>
  <c r="S2473" i="2"/>
  <c r="S2477" i="2"/>
  <c r="S2481" i="2"/>
  <c r="S2485" i="2"/>
  <c r="S2489" i="2"/>
  <c r="S2493" i="2"/>
  <c r="S2494" i="2"/>
  <c r="S2241" i="2"/>
  <c r="S2257" i="2"/>
  <c r="S2273" i="2"/>
  <c r="S2278" i="2"/>
  <c r="S2289" i="2"/>
  <c r="S2294" i="2"/>
  <c r="S2305" i="2"/>
  <c r="S2310" i="2"/>
  <c r="S2318" i="2"/>
  <c r="S2320" i="2"/>
  <c r="S2321" i="2"/>
  <c r="S2334" i="2"/>
  <c r="S2336" i="2"/>
  <c r="S2337" i="2"/>
  <c r="S2350" i="2"/>
  <c r="S2352" i="2"/>
  <c r="S2353" i="2"/>
  <c r="S2366" i="2"/>
  <c r="S2368" i="2"/>
  <c r="S2369" i="2"/>
  <c r="S2382" i="2"/>
  <c r="S2384" i="2"/>
  <c r="S2385" i="2"/>
  <c r="S2398" i="2"/>
  <c r="S2400" i="2"/>
  <c r="S2401" i="2"/>
  <c r="S2414" i="2"/>
  <c r="S2416" i="2"/>
  <c r="S2417" i="2"/>
  <c r="S2430" i="2"/>
  <c r="S2432" i="2"/>
  <c r="S2433" i="2"/>
  <c r="S2446" i="2"/>
  <c r="S2448" i="2"/>
  <c r="S2449" i="2"/>
  <c r="S2462" i="2"/>
  <c r="S2466" i="2"/>
  <c r="S2470" i="2"/>
  <c r="S2474" i="2"/>
  <c r="S2478" i="2"/>
  <c r="S2482" i="2"/>
  <c r="S2486" i="2"/>
  <c r="S2490" i="2"/>
  <c r="S2245" i="2"/>
  <c r="S2261" i="2"/>
  <c r="S2274" i="2"/>
  <c r="S2285" i="2"/>
  <c r="S2290" i="2"/>
  <c r="S2301" i="2"/>
  <c r="S2306" i="2"/>
  <c r="S2322" i="2"/>
  <c r="S2324" i="2"/>
  <c r="S2325" i="2"/>
  <c r="S2338" i="2"/>
  <c r="S2340" i="2"/>
  <c r="S2341" i="2"/>
  <c r="S2354" i="2"/>
  <c r="S2356" i="2"/>
  <c r="S2357" i="2"/>
  <c r="S2370" i="2"/>
  <c r="S2372" i="2"/>
  <c r="S2373" i="2"/>
  <c r="S2386" i="2"/>
  <c r="S2388" i="2"/>
  <c r="S2389" i="2"/>
  <c r="S2402" i="2"/>
  <c r="S2404" i="2"/>
  <c r="S2405" i="2"/>
  <c r="S2418" i="2"/>
  <c r="S2420" i="2"/>
  <c r="S2421" i="2"/>
  <c r="S2434" i="2"/>
  <c r="S2436" i="2"/>
  <c r="S2437" i="2"/>
  <c r="S2450" i="2"/>
  <c r="S2452" i="2"/>
  <c r="S2453" i="2"/>
  <c r="S2463" i="2"/>
  <c r="S2467" i="2"/>
  <c r="S2471" i="2"/>
  <c r="S2475" i="2"/>
  <c r="S2479" i="2"/>
  <c r="S2483" i="2"/>
  <c r="S2487" i="2"/>
  <c r="S2491" i="2"/>
  <c r="R2496" i="2" l="1"/>
  <c r="T2496" i="2" s="1"/>
</calcChain>
</file>

<file path=xl/sharedStrings.xml><?xml version="1.0" encoding="utf-8"?>
<sst xmlns="http://schemas.openxmlformats.org/spreadsheetml/2006/main" count="22512" uniqueCount="5456">
  <si>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</si>
  <si>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</si>
  <si>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</si>
  <si>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</si>
  <si>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</si>
  <si>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</si>
  <si>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</si>
  <si>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Cur. Asmnt.</t>
  </si>
  <si>
    <t>Asd/Adj. Sale</t>
  </si>
  <si>
    <t>Cur. Appraisal</t>
  </si>
  <si>
    <t>Land + Yard</t>
  </si>
  <si>
    <t>Bldg. Residual</t>
  </si>
  <si>
    <t>Cost Man. $</t>
  </si>
  <si>
    <t>E.C.F.</t>
  </si>
  <si>
    <t>Floor Area</t>
  </si>
  <si>
    <t>$/Sq.Ft.</t>
  </si>
  <si>
    <t>ECF Area</t>
  </si>
  <si>
    <t>Dev. by Mean (%)</t>
  </si>
  <si>
    <t>Building Style</t>
  </si>
  <si>
    <t>Use Code</t>
  </si>
  <si>
    <t>Land Value</t>
  </si>
  <si>
    <t>Appr. by Eq.</t>
  </si>
  <si>
    <t>Appr. Date</t>
  </si>
  <si>
    <t>Other Parcels in Sale</t>
  </si>
  <si>
    <t>Land Table</t>
  </si>
  <si>
    <t>Property Class</t>
  </si>
  <si>
    <t>Building Depr.</t>
  </si>
  <si>
    <t>22-23-01-101-017</t>
  </si>
  <si>
    <t>29061 RAMBLEWOOD</t>
  </si>
  <si>
    <t>WD</t>
  </si>
  <si>
    <t>03-ARM'S LENGTH</t>
  </si>
  <si>
    <t>AA1</t>
  </si>
  <si>
    <t>COLONIAL</t>
  </si>
  <si>
    <t>No</t>
  </si>
  <si>
    <t xml:space="preserve">  /  /    </t>
  </si>
  <si>
    <t>LAND TABLE AA1</t>
  </si>
  <si>
    <t>22-23-01-101-033</t>
  </si>
  <si>
    <t>28833 RAMBLEWOOD</t>
  </si>
  <si>
    <t>22-23-01-126-006</t>
  </si>
  <si>
    <t>32642 OLDE FRANKLIN</t>
  </si>
  <si>
    <t>22-23-01-128-006</t>
  </si>
  <si>
    <t>32759 OLDE FRANKLIN</t>
  </si>
  <si>
    <t>22-23-01-128-008</t>
  </si>
  <si>
    <t>32717 OLDE FRANKLIN</t>
  </si>
  <si>
    <t>22-23-01-128-009</t>
  </si>
  <si>
    <t>32659 OLDE FRANKLIN</t>
  </si>
  <si>
    <t>22-23-01-129-002</t>
  </si>
  <si>
    <t>28883 ROCKLEDGE</t>
  </si>
  <si>
    <t>22-23-01-129-020</t>
  </si>
  <si>
    <t>28732 RAMBLEWOOD</t>
  </si>
  <si>
    <t>22-23-01-129-023</t>
  </si>
  <si>
    <t>32461 OLDE FRANKLIN</t>
  </si>
  <si>
    <t>22-23-01-177-007</t>
  </si>
  <si>
    <t>32466 OLDE FRANKLIN</t>
  </si>
  <si>
    <t>22-23-01-177-013</t>
  </si>
  <si>
    <t>32362 OLDE FRANKLIN</t>
  </si>
  <si>
    <t>22-23-01-177-015</t>
  </si>
  <si>
    <t>32324 OLDE FRANKLIN</t>
  </si>
  <si>
    <t>22-23-01-178-003</t>
  </si>
  <si>
    <t>32068 OLDE FRANKLIN</t>
  </si>
  <si>
    <t>22-23-01-178-004</t>
  </si>
  <si>
    <t>32080 OLDE FRANKLIN</t>
  </si>
  <si>
    <t>22-23-01-178-005</t>
  </si>
  <si>
    <t>32092 OLDE FRANKLIN</t>
  </si>
  <si>
    <t>RANCH</t>
  </si>
  <si>
    <t>22-23-01-178-007</t>
  </si>
  <si>
    <t>28657 OAK CREST CT</t>
  </si>
  <si>
    <t>22-23-01-228-002</t>
  </si>
  <si>
    <t>27620 CHATSWORTH</t>
  </si>
  <si>
    <t>AE1</t>
  </si>
  <si>
    <t>Land Table AE1</t>
  </si>
  <si>
    <t>22-23-01-276-014</t>
  </si>
  <si>
    <t>32511 SCOTTSDALE</t>
  </si>
  <si>
    <t>22-23-01-276-026</t>
  </si>
  <si>
    <t>27600 LAKEHILLS</t>
  </si>
  <si>
    <t>AF1</t>
  </si>
  <si>
    <t>Land Table AF1</t>
  </si>
  <si>
    <t>22-23-01-276-029</t>
  </si>
  <si>
    <t>27440 LAKEHILLS</t>
  </si>
  <si>
    <t>22-23-01-279-004</t>
  </si>
  <si>
    <t>27651 FAIRWAY HILLS</t>
  </si>
  <si>
    <t>AH1</t>
  </si>
  <si>
    <t>Land Table AH1</t>
  </si>
  <si>
    <t>22-23-01-351-031</t>
  </si>
  <si>
    <t>29660 MIDDLEBELT</t>
  </si>
  <si>
    <t>19-MULTI PARCEL ARM'S LENGTH</t>
  </si>
  <si>
    <t>9AA</t>
  </si>
  <si>
    <t>OTHER</t>
  </si>
  <si>
    <t>22-23-01-351-151</t>
  </si>
  <si>
    <t>Land Table 9AA</t>
  </si>
  <si>
    <t>22-23-01-351-035</t>
  </si>
  <si>
    <t>29666 MIDDLEBELT</t>
  </si>
  <si>
    <t>22-23-01-351-155</t>
  </si>
  <si>
    <t>22-23-01-351-036</t>
  </si>
  <si>
    <t>22-23-01-351-156</t>
  </si>
  <si>
    <t>22-23-01-351-044</t>
  </si>
  <si>
    <t>29676 MIDDLEBELT</t>
  </si>
  <si>
    <t>22-23-01-351-164</t>
  </si>
  <si>
    <t>22-23-01-351-048</t>
  </si>
  <si>
    <t>29610 MIDDLEBELT</t>
  </si>
  <si>
    <t>22-23-01-351-166</t>
  </si>
  <si>
    <t>22-23-01-351-053</t>
  </si>
  <si>
    <t>29656 MIDDLEBELT</t>
  </si>
  <si>
    <t>22-23-01-351-174</t>
  </si>
  <si>
    <t>22-23-01-351-059</t>
  </si>
  <si>
    <t>22-23-01-351-179</t>
  </si>
  <si>
    <t>22-23-01-351-060</t>
  </si>
  <si>
    <t>22-23-01-351-176</t>
  </si>
  <si>
    <t>22-23-01-351-076</t>
  </si>
  <si>
    <t>29648 MIDDLEBELT</t>
  </si>
  <si>
    <t>22-23-01-351-190</t>
  </si>
  <si>
    <t>22-23-01-351-082</t>
  </si>
  <si>
    <t>29644 MIDDLEBELT</t>
  </si>
  <si>
    <t>22-23-01-351-206</t>
  </si>
  <si>
    <t>22-23-01-351-086</t>
  </si>
  <si>
    <t>29640 MIDDLEBELT</t>
  </si>
  <si>
    <t>22-23-01-351-212</t>
  </si>
  <si>
    <t>22-23-01-351-088</t>
  </si>
  <si>
    <t>22-23-01-351-207, 22-23-01-351-214</t>
  </si>
  <si>
    <t>22-23-01-351-114</t>
  </si>
  <si>
    <t>29628 MIDDLEBELT</t>
  </si>
  <si>
    <t>22-23-01-351-239</t>
  </si>
  <si>
    <t>22-23-01-351-116</t>
  </si>
  <si>
    <t>22-23-01-351-235</t>
  </si>
  <si>
    <t>22-23-01-351-121</t>
  </si>
  <si>
    <t>29602 MIDDLEBELT</t>
  </si>
  <si>
    <t>22-23-01-351-243</t>
  </si>
  <si>
    <t>22-23-01-351-128</t>
  </si>
  <si>
    <t>29606 MIDDLEBELT</t>
  </si>
  <si>
    <t>22-23-01-351-257</t>
  </si>
  <si>
    <t>22-23-01-351-138</t>
  </si>
  <si>
    <t>29620 MIDDLEBELT</t>
  </si>
  <si>
    <t>22-23-01-351-259</t>
  </si>
  <si>
    <t>22-23-01-351-146</t>
  </si>
  <si>
    <t>29624 MIDDLEBELT</t>
  </si>
  <si>
    <t>22-23-01-351-267</t>
  </si>
  <si>
    <t>22-23-01-351-147</t>
  </si>
  <si>
    <t>22-23-01-351-273</t>
  </si>
  <si>
    <t>22-23-01-376-004</t>
  </si>
  <si>
    <t>31491 STONEWOOD</t>
  </si>
  <si>
    <t>AI1</t>
  </si>
  <si>
    <t>TRI-LEVEL</t>
  </si>
  <si>
    <t>Land Table AI1</t>
  </si>
  <si>
    <t>22-23-01-377-005</t>
  </si>
  <si>
    <t>31416 STONEWOOD</t>
  </si>
  <si>
    <t>AI2</t>
  </si>
  <si>
    <t>Land Table AI2</t>
  </si>
  <si>
    <t>22-23-01-377-017</t>
  </si>
  <si>
    <t>31275 STONEWOOD</t>
  </si>
  <si>
    <t>22-23-01-378-007</t>
  </si>
  <si>
    <t>31460 STONEWOOD</t>
  </si>
  <si>
    <t>22-23-02-103-009</t>
  </si>
  <si>
    <t>31291 REXWOOD</t>
  </si>
  <si>
    <t>BA1</t>
  </si>
  <si>
    <t>BUNGALOW</t>
  </si>
  <si>
    <t>Land Table BA1</t>
  </si>
  <si>
    <t>22-23-02-107-008</t>
  </si>
  <si>
    <t>31931 HIGHVIEW</t>
  </si>
  <si>
    <t>22-23-02-126-035</t>
  </si>
  <si>
    <t>30535 FOURTEEN MILE</t>
  </si>
  <si>
    <t>9BA</t>
  </si>
  <si>
    <t>APARTMENT STYLE CONDOS</t>
  </si>
  <si>
    <t>22-23-02-126-044</t>
  </si>
  <si>
    <t>22-23-02-126-047</t>
  </si>
  <si>
    <t>22-23-02-126-061</t>
  </si>
  <si>
    <t>30515 FOURTEEN MILE</t>
  </si>
  <si>
    <t>22-23-02-126-063</t>
  </si>
  <si>
    <t>22-23-02-126-071</t>
  </si>
  <si>
    <t>22-23-02-126-079</t>
  </si>
  <si>
    <t>30445 FOURTEEN MILE</t>
  </si>
  <si>
    <t>22-23-02-126-081</t>
  </si>
  <si>
    <t>22-23-02-126-094</t>
  </si>
  <si>
    <t>22-23-02-126-103</t>
  </si>
  <si>
    <t>30475 FOURTEEN MILE</t>
  </si>
  <si>
    <t>22-23-02-126-104</t>
  </si>
  <si>
    <t>22-23-02-126-106</t>
  </si>
  <si>
    <t>22-23-02-126-107</t>
  </si>
  <si>
    <t>22-23-02-126-108</t>
  </si>
  <si>
    <t>22-23-02-153-004</t>
  </si>
  <si>
    <t>31791 HIGHVIEW</t>
  </si>
  <si>
    <t>22-23-02-156-006</t>
  </si>
  <si>
    <t>30414 ORCHARD LAKE</t>
  </si>
  <si>
    <t>9BB</t>
  </si>
  <si>
    <t>CONDO</t>
  </si>
  <si>
    <t>22-23-02-156-012</t>
  </si>
  <si>
    <t>22-23-02-156-015</t>
  </si>
  <si>
    <t>22-23-02-156-023</t>
  </si>
  <si>
    <t>22-23-02-156-037</t>
  </si>
  <si>
    <t>30594 ORCHARD LAKE</t>
  </si>
  <si>
    <t>22-23-02-156-041</t>
  </si>
  <si>
    <t>22-23-02-156-053</t>
  </si>
  <si>
    <t>22-23-02-156-067</t>
  </si>
  <si>
    <t>30450 ORCHARD LAKE</t>
  </si>
  <si>
    <t>22-23-02-156-068</t>
  </si>
  <si>
    <t>22-23-02-156-070</t>
  </si>
  <si>
    <t>22-23-02-156-075</t>
  </si>
  <si>
    <t>22-23-02-156-082</t>
  </si>
  <si>
    <t>22-23-02-156-083</t>
  </si>
  <si>
    <t>22-23-02-201-005</t>
  </si>
  <si>
    <t>32711 BALMORAL KNOLL</t>
  </si>
  <si>
    <t>BC1</t>
  </si>
  <si>
    <t>Land Table BC1</t>
  </si>
  <si>
    <t>22-23-02-226-001</t>
  </si>
  <si>
    <t>32970 BRIARCREST KNOLL</t>
  </si>
  <si>
    <t>22-23-02-226-002</t>
  </si>
  <si>
    <t>32940 BRIARCREST KNOLL</t>
  </si>
  <si>
    <t>22-23-02-226-006</t>
  </si>
  <si>
    <t>32710 BRIARCREST KNOLL</t>
  </si>
  <si>
    <t>22-23-02-226-013</t>
  </si>
  <si>
    <t>30040 LOCHMOOR</t>
  </si>
  <si>
    <t>22-23-02-226-024</t>
  </si>
  <si>
    <t>29430 LOCHMOOR</t>
  </si>
  <si>
    <t>22-23-02-252-017</t>
  </si>
  <si>
    <t>32365 SHREWSBURY</t>
  </si>
  <si>
    <t>22-23-02-252-019</t>
  </si>
  <si>
    <t>32305 SHREWSBURY</t>
  </si>
  <si>
    <t>22-23-02-276-022</t>
  </si>
  <si>
    <t>32281 QUEENSBORO</t>
  </si>
  <si>
    <t>22-23-02-276-024</t>
  </si>
  <si>
    <t>32259 QUEENSBORO</t>
  </si>
  <si>
    <t>22-23-02-276-027</t>
  </si>
  <si>
    <t>32215 QUEENSBORO</t>
  </si>
  <si>
    <t>22-23-02-276-028</t>
  </si>
  <si>
    <t>32035 TAREYTON</t>
  </si>
  <si>
    <t>22-23-02-278-003</t>
  </si>
  <si>
    <t>32396 TAREYTON</t>
  </si>
  <si>
    <t>22-23-02-278-010</t>
  </si>
  <si>
    <t>32062 TAREYTON</t>
  </si>
  <si>
    <t>22-23-02-278-015</t>
  </si>
  <si>
    <t>32459 MIDDLEBELT</t>
  </si>
  <si>
    <t>22-23-02-278-018</t>
  </si>
  <si>
    <t>32315 MIDDLEBELT</t>
  </si>
  <si>
    <t>22-23-02-279-009</t>
  </si>
  <si>
    <t>29495 GILCHREST</t>
  </si>
  <si>
    <t>22-23-02-302-034</t>
  </si>
  <si>
    <t>30117 GREENING</t>
  </si>
  <si>
    <t>BD1</t>
  </si>
  <si>
    <t>Land Table BD1</t>
  </si>
  <si>
    <t>22-23-02-302-038</t>
  </si>
  <si>
    <t>30166 EASTFIELD</t>
  </si>
  <si>
    <t>22-23-02-302-047</t>
  </si>
  <si>
    <t>30208 EASTFIELD</t>
  </si>
  <si>
    <t>22-23-02-305-001</t>
  </si>
  <si>
    <t>30080 EASTFIELD</t>
  </si>
  <si>
    <t>22-23-02-305-013</t>
  </si>
  <si>
    <t>30007 GREENING</t>
  </si>
  <si>
    <t>09-FAMILY</t>
  </si>
  <si>
    <t>22-23-02-401-009</t>
  </si>
  <si>
    <t>30059 RICHMONDHILL</t>
  </si>
  <si>
    <t>BE1</t>
  </si>
  <si>
    <t>Land Table BE1</t>
  </si>
  <si>
    <t>22-23-02-401-014</t>
  </si>
  <si>
    <t>29959 RICHMONDHILL</t>
  </si>
  <si>
    <t>LC</t>
  </si>
  <si>
    <t>22-23-02-402-003</t>
  </si>
  <si>
    <t>30030 RICHMONDHILL</t>
  </si>
  <si>
    <t>22-23-02-451-006</t>
  </si>
  <si>
    <t>29941 NORTHBROOK</t>
  </si>
  <si>
    <t>22-23-02-451-008</t>
  </si>
  <si>
    <t>30030 SOUTHBROOK LN</t>
  </si>
  <si>
    <t>22-23-02-453-007</t>
  </si>
  <si>
    <t>29915 SOUTHBROOK LN</t>
  </si>
  <si>
    <t>CD</t>
  </si>
  <si>
    <t>22-23-02-454-003</t>
  </si>
  <si>
    <t>29809 SOUTHBROOK LN</t>
  </si>
  <si>
    <t>22-23-03-101-006</t>
  </si>
  <si>
    <t>31075 PEAR RIDGE</t>
  </si>
  <si>
    <t>CA1</t>
  </si>
  <si>
    <t>LAND TABLE CA1</t>
  </si>
  <si>
    <t>22-23-03-101-007</t>
  </si>
  <si>
    <t>31011 PEAR RIDGE</t>
  </si>
  <si>
    <t>22-23-03-101-020</t>
  </si>
  <si>
    <t>30535 PEAR RIDGE</t>
  </si>
  <si>
    <t>22-23-03-102-018</t>
  </si>
  <si>
    <t>30975 GLENMUER</t>
  </si>
  <si>
    <t>22-23-03-126-019</t>
  </si>
  <si>
    <t>30879 WOODSTREAM DR</t>
  </si>
  <si>
    <t>CC1</t>
  </si>
  <si>
    <t>Land Table CC1</t>
  </si>
  <si>
    <t>22-23-03-126-024</t>
  </si>
  <si>
    <t>30755 WOODSTREAM DR</t>
  </si>
  <si>
    <t>22-23-03-126-025</t>
  </si>
  <si>
    <t>30733 WOODSTREAM DR</t>
  </si>
  <si>
    <t>22-23-03-151-005</t>
  </si>
  <si>
    <t>30500 GLENMUER</t>
  </si>
  <si>
    <t>22-23-03-202-010</t>
  </si>
  <si>
    <t>30881 CLUBHOUSE LN</t>
  </si>
  <si>
    <t>22-23-03-202-021</t>
  </si>
  <si>
    <t>30655 S WENDYBROOK</t>
  </si>
  <si>
    <t>22-23-03-203-005</t>
  </si>
  <si>
    <t>30966 CLUBHOUSE LN</t>
  </si>
  <si>
    <t>22-23-03-203-007</t>
  </si>
  <si>
    <t>30922 CLUBHOUSE LN</t>
  </si>
  <si>
    <t>22-23-03-203-022</t>
  </si>
  <si>
    <t>30382 CLUBHOUSE CT</t>
  </si>
  <si>
    <t>22-23-03-203-027</t>
  </si>
  <si>
    <t>30312 CLUBHOUSE CT</t>
  </si>
  <si>
    <t>22-23-03-203-037</t>
  </si>
  <si>
    <t>31935 FOURTEEN MILE</t>
  </si>
  <si>
    <t>9CA</t>
  </si>
  <si>
    <t>ATTACHED CONDOS</t>
  </si>
  <si>
    <t>22-23-03-203-042</t>
  </si>
  <si>
    <t>22-23-03-203-047</t>
  </si>
  <si>
    <t>22-23-03-203-066</t>
  </si>
  <si>
    <t>31915 FOURTEEN MILE</t>
  </si>
  <si>
    <t>22-23-03-204-085</t>
  </si>
  <si>
    <t>31061 POINTE OF WOODS DR</t>
  </si>
  <si>
    <t>9C1</t>
  </si>
  <si>
    <t>22-23-03-204-097</t>
  </si>
  <si>
    <t>31140 HUNTERS DR</t>
  </si>
  <si>
    <t>22-23-03-204-129</t>
  </si>
  <si>
    <t>31045 PHEASANT RUN</t>
  </si>
  <si>
    <t>9CC</t>
  </si>
  <si>
    <t>22-23-03-204-143</t>
  </si>
  <si>
    <t>30885 RUNNING STREAM</t>
  </si>
  <si>
    <t>22-23-03-204-183</t>
  </si>
  <si>
    <t>30980 HUNTERS DR</t>
  </si>
  <si>
    <t>22-23-03-204-187</t>
  </si>
  <si>
    <t>30975 POINTE OF WOODS DR</t>
  </si>
  <si>
    <t>22-23-03-204-229</t>
  </si>
  <si>
    <t>31775 RIDGESIDE DR</t>
  </si>
  <si>
    <t>22-23-03-277-002</t>
  </si>
  <si>
    <t>31488 HUNTERS CIRCLE</t>
  </si>
  <si>
    <t>9CB</t>
  </si>
  <si>
    <t>22-23-03-277-013</t>
  </si>
  <si>
    <t>31476 HUNTERS CIRCLE</t>
  </si>
  <si>
    <t>22-23-03-277-026</t>
  </si>
  <si>
    <t>31436 HUNTERS CIRCLE</t>
  </si>
  <si>
    <t>22-23-03-277-029</t>
  </si>
  <si>
    <t>31428 HUNTERS CIRCLE</t>
  </si>
  <si>
    <t>22-23-03-278-007</t>
  </si>
  <si>
    <t>31420 ORCHARD CREEK</t>
  </si>
  <si>
    <t>9CD</t>
  </si>
  <si>
    <t>22-23-03-278-010</t>
  </si>
  <si>
    <t>31444 ORCHARD CREEK</t>
  </si>
  <si>
    <t>22-23-03-278-023</t>
  </si>
  <si>
    <t>31480 ORCHARD CREEK</t>
  </si>
  <si>
    <t>22-23-03-278-025</t>
  </si>
  <si>
    <t>31500 ORCHARD CREEK</t>
  </si>
  <si>
    <t>22-23-03-278-027</t>
  </si>
  <si>
    <t>31508 ORCHARD CREEK</t>
  </si>
  <si>
    <t>22-23-03-278-028</t>
  </si>
  <si>
    <t>31512 ORCHARD CREEK</t>
  </si>
  <si>
    <t>22-23-03-278-036</t>
  </si>
  <si>
    <t>31522 ORCHARD CREEK</t>
  </si>
  <si>
    <t>22-23-03-278-043</t>
  </si>
  <si>
    <t>31546 ORCHARD CREEK</t>
  </si>
  <si>
    <t>22-23-03-278-049</t>
  </si>
  <si>
    <t>31570 ORCHARD CREEK</t>
  </si>
  <si>
    <t>22-23-03-278-052</t>
  </si>
  <si>
    <t>31572 ORCHARD CREEK</t>
  </si>
  <si>
    <t>22-23-03-303-004</t>
  </si>
  <si>
    <t>33143 OAK HOLLOW</t>
  </si>
  <si>
    <t>CD1</t>
  </si>
  <si>
    <t>Land Table CD1</t>
  </si>
  <si>
    <t>22-23-03-326-001</t>
  </si>
  <si>
    <t>30025 FOX GROVE RD</t>
  </si>
  <si>
    <t>CE1</t>
  </si>
  <si>
    <t>Land Table CE1</t>
  </si>
  <si>
    <t>22-23-03-326-008</t>
  </si>
  <si>
    <t>30123 FOX GROVE RD</t>
  </si>
  <si>
    <t>22-23-03-326-010</t>
  </si>
  <si>
    <t>30151 FOX GROVE RD</t>
  </si>
  <si>
    <t>22-23-03-327-002</t>
  </si>
  <si>
    <t>29925 FOX GROVE RD</t>
  </si>
  <si>
    <t>22-23-03-328-014</t>
  </si>
  <si>
    <t>30125 FERNHILL</t>
  </si>
  <si>
    <t>22-23-03-376-024</t>
  </si>
  <si>
    <t>29679 COLONY CIRCLE</t>
  </si>
  <si>
    <t>22-23-03-376-028</t>
  </si>
  <si>
    <t>29623 COLONY CIRCLE</t>
  </si>
  <si>
    <t>22-23-03-376-032</t>
  </si>
  <si>
    <t>29581 COLONY CIRCLE</t>
  </si>
  <si>
    <t>22-23-03-377-015</t>
  </si>
  <si>
    <t>29537 FOX GROVE RD</t>
  </si>
  <si>
    <t>22-23-03-378-015</t>
  </si>
  <si>
    <t>29798 FOX GROVE RD</t>
  </si>
  <si>
    <t>22-23-03-378-043</t>
  </si>
  <si>
    <t>30015 VALLEY SIDE</t>
  </si>
  <si>
    <t>22-23-03-378-056</t>
  </si>
  <si>
    <t>29621 FERNHILL</t>
  </si>
  <si>
    <t>22-23-03-401-041</t>
  </si>
  <si>
    <t>30139 CLUBHOUSE LN</t>
  </si>
  <si>
    <t>CF1</t>
  </si>
  <si>
    <t>Land Table CF1</t>
  </si>
  <si>
    <t>22-23-03-401-043</t>
  </si>
  <si>
    <t>30095 CLUBHOUSE LN</t>
  </si>
  <si>
    <t>22-23-03-402-037</t>
  </si>
  <si>
    <t>30072 CLUBHOUSE LN</t>
  </si>
  <si>
    <t>22-23-03-404-023</t>
  </si>
  <si>
    <t>30140 MULLANE</t>
  </si>
  <si>
    <t>22-23-03-406-031</t>
  </si>
  <si>
    <t>29966 FERNHILL</t>
  </si>
  <si>
    <t>22-23-03-407-036</t>
  </si>
  <si>
    <t>29918 CLUBHOUSE LN</t>
  </si>
  <si>
    <t>22-23-03-407-047</t>
  </si>
  <si>
    <t>29839 MUIRLAND</t>
  </si>
  <si>
    <t>22-23-03-408-038</t>
  </si>
  <si>
    <t>29983 MULLANE</t>
  </si>
  <si>
    <t>22-23-03-408-041</t>
  </si>
  <si>
    <t>29881 MULLANE</t>
  </si>
  <si>
    <t>22-23-03-426-010</t>
  </si>
  <si>
    <t>30225 GLADSTONE</t>
  </si>
  <si>
    <t>LAND TABLE CH1</t>
  </si>
  <si>
    <t>22-23-03-426-017</t>
  </si>
  <si>
    <t>30150 ARDMORE</t>
  </si>
  <si>
    <t>22-23-03-426-021</t>
  </si>
  <si>
    <t>30190 ARDMORE</t>
  </si>
  <si>
    <t>22-23-03-427-009</t>
  </si>
  <si>
    <t>30138 GLADSTONE</t>
  </si>
  <si>
    <t>22-23-03-427-026</t>
  </si>
  <si>
    <t>30300 GLADSTONE</t>
  </si>
  <si>
    <t>22-23-03-428-030</t>
  </si>
  <si>
    <t>30260 GREEN ACRES</t>
  </si>
  <si>
    <t>22-23-03-430-022</t>
  </si>
  <si>
    <t>29920 ARDMORE</t>
  </si>
  <si>
    <t>22-23-03-431-017</t>
  </si>
  <si>
    <t>30019 GREEN ACRES</t>
  </si>
  <si>
    <t>22-23-03-431-018</t>
  </si>
  <si>
    <t>22-23-03-451-019</t>
  </si>
  <si>
    <t>29630 FERNHILL</t>
  </si>
  <si>
    <t>22-23-03-455-047</t>
  </si>
  <si>
    <t>29635 GREENBORO</t>
  </si>
  <si>
    <t>22-23-03-456-034</t>
  </si>
  <si>
    <t>29515 ARDMORE</t>
  </si>
  <si>
    <t>22-23-03-456-044</t>
  </si>
  <si>
    <t>29510 GREENBORO</t>
  </si>
  <si>
    <t>22-23-04-102-001</t>
  </si>
  <si>
    <t>31019 NORTH PARK</t>
  </si>
  <si>
    <t>DA1</t>
  </si>
  <si>
    <t>Land Table DA1</t>
  </si>
  <si>
    <t>22-23-04-102-003</t>
  </si>
  <si>
    <t>30945 NORTH PARK</t>
  </si>
  <si>
    <t>22-23-04-105-004</t>
  </si>
  <si>
    <t>31127 NORTH PARK</t>
  </si>
  <si>
    <t>22-23-04-105-009</t>
  </si>
  <si>
    <t>31250 WESTWOOD RD</t>
  </si>
  <si>
    <t>22-23-04-106-004</t>
  </si>
  <si>
    <t>31182 CLAYMORE</t>
  </si>
  <si>
    <t>22-23-04-107-005</t>
  </si>
  <si>
    <t>35315 REGENCY</t>
  </si>
  <si>
    <t>22-23-04-109-011</t>
  </si>
  <si>
    <t>30998 WESTWOOD RD</t>
  </si>
  <si>
    <t>22-23-04-126-003</t>
  </si>
  <si>
    <t>31259 OAK VALLEY DR</t>
  </si>
  <si>
    <t>22-23-04-126-006</t>
  </si>
  <si>
    <t>30967 OAK VALLEY CT</t>
  </si>
  <si>
    <t>22-23-04-126-007</t>
  </si>
  <si>
    <t>30961 OAK VALLEY CT</t>
  </si>
  <si>
    <t>22-23-04-127-001</t>
  </si>
  <si>
    <t>34475 COMMONS RD</t>
  </si>
  <si>
    <t>22-23-04-128-007</t>
  </si>
  <si>
    <t>31291 VERONA</t>
  </si>
  <si>
    <t>22-23-04-128-008</t>
  </si>
  <si>
    <t>31269 VERONA</t>
  </si>
  <si>
    <t>22-23-04-128-013</t>
  </si>
  <si>
    <t>31272 STONEGATE</t>
  </si>
  <si>
    <t>22-23-04-128-023</t>
  </si>
  <si>
    <t>31163 NORTH PARK</t>
  </si>
  <si>
    <t>22-23-04-152-001</t>
  </si>
  <si>
    <t>35216 OLD TIMBER</t>
  </si>
  <si>
    <t>22-23-04-152-002</t>
  </si>
  <si>
    <t>35234 OLD TIMBER</t>
  </si>
  <si>
    <t>22-23-04-154-002</t>
  </si>
  <si>
    <t>35190 SPRING HILL</t>
  </si>
  <si>
    <t>22-23-04-156-004</t>
  </si>
  <si>
    <t>35335 SPRING HILL</t>
  </si>
  <si>
    <t>22-23-04-180-004</t>
  </si>
  <si>
    <t>35163 SPRING HILL</t>
  </si>
  <si>
    <t>22-23-04-181-009</t>
  </si>
  <si>
    <t>30600 HIGH VALLEY RD</t>
  </si>
  <si>
    <t>22-23-04-201-004</t>
  </si>
  <si>
    <t>31039 OAK VALLEY DR</t>
  </si>
  <si>
    <t>22-23-04-201-005</t>
  </si>
  <si>
    <t>30985 OAK VALLEY CT</t>
  </si>
  <si>
    <t>22-23-04-203-008</t>
  </si>
  <si>
    <t>31128 CARRIAGE HILL CT</t>
  </si>
  <si>
    <t>22-23-04-203-013</t>
  </si>
  <si>
    <t>31014 CARRIAGE HILL</t>
  </si>
  <si>
    <t>22-23-04-203-022</t>
  </si>
  <si>
    <t>31045 HUNTERS WHIP</t>
  </si>
  <si>
    <t>22-23-04-203-023</t>
  </si>
  <si>
    <t>31021 HUNTERS WHIP</t>
  </si>
  <si>
    <t>22-23-04-205-004</t>
  </si>
  <si>
    <t>31042 HUNTERS WHIP</t>
  </si>
  <si>
    <t>22-23-04-205-008</t>
  </si>
  <si>
    <t>30945 PERRYS CROSSING</t>
  </si>
  <si>
    <t>22-23-04-206-007</t>
  </si>
  <si>
    <t>34331 GLOUSTER CT</t>
  </si>
  <si>
    <t>DC1</t>
  </si>
  <si>
    <t>Land Table DC1</t>
  </si>
  <si>
    <t>22-23-04-226-004</t>
  </si>
  <si>
    <t>31122 PERRYS CROSSING</t>
  </si>
  <si>
    <t>22-23-04-226-015</t>
  </si>
  <si>
    <t>33634 HERITAGE HILLS</t>
  </si>
  <si>
    <t>22-23-04-226-031</t>
  </si>
  <si>
    <t>30978 HITCHING POST</t>
  </si>
  <si>
    <t>22-23-04-226-034</t>
  </si>
  <si>
    <t>33464 HERITAGE HILLS</t>
  </si>
  <si>
    <t>22-23-04-227-010</t>
  </si>
  <si>
    <t>33471 HERITAGE HILLS</t>
  </si>
  <si>
    <t>22-23-04-227-011</t>
  </si>
  <si>
    <t>33459 HERITAGE HILLS</t>
  </si>
  <si>
    <t>22-23-04-227-013</t>
  </si>
  <si>
    <t>33415 HERITAGE HILLS</t>
  </si>
  <si>
    <t>22-23-04-251-005</t>
  </si>
  <si>
    <t>34131 GLOUSTER CR</t>
  </si>
  <si>
    <t>22-23-04-251-006</t>
  </si>
  <si>
    <t>34119 GLOUSTER CR</t>
  </si>
  <si>
    <t>22-23-04-253-006</t>
  </si>
  <si>
    <t>34250 GLOUSTER CR</t>
  </si>
  <si>
    <t>22-23-04-253-024</t>
  </si>
  <si>
    <t>34182 OLD TIMBER CT</t>
  </si>
  <si>
    <t>22-23-04-253-029</t>
  </si>
  <si>
    <t>34020 OLD TIMBER</t>
  </si>
  <si>
    <t>22-23-04-254-004</t>
  </si>
  <si>
    <t>34221 OLD TIMBER</t>
  </si>
  <si>
    <t>22-23-04-255-008</t>
  </si>
  <si>
    <t>33963 GLOUSTER CR</t>
  </si>
  <si>
    <t>22-23-04-276-002</t>
  </si>
  <si>
    <t>34367 GLOUSTER CR</t>
  </si>
  <si>
    <t>22-23-04-276-015</t>
  </si>
  <si>
    <t>30757 CHARLESTON</t>
  </si>
  <si>
    <t>22-23-04-276-018</t>
  </si>
  <si>
    <t>30712 CHARLESTON</t>
  </si>
  <si>
    <t>22-23-04-276-029</t>
  </si>
  <si>
    <t>33414 OLD TIMBER</t>
  </si>
  <si>
    <t>22-23-04-278-003</t>
  </si>
  <si>
    <t>33669 YORK RIDGE</t>
  </si>
  <si>
    <t>22-23-04-278-009</t>
  </si>
  <si>
    <t>33441 OLD TIMBER</t>
  </si>
  <si>
    <t>22-23-04-301-002</t>
  </si>
  <si>
    <t>30409 MIRLON</t>
  </si>
  <si>
    <t>DD1</t>
  </si>
  <si>
    <t>Land Table DD1</t>
  </si>
  <si>
    <t>22-23-04-301-011</t>
  </si>
  <si>
    <t>35348 STRATTON HILL CT</t>
  </si>
  <si>
    <t>DI1</t>
  </si>
  <si>
    <t>Land Table DI1</t>
  </si>
  <si>
    <t>22-23-04-301-015</t>
  </si>
  <si>
    <t>35260 STRATTON HILL CT</t>
  </si>
  <si>
    <t>22-23-04-303-002</t>
  </si>
  <si>
    <t>35166 MUER PLACE</t>
  </si>
  <si>
    <t>22-23-04-304-007</t>
  </si>
  <si>
    <t>29974 MIRLON</t>
  </si>
  <si>
    <t>22-23-04-304-014</t>
  </si>
  <si>
    <t>29732 MIRLON</t>
  </si>
  <si>
    <t>22-23-04-327-002</t>
  </si>
  <si>
    <t>29910 HIGH VALLEY RD</t>
  </si>
  <si>
    <t>DE1</t>
  </si>
  <si>
    <t>Land Table DE1</t>
  </si>
  <si>
    <t>22-23-04-327-008</t>
  </si>
  <si>
    <t>29821 HIGH VALLEY CT</t>
  </si>
  <si>
    <t>22-23-04-328-011</t>
  </si>
  <si>
    <t>34437 MAYFAIR CT</t>
  </si>
  <si>
    <t>22-23-04-328-013</t>
  </si>
  <si>
    <t>29991 MAYFAIR DR</t>
  </si>
  <si>
    <t>22-23-04-328-020</t>
  </si>
  <si>
    <t>30210 HIGH VALLEY RD</t>
  </si>
  <si>
    <t>22-23-04-328-033</t>
  </si>
  <si>
    <t>30177 MAYFAIR DR</t>
  </si>
  <si>
    <t>22-23-04-329-004</t>
  </si>
  <si>
    <t>34340 NORTHWICK RD</t>
  </si>
  <si>
    <t>22-23-04-331-015</t>
  </si>
  <si>
    <t>30195 HIGH VALLEY RD</t>
  </si>
  <si>
    <t>22-23-04-331-017</t>
  </si>
  <si>
    <t>30159 HIGH VALLEY RD</t>
  </si>
  <si>
    <t>22-23-04-376-003</t>
  </si>
  <si>
    <t>29951 HIGH VALLEY RD</t>
  </si>
  <si>
    <t>22-23-04-376-015</t>
  </si>
  <si>
    <t>29573 MAYFAIR DR</t>
  </si>
  <si>
    <t>22-23-04-376-028</t>
  </si>
  <si>
    <t>29580 KINGS POINTE</t>
  </si>
  <si>
    <t>22-23-04-377-018</t>
  </si>
  <si>
    <t>29820 HIGH VALLEY CT</t>
  </si>
  <si>
    <t>22-23-04-401-001</t>
  </si>
  <si>
    <t>30217 RAVENSCROFT</t>
  </si>
  <si>
    <t>DF1</t>
  </si>
  <si>
    <t>Land Table DF1</t>
  </si>
  <si>
    <t>22-23-04-402-005</t>
  </si>
  <si>
    <t>34128 NORTHWICK RD</t>
  </si>
  <si>
    <t>22-23-04-402-009</t>
  </si>
  <si>
    <t>34000 NORTHWICK RD</t>
  </si>
  <si>
    <t>22-23-04-403-005</t>
  </si>
  <si>
    <t>30037 RAVENSCROFT</t>
  </si>
  <si>
    <t>PTA</t>
  </si>
  <si>
    <t>22-23-04-404-015</t>
  </si>
  <si>
    <t>29971 BEACONTREE</t>
  </si>
  <si>
    <t>22-23-04-404-017</t>
  </si>
  <si>
    <t>29925 BEACONTREE</t>
  </si>
  <si>
    <t>22-23-04-405-006</t>
  </si>
  <si>
    <t>30088 BEACONTREE</t>
  </si>
  <si>
    <t>22-23-04-405-025</t>
  </si>
  <si>
    <t>30015 OLD BEDFORD</t>
  </si>
  <si>
    <t>22-23-04-405-028</t>
  </si>
  <si>
    <t>29915 OLD BEDFORD</t>
  </si>
  <si>
    <t>22-23-04-406-006</t>
  </si>
  <si>
    <t>30064 OLD BEDFORD</t>
  </si>
  <si>
    <t>22-23-04-427-021</t>
  </si>
  <si>
    <t>33552 WALNUT LN</t>
  </si>
  <si>
    <t>DH1</t>
  </si>
  <si>
    <t>LAND TABLE DH1</t>
  </si>
  <si>
    <t>22-23-04-427-022</t>
  </si>
  <si>
    <t>33506 WALNUT LN</t>
  </si>
  <si>
    <t>22-23-04-428-005</t>
  </si>
  <si>
    <t>33840 YORK RIDGE</t>
  </si>
  <si>
    <t>22-23-04-429-020</t>
  </si>
  <si>
    <t>33867 YORK RIDGE</t>
  </si>
  <si>
    <t>22-23-04-453-002</t>
  </si>
  <si>
    <t>29742 OLD BEDFORD</t>
  </si>
  <si>
    <t>22-23-04-453-010</t>
  </si>
  <si>
    <t>34210 BANBURY</t>
  </si>
  <si>
    <t>22-23-04-454-001</t>
  </si>
  <si>
    <t>34235 BANBURY</t>
  </si>
  <si>
    <t>22-23-04-454-010</t>
  </si>
  <si>
    <t>34206 THIRTEEN MILE</t>
  </si>
  <si>
    <t>22-23-04-454-014</t>
  </si>
  <si>
    <t>34056 THIRTEEN MILE</t>
  </si>
  <si>
    <t>22-23-04-455-001</t>
  </si>
  <si>
    <t>29792 BRIARTON</t>
  </si>
  <si>
    <t>22-23-04-455-005</t>
  </si>
  <si>
    <t>29700 BRIARTON</t>
  </si>
  <si>
    <t>22-23-04-476-002</t>
  </si>
  <si>
    <t>33800 ANNLAND</t>
  </si>
  <si>
    <t>0A1</t>
  </si>
  <si>
    <t>LAND TABLE 0A1</t>
  </si>
  <si>
    <t>22-23-04-476-003</t>
  </si>
  <si>
    <t>33566 ANNLAND</t>
  </si>
  <si>
    <t>22-23-04-476-040</t>
  </si>
  <si>
    <t>29643 VISTA CT</t>
  </si>
  <si>
    <t>9DA</t>
  </si>
  <si>
    <t>LAND TABLE 9DA</t>
  </si>
  <si>
    <t>22-23-04-476-045</t>
  </si>
  <si>
    <t>29685 VISTA CT</t>
  </si>
  <si>
    <t>22-23-04-476-062</t>
  </si>
  <si>
    <t>33785 VISTA DR</t>
  </si>
  <si>
    <t>22-23-04-476-068</t>
  </si>
  <si>
    <t>33800 VISTA DR</t>
  </si>
  <si>
    <t>22-23-05-102-009</t>
  </si>
  <si>
    <t>36609 VALLEY RIDGE</t>
  </si>
  <si>
    <t>EB1</t>
  </si>
  <si>
    <t>LAND TABLE EB1</t>
  </si>
  <si>
    <t>22-23-05-126-006</t>
  </si>
  <si>
    <t>31184 APPLEWOOD</t>
  </si>
  <si>
    <t>22-23-05-126-015</t>
  </si>
  <si>
    <t>31120 APPLEWOOD</t>
  </si>
  <si>
    <t>22-23-05-127-002</t>
  </si>
  <si>
    <t>31267 APPLEWOOD</t>
  </si>
  <si>
    <t>22-23-05-127-014</t>
  </si>
  <si>
    <t>31063 APPLEWOOD</t>
  </si>
  <si>
    <t>22-23-05-128-002</t>
  </si>
  <si>
    <t>36544 VALLEY RIDGE</t>
  </si>
  <si>
    <t>22-23-05-152-009</t>
  </si>
  <si>
    <t>30840 TANGLEWOOD TR</t>
  </si>
  <si>
    <t>9EI</t>
  </si>
  <si>
    <t>LAND TABLE 9EI</t>
  </si>
  <si>
    <t>22-23-05-152-013</t>
  </si>
  <si>
    <t>30818 TANGLEWOOD TR</t>
  </si>
  <si>
    <t>22-23-05-152-016</t>
  </si>
  <si>
    <t>30798 TANGLEWOOD TR</t>
  </si>
  <si>
    <t>22-23-05-152-018</t>
  </si>
  <si>
    <t>30764 TANGLEWOOD TR</t>
  </si>
  <si>
    <t>SINGLE FAMILY</t>
  </si>
  <si>
    <t>22-23-05-152-024</t>
  </si>
  <si>
    <t>30684 TANGLEWOOD TR</t>
  </si>
  <si>
    <t>22-23-05-152-036</t>
  </si>
  <si>
    <t>30538 HAZELWOOD</t>
  </si>
  <si>
    <t>22-23-05-152-043</t>
  </si>
  <si>
    <t>30553 SEQUOIA</t>
  </si>
  <si>
    <t>22-23-05-152-062</t>
  </si>
  <si>
    <t>30683 TANGLEWOOD TR</t>
  </si>
  <si>
    <t>22-23-05-152-063</t>
  </si>
  <si>
    <t>30691 TANGLEWOOD TR</t>
  </si>
  <si>
    <t>22-23-05-153-004</t>
  </si>
  <si>
    <t>30449 RAMBLEWOOD CLUB</t>
  </si>
  <si>
    <t>9EA</t>
  </si>
  <si>
    <t>Land Table 9EA</t>
  </si>
  <si>
    <t>22-23-05-153-011</t>
  </si>
  <si>
    <t>30669 RAMBLEWOOD CLUB</t>
  </si>
  <si>
    <t>22-23-05-153-020</t>
  </si>
  <si>
    <t>30784 RAMBLEWOOD CLUB</t>
  </si>
  <si>
    <t>22-23-05-153-028</t>
  </si>
  <si>
    <t>30688 RAMBLEWOOD CLUB</t>
  </si>
  <si>
    <t>08-ESTATE</t>
  </si>
  <si>
    <t>22-23-05-153-040</t>
  </si>
  <si>
    <t>30544 RAMBLEWOOD CLUB</t>
  </si>
  <si>
    <t>22-23-05-153-047</t>
  </si>
  <si>
    <t>30460 RAMBLEWOOD CLUB</t>
  </si>
  <si>
    <t>22-23-05-153-049</t>
  </si>
  <si>
    <t>30436 RAMBLEWOOD CLUB</t>
  </si>
  <si>
    <t>22-23-05-176-004</t>
  </si>
  <si>
    <t>30690 TURTLE CREEK</t>
  </si>
  <si>
    <t>22-23-05-177-002</t>
  </si>
  <si>
    <t>30615 TURTLE CREEK</t>
  </si>
  <si>
    <t>22-23-05-201-003</t>
  </si>
  <si>
    <t>35917 FOURTEEN MILE</t>
  </si>
  <si>
    <t>EF1</t>
  </si>
  <si>
    <t>Land Table EF1</t>
  </si>
  <si>
    <t>22-23-05-201-007</t>
  </si>
  <si>
    <t>35936 FORESTVILLE</t>
  </si>
  <si>
    <t>22-23-05-201-008</t>
  </si>
  <si>
    <t>31231 BERRYHILL</t>
  </si>
  <si>
    <t>22-23-05-201-020</t>
  </si>
  <si>
    <t>36025 FOURTEEN MILE</t>
  </si>
  <si>
    <t>ED1</t>
  </si>
  <si>
    <t>LAND TABLE ED1</t>
  </si>
  <si>
    <t>22-23-05-202-010</t>
  </si>
  <si>
    <t>31199 STURBRIDGE</t>
  </si>
  <si>
    <t>22-23-05-202-012</t>
  </si>
  <si>
    <t>35871 SPRINGVALE</t>
  </si>
  <si>
    <t>22-23-05-203-012</t>
  </si>
  <si>
    <t>35598 SPRINGVALE</t>
  </si>
  <si>
    <t>22-23-05-228-002</t>
  </si>
  <si>
    <t>31172 TIVERTON</t>
  </si>
  <si>
    <t>22-23-05-229-006</t>
  </si>
  <si>
    <t>31132 BYCROFT</t>
  </si>
  <si>
    <t>22-23-05-229-008</t>
  </si>
  <si>
    <t>31080 BYCROFT</t>
  </si>
  <si>
    <t>22-23-05-251-001</t>
  </si>
  <si>
    <t>35888 SPRINGVALE</t>
  </si>
  <si>
    <t>22-23-05-252-006</t>
  </si>
  <si>
    <t>30853 SUDBURY CT</t>
  </si>
  <si>
    <t>22-23-05-252-014</t>
  </si>
  <si>
    <t>30642 SUDBURY CT</t>
  </si>
  <si>
    <t>22-23-05-277-015</t>
  </si>
  <si>
    <t>30982 W HUNTSMAN</t>
  </si>
  <si>
    <t>EG1</t>
  </si>
  <si>
    <t>Land Table EG1</t>
  </si>
  <si>
    <t>22-23-05-277-026</t>
  </si>
  <si>
    <t>30953 E HUNTSMAN</t>
  </si>
  <si>
    <t>22-23-05-278-011</t>
  </si>
  <si>
    <t>30744 E HUNTSMAN</t>
  </si>
  <si>
    <t>MLC</t>
  </si>
  <si>
    <t>22-23-05-302-022</t>
  </si>
  <si>
    <t>37061 SANDALWOOD</t>
  </si>
  <si>
    <t>9EG</t>
  </si>
  <si>
    <t>Land Table 9EG</t>
  </si>
  <si>
    <t>22-23-05-303-012</t>
  </si>
  <si>
    <t>37036 FOX RUN</t>
  </si>
  <si>
    <t>22-23-05-303-015</t>
  </si>
  <si>
    <t>36964 FOX RUN</t>
  </si>
  <si>
    <t>22-23-05-303-022</t>
  </si>
  <si>
    <t>36957 FOX RUN</t>
  </si>
  <si>
    <t>22-23-05-303-030</t>
  </si>
  <si>
    <t>36904 FOX GLEN</t>
  </si>
  <si>
    <t>22-23-05-304-009</t>
  </si>
  <si>
    <t>37145 FOX GLEN</t>
  </si>
  <si>
    <t>22-23-05-327-021</t>
  </si>
  <si>
    <t>36575 GREENSPRING</t>
  </si>
  <si>
    <t>22-23-05-327-027</t>
  </si>
  <si>
    <t>30096 DEER RUN</t>
  </si>
  <si>
    <t>22-23-05-329-001</t>
  </si>
  <si>
    <t>36891 FOX GLEN</t>
  </si>
  <si>
    <t>22-23-05-352-007</t>
  </si>
  <si>
    <t>29511 PINE RIDGE</t>
  </si>
  <si>
    <t>9ED</t>
  </si>
  <si>
    <t>LAND TABLE 9ED</t>
  </si>
  <si>
    <t>22-23-05-352-008</t>
  </si>
  <si>
    <t>29509 PINE RIDGE</t>
  </si>
  <si>
    <t>22-23-05-352-010</t>
  </si>
  <si>
    <t>29535 PINE RIDGE</t>
  </si>
  <si>
    <t>22-23-05-352-011</t>
  </si>
  <si>
    <t>29523 PINE RIDGE</t>
  </si>
  <si>
    <t>22-23-05-352-012</t>
  </si>
  <si>
    <t>29521 PINE RIDGE</t>
  </si>
  <si>
    <t>22-23-05-352-024</t>
  </si>
  <si>
    <t>29657 PINE RIDGE</t>
  </si>
  <si>
    <t>22-23-05-352-031</t>
  </si>
  <si>
    <t>37161 DEER RUN</t>
  </si>
  <si>
    <t>22-23-05-352-033</t>
  </si>
  <si>
    <t>29666 PINE RIDGE</t>
  </si>
  <si>
    <t>22-23-05-352-047</t>
  </si>
  <si>
    <t>29737 PINE RIDGE</t>
  </si>
  <si>
    <t>22-23-05-352-059</t>
  </si>
  <si>
    <t>36920 RIDGEDALE</t>
  </si>
  <si>
    <t>22-23-05-352-060</t>
  </si>
  <si>
    <t>36922 RIDGEDALE</t>
  </si>
  <si>
    <t>22-23-05-352-065</t>
  </si>
  <si>
    <t>37027 RIDGEDALE</t>
  </si>
  <si>
    <t>22-23-05-352-067</t>
  </si>
  <si>
    <t>37031 RIDGEDALE</t>
  </si>
  <si>
    <t>22-23-05-352-073</t>
  </si>
  <si>
    <t>29589 PINE RIDGE</t>
  </si>
  <si>
    <t>22-23-05-352-087</t>
  </si>
  <si>
    <t>36972 DARTMOOR</t>
  </si>
  <si>
    <t>22-23-05-352-088</t>
  </si>
  <si>
    <t>36974 DARTMOOR</t>
  </si>
  <si>
    <t>22-23-05-352-093</t>
  </si>
  <si>
    <t>36944 RIDGEDALE</t>
  </si>
  <si>
    <t>22-23-05-352-096</t>
  </si>
  <si>
    <t>37091 KIRKSHIRE</t>
  </si>
  <si>
    <t>22-23-05-352-102</t>
  </si>
  <si>
    <t>29825 INDIAN TRAIL</t>
  </si>
  <si>
    <t>22-23-05-352-107</t>
  </si>
  <si>
    <t>37125 BRENTWOOD</t>
  </si>
  <si>
    <t>22-23-05-352-115</t>
  </si>
  <si>
    <t>37064 KIRKSHIRE</t>
  </si>
  <si>
    <t>22-23-05-352-124</t>
  </si>
  <si>
    <t>29822 INDIAN TRAIL</t>
  </si>
  <si>
    <t>22-23-05-352-126</t>
  </si>
  <si>
    <t>37252 BRENTWOOD</t>
  </si>
  <si>
    <t>22-23-05-353-002</t>
  </si>
  <si>
    <t>29561 SIERRA POINTE</t>
  </si>
  <si>
    <t>9EE</t>
  </si>
  <si>
    <t>Land Table 9EE</t>
  </si>
  <si>
    <t>22-23-05-353-005</t>
  </si>
  <si>
    <t>29573 SIERRA POINTE</t>
  </si>
  <si>
    <t>22-23-05-353-007</t>
  </si>
  <si>
    <t>29540 SIERRA POINTE</t>
  </si>
  <si>
    <t>22-23-05-353-024</t>
  </si>
  <si>
    <t>29711 SIERRA POINTE</t>
  </si>
  <si>
    <t>22-23-05-353-039</t>
  </si>
  <si>
    <t>29541 SIERRA POINTE</t>
  </si>
  <si>
    <t>9E2</t>
  </si>
  <si>
    <t>22-23-05-353-040</t>
  </si>
  <si>
    <t>29545 SIERRA POINTE</t>
  </si>
  <si>
    <t>22-23-05-353-052</t>
  </si>
  <si>
    <t>29779 SIERRA POINTE</t>
  </si>
  <si>
    <t>22-23-05-353-058</t>
  </si>
  <si>
    <t>29780 SIERRA POINTE</t>
  </si>
  <si>
    <t>22-23-05-353-068</t>
  </si>
  <si>
    <t>29623 SIERRA POINTE</t>
  </si>
  <si>
    <t>22-23-05-353-071</t>
  </si>
  <si>
    <t>29639 SIERRA POINTE</t>
  </si>
  <si>
    <t>22-23-05-353-072</t>
  </si>
  <si>
    <t>29643 SIERRA POINTE</t>
  </si>
  <si>
    <t>22-23-05-377-045</t>
  </si>
  <si>
    <t>29765 DEER RUN</t>
  </si>
  <si>
    <t>9EB</t>
  </si>
  <si>
    <t>Land Table 9EB</t>
  </si>
  <si>
    <t>22-23-05-377-046</t>
  </si>
  <si>
    <t>29773 DEER RUN</t>
  </si>
  <si>
    <t>22-23-05-377-055</t>
  </si>
  <si>
    <t>36838 TANGLEWOOD LN</t>
  </si>
  <si>
    <t>22-23-05-377-059</t>
  </si>
  <si>
    <t>36843 TANGLEWOOD LN</t>
  </si>
  <si>
    <t>22-23-05-377-066</t>
  </si>
  <si>
    <t>29741 DEER RUN</t>
  </si>
  <si>
    <t>22-23-05-377-075</t>
  </si>
  <si>
    <t>36849 ELK COVE</t>
  </si>
  <si>
    <t>22-23-05-377-077</t>
  </si>
  <si>
    <t>36833 ELK COVE</t>
  </si>
  <si>
    <t>22-23-05-377-078</t>
  </si>
  <si>
    <t>36830 TANGLEWOOD LN</t>
  </si>
  <si>
    <t>22-23-05-377-082</t>
  </si>
  <si>
    <t>36729 TANGLEWOOD LN</t>
  </si>
  <si>
    <t>22-23-05-377-089</t>
  </si>
  <si>
    <t>36700 TANGLEWOOD LN</t>
  </si>
  <si>
    <t>22-23-05-402-010</t>
  </si>
  <si>
    <t>30062 WHITE HALL</t>
  </si>
  <si>
    <t>EH1</t>
  </si>
  <si>
    <t>LAND TABLE EH1</t>
  </si>
  <si>
    <t>22-23-05-402-014</t>
  </si>
  <si>
    <t>35980 KING EDWARD</t>
  </si>
  <si>
    <t>22-23-05-402-015</t>
  </si>
  <si>
    <t>30369 FOX CLUB DR</t>
  </si>
  <si>
    <t>22-23-05-402-022</t>
  </si>
  <si>
    <t>30439 FOX CLUB DR</t>
  </si>
  <si>
    <t>22-23-05-403-002</t>
  </si>
  <si>
    <t>30061 WHITE HALL</t>
  </si>
  <si>
    <t>22-23-05-404-017</t>
  </si>
  <si>
    <t>30578 FOX CLUB DR</t>
  </si>
  <si>
    <t>22-23-05-427-002</t>
  </si>
  <si>
    <t>30095 FOX CLUB DR</t>
  </si>
  <si>
    <t>22-23-05-428-006</t>
  </si>
  <si>
    <t>35613 N CROSS CREEK</t>
  </si>
  <si>
    <t>9EH</t>
  </si>
  <si>
    <t>Land Table 9EH</t>
  </si>
  <si>
    <t>22-23-05-428-008</t>
  </si>
  <si>
    <t>35661 N CROSS CREEK</t>
  </si>
  <si>
    <t>22-23-05-451-004</t>
  </si>
  <si>
    <t>29891 WHITE HALL</t>
  </si>
  <si>
    <t>22-23-05-451-008</t>
  </si>
  <si>
    <t>29803 WHITE HALL</t>
  </si>
  <si>
    <t>22-23-05-452-007</t>
  </si>
  <si>
    <t>29793 HARROW</t>
  </si>
  <si>
    <t>22-23-05-452-012</t>
  </si>
  <si>
    <t>29633 HARROW</t>
  </si>
  <si>
    <t>22-23-05-453-009</t>
  </si>
  <si>
    <t>29632 HARROW</t>
  </si>
  <si>
    <t>22-23-05-453-014</t>
  </si>
  <si>
    <t>29741 KENLOCH DR</t>
  </si>
  <si>
    <t>22-23-05-454-003</t>
  </si>
  <si>
    <t>29506 ANDOVER BD</t>
  </si>
  <si>
    <t>22-23-05-454-012</t>
  </si>
  <si>
    <t>29648 KENLOCH DR</t>
  </si>
  <si>
    <t>22-23-05-476-003</t>
  </si>
  <si>
    <t>35901 KING EDWARD</t>
  </si>
  <si>
    <t>22-23-05-476-017</t>
  </si>
  <si>
    <t>29883 FOX CLUB DR</t>
  </si>
  <si>
    <t>22-23-05-476-018</t>
  </si>
  <si>
    <t>29855 FOX CLUB DR</t>
  </si>
  <si>
    <t>22-23-05-479-009</t>
  </si>
  <si>
    <t>29548 FOX CLUB DR</t>
  </si>
  <si>
    <t>22-23-05-480-014</t>
  </si>
  <si>
    <t>29631 NOVA WOODS</t>
  </si>
  <si>
    <t>9E1</t>
  </si>
  <si>
    <t>Land Table 9EC</t>
  </si>
  <si>
    <t>22-23-05-481-001</t>
  </si>
  <si>
    <t>35810 LANCASHIRE</t>
  </si>
  <si>
    <t>EJ1</t>
  </si>
  <si>
    <t>Land Table EJ1</t>
  </si>
  <si>
    <t>22-23-05-481-002</t>
  </si>
  <si>
    <t>35778 LANCASHIRE</t>
  </si>
  <si>
    <t>22-23-06-100-023</t>
  </si>
  <si>
    <t>31218 COUNTRY WAY</t>
  </si>
  <si>
    <t>9FB</t>
  </si>
  <si>
    <t>Land Table 9FB</t>
  </si>
  <si>
    <t>22-23-06-100-031</t>
  </si>
  <si>
    <t>31240 COUNTRY WAY</t>
  </si>
  <si>
    <t>22-23-06-100-033</t>
  </si>
  <si>
    <t>31244 COUNTRY WAY</t>
  </si>
  <si>
    <t>9F1</t>
  </si>
  <si>
    <t>22-23-06-100-036</t>
  </si>
  <si>
    <t>31260 COUNTRY WAY</t>
  </si>
  <si>
    <t>22-23-06-100-038</t>
  </si>
  <si>
    <t>31256 COUNTRY WAY</t>
  </si>
  <si>
    <t>22-23-06-100-056</t>
  </si>
  <si>
    <t>38802 COUNTRY CR</t>
  </si>
  <si>
    <t>22-23-06-100-062</t>
  </si>
  <si>
    <t>38814 COUNTRY CR</t>
  </si>
  <si>
    <t>22-23-06-100-063</t>
  </si>
  <si>
    <t>38812 COUNTRY CR</t>
  </si>
  <si>
    <t>22-23-06-100-070</t>
  </si>
  <si>
    <t>38834 COUNTRY CR</t>
  </si>
  <si>
    <t>22-23-06-100-071</t>
  </si>
  <si>
    <t>38832 COUNTRY CR</t>
  </si>
  <si>
    <t>22-23-06-100-073</t>
  </si>
  <si>
    <t>31162 COUNTRY WAY</t>
  </si>
  <si>
    <t>22-23-06-100-074</t>
  </si>
  <si>
    <t>31164 COUNTRY WAY</t>
  </si>
  <si>
    <t>22-23-06-100-078</t>
  </si>
  <si>
    <t>31152 COUNTRY WAY</t>
  </si>
  <si>
    <t>22-23-06-100-101</t>
  </si>
  <si>
    <t>38839 COUNTRY CR</t>
  </si>
  <si>
    <t>22-23-06-100-105</t>
  </si>
  <si>
    <t>38851 COUNTRY CR</t>
  </si>
  <si>
    <t>22-23-06-100-111</t>
  </si>
  <si>
    <t>38863 COUNTRY CR</t>
  </si>
  <si>
    <t>22-23-06-100-116</t>
  </si>
  <si>
    <t>38858 COUNTRY CR</t>
  </si>
  <si>
    <t>22-23-06-100-124</t>
  </si>
  <si>
    <t>38886 COUNTRY CR</t>
  </si>
  <si>
    <t>22-23-06-100-130</t>
  </si>
  <si>
    <t>38852 COUNTRY CR</t>
  </si>
  <si>
    <t>22-23-06-100-134</t>
  </si>
  <si>
    <t>38844 COUNTRY CR</t>
  </si>
  <si>
    <t>22-23-06-100-148</t>
  </si>
  <si>
    <t>38930 COUNTRY CR</t>
  </si>
  <si>
    <t>22-23-06-100-163</t>
  </si>
  <si>
    <t>38917 COUNTRY CR</t>
  </si>
  <si>
    <t>22-23-06-100-165</t>
  </si>
  <si>
    <t>38909 COUNTRY CR</t>
  </si>
  <si>
    <t>22-23-06-100-166</t>
  </si>
  <si>
    <t>38907 COUNTRY CR</t>
  </si>
  <si>
    <t>22-23-06-100-170</t>
  </si>
  <si>
    <t>38935 COUNTRY CR</t>
  </si>
  <si>
    <t>22-23-06-100-184</t>
  </si>
  <si>
    <t>38947 COUNTRY CR</t>
  </si>
  <si>
    <t>22-23-06-100-195</t>
  </si>
  <si>
    <t>31117 COUNTRY BLUFF</t>
  </si>
  <si>
    <t>22-23-06-100-204</t>
  </si>
  <si>
    <t>31139 COUNTRY BLUFF</t>
  </si>
  <si>
    <t>22-23-06-100-208</t>
  </si>
  <si>
    <t>31131 COUNTRY BLUFF</t>
  </si>
  <si>
    <t>22-23-06-100-216</t>
  </si>
  <si>
    <t>31006 COUNTRY BLUFF</t>
  </si>
  <si>
    <t>22-23-06-100-220</t>
  </si>
  <si>
    <t>31120 COUNTRY BLUFF</t>
  </si>
  <si>
    <t>22-23-06-100-232</t>
  </si>
  <si>
    <t>31166 COUNTRY BLUFF</t>
  </si>
  <si>
    <t>22-23-06-101-013</t>
  </si>
  <si>
    <t>31238 ESTATE WOODS</t>
  </si>
  <si>
    <t>FE1</t>
  </si>
  <si>
    <t>Land Table FE1</t>
  </si>
  <si>
    <t>22-23-06-103-001</t>
  </si>
  <si>
    <t>31069 PINE CONE</t>
  </si>
  <si>
    <t>FA1</t>
  </si>
  <si>
    <t>LAND TABLE FA1</t>
  </si>
  <si>
    <t>22-23-06-151-002</t>
  </si>
  <si>
    <t>39366 LILLY COURT</t>
  </si>
  <si>
    <t>FF1</t>
  </si>
  <si>
    <t>Land Table FF1</t>
  </si>
  <si>
    <t>22-23-06-178-002</t>
  </si>
  <si>
    <t>30686 MYSTIC FOREST</t>
  </si>
  <si>
    <t>22-23-06-178-018</t>
  </si>
  <si>
    <t>30620 MYSTIC FOREST</t>
  </si>
  <si>
    <t>22-23-06-178-024</t>
  </si>
  <si>
    <t>38666 MYSTIC CT</t>
  </si>
  <si>
    <t>TUDOR</t>
  </si>
  <si>
    <t>22-23-06-179-020</t>
  </si>
  <si>
    <t>30802 KNIGHTON</t>
  </si>
  <si>
    <t>22-23-06-201-003</t>
  </si>
  <si>
    <t>31179 COUNTRY RIDGE CR</t>
  </si>
  <si>
    <t>22-23-06-201-004</t>
  </si>
  <si>
    <t>31171 COUNTRY RIDGE CR</t>
  </si>
  <si>
    <t>22-23-06-201-017</t>
  </si>
  <si>
    <t>38430 LOWELL</t>
  </si>
  <si>
    <t>22-23-06-203-004</t>
  </si>
  <si>
    <t>31170 COUNTRY RIDGE CR</t>
  </si>
  <si>
    <t>22-23-06-205-008</t>
  </si>
  <si>
    <t>38365 LOWELL</t>
  </si>
  <si>
    <t>22-23-06-205-014</t>
  </si>
  <si>
    <t>30953 SUNDERLAND DR</t>
  </si>
  <si>
    <t>22-23-06-205-019</t>
  </si>
  <si>
    <t>30952 PINE CONE</t>
  </si>
  <si>
    <t>22-23-06-226-010</t>
  </si>
  <si>
    <t>37432 LEGENDS TRAIL</t>
  </si>
  <si>
    <t>9FA</t>
  </si>
  <si>
    <t>LAND TABLE 9FA</t>
  </si>
  <si>
    <t>22-23-06-226-013</t>
  </si>
  <si>
    <t>37446 LEGENDS TRAIL</t>
  </si>
  <si>
    <t>22-23-06-226-024</t>
  </si>
  <si>
    <t>37536 LEGENDS TRAIL</t>
  </si>
  <si>
    <t>22-23-06-226-033</t>
  </si>
  <si>
    <t>37505 LEGENDS TRAIL</t>
  </si>
  <si>
    <t>22-23-06-227-009</t>
  </si>
  <si>
    <t>31237 COUNTRY RIDGE CR</t>
  </si>
  <si>
    <t>22-23-06-230-017</t>
  </si>
  <si>
    <t>31281 COUNTRY RIDGE CR</t>
  </si>
  <si>
    <t>22-23-06-252-018</t>
  </si>
  <si>
    <t>37773 GLENGROVE</t>
  </si>
  <si>
    <t>22-23-06-253-002</t>
  </si>
  <si>
    <t>30753 SUNDERLAND DR</t>
  </si>
  <si>
    <t>22-23-06-253-011</t>
  </si>
  <si>
    <t>37766 GLENGROVE</t>
  </si>
  <si>
    <t>22-23-06-253-020</t>
  </si>
  <si>
    <t>37976 GLENGROVE</t>
  </si>
  <si>
    <t>22-23-06-254-005</t>
  </si>
  <si>
    <t>37891 SUNDERLAND CT</t>
  </si>
  <si>
    <t>22-23-06-254-008</t>
  </si>
  <si>
    <t>30648 SUNDERLAND DR</t>
  </si>
  <si>
    <t>22-23-06-276-002</t>
  </si>
  <si>
    <t>30779 COUNTRY RIDGE CR</t>
  </si>
  <si>
    <t>22-23-06-276-012</t>
  </si>
  <si>
    <t>30851 COUNTRY RIDGE CR</t>
  </si>
  <si>
    <t>22-23-06-278-005</t>
  </si>
  <si>
    <t>37581 EMERALD FOREST</t>
  </si>
  <si>
    <t>22-23-06-278-006</t>
  </si>
  <si>
    <t>37593 EMERALD FOREST</t>
  </si>
  <si>
    <t>22-23-06-278-016</t>
  </si>
  <si>
    <t>37538 GLENGROVE</t>
  </si>
  <si>
    <t>22-23-06-279-003</t>
  </si>
  <si>
    <t>37709 GLENGROVE</t>
  </si>
  <si>
    <t>CONTEMP.</t>
  </si>
  <si>
    <t>22-23-06-279-016</t>
  </si>
  <si>
    <t>37501 GLENGROVE</t>
  </si>
  <si>
    <t>22-23-06-279-022</t>
  </si>
  <si>
    <t>37405 GLENGROVE</t>
  </si>
  <si>
    <t>22-23-06-301-001</t>
  </si>
  <si>
    <t>30477 STRATFORD</t>
  </si>
  <si>
    <t>FB1</t>
  </si>
  <si>
    <t>LAND TABLE FB1</t>
  </si>
  <si>
    <t>22-23-06-301-008</t>
  </si>
  <si>
    <t>30365 STRATFORD</t>
  </si>
  <si>
    <t>22-23-06-301-017</t>
  </si>
  <si>
    <t>30416 STRATFORD</t>
  </si>
  <si>
    <t>22-23-06-301-021</t>
  </si>
  <si>
    <t>39101 OXBOW</t>
  </si>
  <si>
    <t>22-23-06-301-023</t>
  </si>
  <si>
    <t>39161 OXBOW</t>
  </si>
  <si>
    <t>22-23-06-301-026</t>
  </si>
  <si>
    <t>30304 STRATFORD</t>
  </si>
  <si>
    <t>22-23-06-301-031</t>
  </si>
  <si>
    <t>39000 LANCASTER</t>
  </si>
  <si>
    <t>22-23-06-301-034</t>
  </si>
  <si>
    <t>38916 LANCASTER</t>
  </si>
  <si>
    <t>22-23-06-302-003</t>
  </si>
  <si>
    <t>39229 LANCASTER</t>
  </si>
  <si>
    <t>22-23-06-303-002</t>
  </si>
  <si>
    <t>39085 LANCASTER</t>
  </si>
  <si>
    <t>22-23-06-303-006</t>
  </si>
  <si>
    <t>38965 LANCASTER</t>
  </si>
  <si>
    <t>22-23-06-327-003</t>
  </si>
  <si>
    <t>38859 HOLSWORTH</t>
  </si>
  <si>
    <t>22-23-06-328-007</t>
  </si>
  <si>
    <t>30426 KNIGHTON</t>
  </si>
  <si>
    <t>22-23-06-328-010</t>
  </si>
  <si>
    <t>38680 LANCASTER</t>
  </si>
  <si>
    <t>22-23-06-328-017</t>
  </si>
  <si>
    <t>30437 ASTON</t>
  </si>
  <si>
    <t>22-23-06-328-019</t>
  </si>
  <si>
    <t>30422 ASTON</t>
  </si>
  <si>
    <t>22-23-06-377-008</t>
  </si>
  <si>
    <t>30223 KINGSWAY DR</t>
  </si>
  <si>
    <t>FC1</t>
  </si>
  <si>
    <t>LAND TABLE FC1</t>
  </si>
  <si>
    <t>22-23-06-377-009</t>
  </si>
  <si>
    <t>30205 KINGSWAY DR</t>
  </si>
  <si>
    <t>22-23-06-378-004</t>
  </si>
  <si>
    <t>30226 KINGSWAY DR</t>
  </si>
  <si>
    <t>22-23-06-402-003</t>
  </si>
  <si>
    <t>30448 SUNDERLAND DR</t>
  </si>
  <si>
    <t>22-23-06-403-005</t>
  </si>
  <si>
    <t>38265 LANCASTER</t>
  </si>
  <si>
    <t>22-23-06-403-013</t>
  </si>
  <si>
    <t>30328 CASTLEFORD</t>
  </si>
  <si>
    <t>22-23-06-403-014</t>
  </si>
  <si>
    <t>30342 CASTLEFORD</t>
  </si>
  <si>
    <t>22-23-06-403-022</t>
  </si>
  <si>
    <t>37993 LANCASTER</t>
  </si>
  <si>
    <t>22-23-06-403-040</t>
  </si>
  <si>
    <t>30208 KINGSWAY DR</t>
  </si>
  <si>
    <t>22-23-06-403-042</t>
  </si>
  <si>
    <t>30154 KINGSWAY DR</t>
  </si>
  <si>
    <t>22-23-06-403-052</t>
  </si>
  <si>
    <t>37748 BLOSSOM LN</t>
  </si>
  <si>
    <t>22-23-06-426-026</t>
  </si>
  <si>
    <t>37432 CHESTERFIELD</t>
  </si>
  <si>
    <t>22-23-06-427-021</t>
  </si>
  <si>
    <t>30446 SCOTSHIRE</t>
  </si>
  <si>
    <t>22-23-06-428-006</t>
  </si>
  <si>
    <t>37741 LANCASTER</t>
  </si>
  <si>
    <t>22-23-06-428-013</t>
  </si>
  <si>
    <t>37589 DORCHESTER DR</t>
  </si>
  <si>
    <t>FD1</t>
  </si>
  <si>
    <t>Land Table FD1</t>
  </si>
  <si>
    <t>22-23-06-428-023</t>
  </si>
  <si>
    <t>30338 SOUTHAMPTON</t>
  </si>
  <si>
    <t>22-23-06-430-003</t>
  </si>
  <si>
    <t>30334 ESSEX DR</t>
  </si>
  <si>
    <t>22-23-06-430-008</t>
  </si>
  <si>
    <t>30290 ESSEX DR</t>
  </si>
  <si>
    <t>22-23-06-430-014</t>
  </si>
  <si>
    <t>29751 ESSEX CT</t>
  </si>
  <si>
    <t>22-23-06-452-015</t>
  </si>
  <si>
    <t>29732 NEWBERRY</t>
  </si>
  <si>
    <t>22-23-06-452-019</t>
  </si>
  <si>
    <t>37750 FLEETWOOD</t>
  </si>
  <si>
    <t>22-23-06-453-010</t>
  </si>
  <si>
    <t>30030 KINGSWAY DR</t>
  </si>
  <si>
    <t>22-23-06-454-005</t>
  </si>
  <si>
    <t>30115 KINGSWAY DR</t>
  </si>
  <si>
    <t>22-23-06-477-004</t>
  </si>
  <si>
    <t>37627 DORCHESTER DR</t>
  </si>
  <si>
    <t>22-23-07-101-023</t>
  </si>
  <si>
    <t>39100 GENEVA</t>
  </si>
  <si>
    <t>GA1</t>
  </si>
  <si>
    <t>LAND TABLE GA1</t>
  </si>
  <si>
    <t>22-23-07-103-020</t>
  </si>
  <si>
    <t>39222 GENEVA</t>
  </si>
  <si>
    <t>22-23-07-103-026</t>
  </si>
  <si>
    <t>39378 KENNEDY</t>
  </si>
  <si>
    <t>22-23-07-104-002</t>
  </si>
  <si>
    <t>29628 STRATHMORE</t>
  </si>
  <si>
    <t>22-23-07-127-019</t>
  </si>
  <si>
    <t>38637 BRANDMILL</t>
  </si>
  <si>
    <t>9GE</t>
  </si>
  <si>
    <t>Land Table 9GE</t>
  </si>
  <si>
    <t>22-23-07-127-023</t>
  </si>
  <si>
    <t>38600 CHESSINGTON</t>
  </si>
  <si>
    <t>22-23-07-127-042</t>
  </si>
  <si>
    <t>38455 CHESSINGTON</t>
  </si>
  <si>
    <t>22-23-07-127-045</t>
  </si>
  <si>
    <t>38448 DARBYSHIRE</t>
  </si>
  <si>
    <t>22-23-07-127-050</t>
  </si>
  <si>
    <t>38481 BRANDMILL</t>
  </si>
  <si>
    <t>22-23-07-127-055</t>
  </si>
  <si>
    <t>38428 WINDSOR</t>
  </si>
  <si>
    <t>22-23-07-127-063</t>
  </si>
  <si>
    <t>29432 REGENTS POINTE</t>
  </si>
  <si>
    <t>22-23-07-127-067</t>
  </si>
  <si>
    <t>29392 REGENTS POINTE</t>
  </si>
  <si>
    <t>22-23-07-127-077</t>
  </si>
  <si>
    <t>29335 REGENTS POINTE</t>
  </si>
  <si>
    <t>22-23-07-127-082</t>
  </si>
  <si>
    <t>29360 BREEZEWOOD</t>
  </si>
  <si>
    <t>22-23-07-127-087</t>
  </si>
  <si>
    <t>38322 WYNMAR</t>
  </si>
  <si>
    <t>22-23-07-127-096</t>
  </si>
  <si>
    <t>29324 REGENTS POINTE</t>
  </si>
  <si>
    <t>22-23-07-127-097</t>
  </si>
  <si>
    <t>38573 GLANSTONBERRY</t>
  </si>
  <si>
    <t>22-23-07-127-106</t>
  </si>
  <si>
    <t>38475 EVONSHIRE</t>
  </si>
  <si>
    <t>22-23-07-127-120</t>
  </si>
  <si>
    <t>38564 EVONSHIRE</t>
  </si>
  <si>
    <t>22-23-07-127-128</t>
  </si>
  <si>
    <t>38664 EVONSHIRE</t>
  </si>
  <si>
    <t>22-23-07-127-134</t>
  </si>
  <si>
    <t>29448 BREEZEWOOD</t>
  </si>
  <si>
    <t>22-23-07-151-012</t>
  </si>
  <si>
    <t>28953 WILTON DR</t>
  </si>
  <si>
    <t>22-23-07-152-002</t>
  </si>
  <si>
    <t>28872 WILTON DR</t>
  </si>
  <si>
    <t>22-23-07-152-017</t>
  </si>
  <si>
    <t>28867 PIEDMONT</t>
  </si>
  <si>
    <t>22-23-07-152-020</t>
  </si>
  <si>
    <t>39151 HORTON</t>
  </si>
  <si>
    <t>22-23-07-152-022</t>
  </si>
  <si>
    <t>39239 HORTON</t>
  </si>
  <si>
    <t>22-23-07-152-024</t>
  </si>
  <si>
    <t>39319 HORTON</t>
  </si>
  <si>
    <t>22-23-07-153-006</t>
  </si>
  <si>
    <t>29026 GLENBROOK</t>
  </si>
  <si>
    <t>22-23-07-154-014</t>
  </si>
  <si>
    <t>28905 GLENBROOK</t>
  </si>
  <si>
    <t>22-23-07-155-005</t>
  </si>
  <si>
    <t>39088 WILTON CT</t>
  </si>
  <si>
    <t>22-23-07-155-008</t>
  </si>
  <si>
    <t>39003 WILTON CT</t>
  </si>
  <si>
    <t>22-23-07-155-012</t>
  </si>
  <si>
    <t>39167 WILTON CT</t>
  </si>
  <si>
    <t>22-23-07-155-016</t>
  </si>
  <si>
    <t>39284 HORTON</t>
  </si>
  <si>
    <t>22-23-07-155-018</t>
  </si>
  <si>
    <t>39198 HORTON</t>
  </si>
  <si>
    <t>22-23-07-155-026</t>
  </si>
  <si>
    <t>38874 HORTON</t>
  </si>
  <si>
    <t>22-23-07-155-045</t>
  </si>
  <si>
    <t>39217 GENEVA</t>
  </si>
  <si>
    <t>22-23-07-155-046</t>
  </si>
  <si>
    <t>39239 GENEVA</t>
  </si>
  <si>
    <t>22-23-07-201-010</t>
  </si>
  <si>
    <t>38105 LANTERN HILL</t>
  </si>
  <si>
    <t>9GI</t>
  </si>
  <si>
    <t>Land Table 9GI</t>
  </si>
  <si>
    <t>22-23-07-201-012</t>
  </si>
  <si>
    <t>38151 LANTERN HILL</t>
  </si>
  <si>
    <t>22-23-07-202-005</t>
  </si>
  <si>
    <t>38051 TURNBERRY</t>
  </si>
  <si>
    <t>GD1</t>
  </si>
  <si>
    <t>LAND TABLE GD1</t>
  </si>
  <si>
    <t>22-23-07-227-006</t>
  </si>
  <si>
    <t>37502 TURNBERRY</t>
  </si>
  <si>
    <t>22-23-07-227-008</t>
  </si>
  <si>
    <t>37434 TURNBERRY</t>
  </si>
  <si>
    <t>22-23-07-227-011</t>
  </si>
  <si>
    <t>29208 AUGUSTA</t>
  </si>
  <si>
    <t>22-23-07-227-026</t>
  </si>
  <si>
    <t>37697 MCKENZIE</t>
  </si>
  <si>
    <t>22-23-07-251-008</t>
  </si>
  <si>
    <t>28853 SPYGLASS</t>
  </si>
  <si>
    <t>22-23-07-252-003</t>
  </si>
  <si>
    <t>28717 HIDDEN TRAIL</t>
  </si>
  <si>
    <t>9GF</t>
  </si>
  <si>
    <t>Land Table 9GF</t>
  </si>
  <si>
    <t>22-23-07-252-012</t>
  </si>
  <si>
    <t>28753 HIDDEN TRAIL</t>
  </si>
  <si>
    <t>22-23-07-252-034</t>
  </si>
  <si>
    <t>28853 HIDDEN TRAIL</t>
  </si>
  <si>
    <t>22-23-07-252-035</t>
  </si>
  <si>
    <t>28830 HIDDEN TRAIL</t>
  </si>
  <si>
    <t>CAPE COD</t>
  </si>
  <si>
    <t>22-23-07-252-040</t>
  </si>
  <si>
    <t>28810 HIDDEN TRAIL</t>
  </si>
  <si>
    <t>22-23-07-252-046</t>
  </si>
  <si>
    <t>28756 HIDDEN TRAIL</t>
  </si>
  <si>
    <t>22-23-07-253-008</t>
  </si>
  <si>
    <t>28899 HIDDEN TRAIL</t>
  </si>
  <si>
    <t>9GG</t>
  </si>
  <si>
    <t>22-23-07-253-016</t>
  </si>
  <si>
    <t>28906 HIDDEN TRAIL</t>
  </si>
  <si>
    <t>22-23-07-253-021</t>
  </si>
  <si>
    <t>28890 HIDDEN TRAIL</t>
  </si>
  <si>
    <t>22-23-07-276-005</t>
  </si>
  <si>
    <t>37566 CHERRY HILL</t>
  </si>
  <si>
    <t>22-23-07-277-007</t>
  </si>
  <si>
    <t>37471 CHERRY HILL</t>
  </si>
  <si>
    <t>22-23-07-279-001</t>
  </si>
  <si>
    <t>29126 AUGUSTA</t>
  </si>
  <si>
    <t>22-23-07-302-001</t>
  </si>
  <si>
    <t>39045 PLUMBROOK DR</t>
  </si>
  <si>
    <t>GB1</t>
  </si>
  <si>
    <t>Land Table GB1</t>
  </si>
  <si>
    <t>22-23-07-302-010</t>
  </si>
  <si>
    <t>39137 PLUM BROOK CT</t>
  </si>
  <si>
    <t>22-23-07-302-012</t>
  </si>
  <si>
    <t>39171 PLUMBROOK DR</t>
  </si>
  <si>
    <t>22-23-07-302-017</t>
  </si>
  <si>
    <t>28519 HEATHERBROOK CT</t>
  </si>
  <si>
    <t>22-23-07-304-002</t>
  </si>
  <si>
    <t>39339 HEATHERBROOK DR</t>
  </si>
  <si>
    <t>22-23-07-304-008</t>
  </si>
  <si>
    <t>39249 PLUMBROOK DR</t>
  </si>
  <si>
    <t>22-23-07-304-012</t>
  </si>
  <si>
    <t>39335 PLUMBROOK DR</t>
  </si>
  <si>
    <t>22-23-07-304-014</t>
  </si>
  <si>
    <t>39365 PLUMBROOK DR</t>
  </si>
  <si>
    <t>22-23-07-306-001</t>
  </si>
  <si>
    <t>39214 HEATHERBROOK DR</t>
  </si>
  <si>
    <t>22-23-07-307-016</t>
  </si>
  <si>
    <t>39236 SILVERTHORNE BEND</t>
  </si>
  <si>
    <t>9GJ</t>
  </si>
  <si>
    <t>Land Table 9GJ</t>
  </si>
  <si>
    <t>22-23-07-307-019</t>
  </si>
  <si>
    <t>39256 SILVERTHORNE BEND</t>
  </si>
  <si>
    <t>22-23-07-326-004</t>
  </si>
  <si>
    <t>38870 PLUMBROOK DR</t>
  </si>
  <si>
    <t>22-23-07-326-005</t>
  </si>
  <si>
    <t>28685 GLENBROOK</t>
  </si>
  <si>
    <t>22-23-07-326-006</t>
  </si>
  <si>
    <t>28635 GLENBROOK</t>
  </si>
  <si>
    <t>22-23-07-327-010</t>
  </si>
  <si>
    <t>38655 CEDARBROOK</t>
  </si>
  <si>
    <t>22-23-07-327-012</t>
  </si>
  <si>
    <t>38666 OAKBROOK</t>
  </si>
  <si>
    <t>22-23-07-328-002</t>
  </si>
  <si>
    <t>38883 PLUMBROOK DR</t>
  </si>
  <si>
    <t>22-23-07-328-013</t>
  </si>
  <si>
    <t>38729 PLUMBROOK DR</t>
  </si>
  <si>
    <t>22-23-07-351-008</t>
  </si>
  <si>
    <t>27907 COPPER CREEK</t>
  </si>
  <si>
    <t>GC1</t>
  </si>
  <si>
    <t>Land Table GC1</t>
  </si>
  <si>
    <t>22-23-07-376-020</t>
  </si>
  <si>
    <t>27934 COPPER CREEK</t>
  </si>
  <si>
    <t>22-23-07-376-021</t>
  </si>
  <si>
    <t>27918 COPPER CREEK</t>
  </si>
  <si>
    <t>22-23-07-401-002</t>
  </si>
  <si>
    <t>28092 HICKORY</t>
  </si>
  <si>
    <t>9GB</t>
  </si>
  <si>
    <t>Land Table 9GB</t>
  </si>
  <si>
    <t>22-23-07-401-003</t>
  </si>
  <si>
    <t>38215 FRENCH POND</t>
  </si>
  <si>
    <t>22-23-07-401-004</t>
  </si>
  <si>
    <t>38213 FRENCH POND</t>
  </si>
  <si>
    <t>22-23-07-401-008</t>
  </si>
  <si>
    <t>38218 FRENCH POND</t>
  </si>
  <si>
    <t>22-23-07-401-014</t>
  </si>
  <si>
    <t>28093 HICKORY</t>
  </si>
  <si>
    <t>22-23-07-401-015</t>
  </si>
  <si>
    <t>28091 HICKORY</t>
  </si>
  <si>
    <t>22-23-07-401-024</t>
  </si>
  <si>
    <t>38319 GOLFVIEW</t>
  </si>
  <si>
    <t>22-23-07-401-027</t>
  </si>
  <si>
    <t>38318 GOLFVIEW</t>
  </si>
  <si>
    <t>22-23-07-401-029</t>
  </si>
  <si>
    <t>38314 GOLFVIEW</t>
  </si>
  <si>
    <t>22-23-07-401-033</t>
  </si>
  <si>
    <t>38303 GOLFVIEW</t>
  </si>
  <si>
    <t>22-23-07-402-002</t>
  </si>
  <si>
    <t>28092 GOLF POINTE</t>
  </si>
  <si>
    <t>9GH</t>
  </si>
  <si>
    <t>22-23-07-402-004</t>
  </si>
  <si>
    <t>28118 GOLF POINTE</t>
  </si>
  <si>
    <t>22-23-07-402-007</t>
  </si>
  <si>
    <t>28168 GOLF POINTE</t>
  </si>
  <si>
    <t>22-23-07-402-024</t>
  </si>
  <si>
    <t>28400 GOLF POINTE</t>
  </si>
  <si>
    <t>22-23-07-402-030</t>
  </si>
  <si>
    <t>28540 GOLF POINTE</t>
  </si>
  <si>
    <t>22-23-07-402-038</t>
  </si>
  <si>
    <t>28640 GOLF POINTE</t>
  </si>
  <si>
    <t>22-23-07-402-043</t>
  </si>
  <si>
    <t>28661 GOLF POINTE</t>
  </si>
  <si>
    <t>22-23-07-402-047</t>
  </si>
  <si>
    <t>28573 GOLF POINTE</t>
  </si>
  <si>
    <t>22-23-07-402-060</t>
  </si>
  <si>
    <t>28341 LACOSTA</t>
  </si>
  <si>
    <t>22-23-07-402-065</t>
  </si>
  <si>
    <t>28289 GOLF POINTE</t>
  </si>
  <si>
    <t>22-23-07-402-069</t>
  </si>
  <si>
    <t>28235 GOLF POINTE</t>
  </si>
  <si>
    <t>22-23-07-402-081</t>
  </si>
  <si>
    <t>28099 GOLF POINTE</t>
  </si>
  <si>
    <t>22-23-07-402-091</t>
  </si>
  <si>
    <t>28012 GOLF POINTE</t>
  </si>
  <si>
    <t>22-23-07-426-022</t>
  </si>
  <si>
    <t>28625 AUBURN</t>
  </si>
  <si>
    <t>9GA</t>
  </si>
  <si>
    <t>Land Table 9GA</t>
  </si>
  <si>
    <t>22-23-07-426-024</t>
  </si>
  <si>
    <t>37846 SIENA</t>
  </si>
  <si>
    <t>22-23-07-426-027</t>
  </si>
  <si>
    <t>37828 SIENA</t>
  </si>
  <si>
    <t>9G1</t>
  </si>
  <si>
    <t>22-23-07-426-037</t>
  </si>
  <si>
    <t>37793 SIENA</t>
  </si>
  <si>
    <t>22-23-07-426-038</t>
  </si>
  <si>
    <t>37787 SIENA</t>
  </si>
  <si>
    <t>22-23-07-426-045</t>
  </si>
  <si>
    <t>37752 AMBER DR</t>
  </si>
  <si>
    <t>22-23-07-426-046</t>
  </si>
  <si>
    <t>37748 AMBER DR</t>
  </si>
  <si>
    <t>22-23-07-427-012</t>
  </si>
  <si>
    <t>37560 BURTON CT</t>
  </si>
  <si>
    <t>9GC</t>
  </si>
  <si>
    <t>Land Table 9GC</t>
  </si>
  <si>
    <t>22-23-07-427-019</t>
  </si>
  <si>
    <t>37630 BURTON DR</t>
  </si>
  <si>
    <t>22-23-07-427-024</t>
  </si>
  <si>
    <t>37684 BURTON DR</t>
  </si>
  <si>
    <t>22-23-07-427-025</t>
  </si>
  <si>
    <t>37690 BURTON DR</t>
  </si>
  <si>
    <t>22-23-07-427-039</t>
  </si>
  <si>
    <t>37550 AVON LN</t>
  </si>
  <si>
    <t>22-23-07-427-048</t>
  </si>
  <si>
    <t>37688 AVON LN</t>
  </si>
  <si>
    <t>22-23-07-427-050</t>
  </si>
  <si>
    <t>37704 AVON LN</t>
  </si>
  <si>
    <t>22-23-07-427-067</t>
  </si>
  <si>
    <t>28118 WARWICK</t>
  </si>
  <si>
    <t>22-23-07-427-073</t>
  </si>
  <si>
    <t>37818 AVON LN</t>
  </si>
  <si>
    <t>22-23-07-427-074</t>
  </si>
  <si>
    <t>37814 AVON LN</t>
  </si>
  <si>
    <t>22-23-07-451-010</t>
  </si>
  <si>
    <t>28042 HICKORY</t>
  </si>
  <si>
    <t>9GD</t>
  </si>
  <si>
    <t>22-23-07-451-022</t>
  </si>
  <si>
    <t>28052 HICKORY</t>
  </si>
  <si>
    <t>22-23-07-451-027</t>
  </si>
  <si>
    <t>28074 HICKORY</t>
  </si>
  <si>
    <t>22-23-08-100-022</t>
  </si>
  <si>
    <t>29441 LAUREL</t>
  </si>
  <si>
    <t>9HB</t>
  </si>
  <si>
    <t>22-23-08-100-027</t>
  </si>
  <si>
    <t>29435 LAUREL</t>
  </si>
  <si>
    <t>22-23-08-100-028</t>
  </si>
  <si>
    <t>29437 LAUREL</t>
  </si>
  <si>
    <t>22-23-08-100-029</t>
  </si>
  <si>
    <t>29409 LAUREL</t>
  </si>
  <si>
    <t>22-23-08-100-033</t>
  </si>
  <si>
    <t>29401 LAUREL</t>
  </si>
  <si>
    <t>22-23-08-100-043</t>
  </si>
  <si>
    <t>29434 LAUREL</t>
  </si>
  <si>
    <t>22-23-08-100-044</t>
  </si>
  <si>
    <t>29436 LAUREL</t>
  </si>
  <si>
    <t>22-23-08-100-052</t>
  </si>
  <si>
    <t>29406 LAUREL</t>
  </si>
  <si>
    <t>22-23-08-100-058</t>
  </si>
  <si>
    <t>29363 LAUREL</t>
  </si>
  <si>
    <t>22-23-08-100-067</t>
  </si>
  <si>
    <t>29364 LAUREL</t>
  </si>
  <si>
    <t>22-23-08-100-072</t>
  </si>
  <si>
    <t>29325 LAUREL</t>
  </si>
  <si>
    <t>22-23-08-100-081</t>
  </si>
  <si>
    <t>29310 LAUREL</t>
  </si>
  <si>
    <t>22-23-08-100-088</t>
  </si>
  <si>
    <t>29263 LAUREL</t>
  </si>
  <si>
    <t>22-23-08-100-090</t>
  </si>
  <si>
    <t>29275 LAUREL</t>
  </si>
  <si>
    <t>22-23-08-100-091</t>
  </si>
  <si>
    <t>29273 LAUREL</t>
  </si>
  <si>
    <t>22-23-08-100-103</t>
  </si>
  <si>
    <t>29258 LAUREL</t>
  </si>
  <si>
    <t>22-23-08-101-005</t>
  </si>
  <si>
    <t>29473 CHELSEA CROSSING</t>
  </si>
  <si>
    <t>9HD</t>
  </si>
  <si>
    <t>Land Table 9HD</t>
  </si>
  <si>
    <t>22-23-08-101-013</t>
  </si>
  <si>
    <t>29386 CHELSEA CROSSING</t>
  </si>
  <si>
    <t>22-23-08-101-018</t>
  </si>
  <si>
    <t>29278 CHELSEA CROSSING</t>
  </si>
  <si>
    <t>22-23-08-102-002</t>
  </si>
  <si>
    <t>28988 WINTERGREEN</t>
  </si>
  <si>
    <t>9HJ</t>
  </si>
  <si>
    <t>LAND TABLE 9HJ</t>
  </si>
  <si>
    <t>22-23-08-102-005</t>
  </si>
  <si>
    <t>28922 WINTERGREEN</t>
  </si>
  <si>
    <t>22-23-08-103-015</t>
  </si>
  <si>
    <t>29347 EARTH LN</t>
  </si>
  <si>
    <t>9HK</t>
  </si>
  <si>
    <t>LAND TABLE 9HK</t>
  </si>
  <si>
    <t>22-23-08-126-003</t>
  </si>
  <si>
    <t>29491 ARLINGTON WAY</t>
  </si>
  <si>
    <t>HB1</t>
  </si>
  <si>
    <t>Land Table HB1</t>
  </si>
  <si>
    <t>22-23-08-126-020</t>
  </si>
  <si>
    <t>29147 SHENANDOAH</t>
  </si>
  <si>
    <t>22-23-08-126-022</t>
  </si>
  <si>
    <t>29131 SHENANDOAH</t>
  </si>
  <si>
    <t>22-23-08-126-025</t>
  </si>
  <si>
    <t>29107 SHENANDOAH</t>
  </si>
  <si>
    <t>22-23-08-127-011</t>
  </si>
  <si>
    <t>29403 SHENANDOAH</t>
  </si>
  <si>
    <t>22-23-08-128-003</t>
  </si>
  <si>
    <t>29504 SHENANDOAH</t>
  </si>
  <si>
    <t>22-23-08-128-014</t>
  </si>
  <si>
    <t>29266 VALLEY BEND CT</t>
  </si>
  <si>
    <t>22-23-08-129-022</t>
  </si>
  <si>
    <t>29144 SHENANDOAH</t>
  </si>
  <si>
    <t>22-23-08-151-009</t>
  </si>
  <si>
    <t>28719 WINTERGREEN DR</t>
  </si>
  <si>
    <t>9HE</t>
  </si>
  <si>
    <t>Land Table 9HE</t>
  </si>
  <si>
    <t>22-23-08-177-005</t>
  </si>
  <si>
    <t>29132 SHENANDOAH</t>
  </si>
  <si>
    <t>22-23-08-177-018</t>
  </si>
  <si>
    <t>29121 FOREST HILL CT</t>
  </si>
  <si>
    <t>22-23-08-177-020</t>
  </si>
  <si>
    <t>29107 FOREST HILL CT</t>
  </si>
  <si>
    <t>22-23-08-178-007</t>
  </si>
  <si>
    <t>29108 FOREST HILL CT</t>
  </si>
  <si>
    <t>22-23-08-178-008</t>
  </si>
  <si>
    <t>28997 FOREST HILL DR</t>
  </si>
  <si>
    <t>22-23-08-178-010</t>
  </si>
  <si>
    <t>29011 FOREST HILL DR</t>
  </si>
  <si>
    <t>22-23-08-201-003</t>
  </si>
  <si>
    <t>29405 BIRCHCREST WAY</t>
  </si>
  <si>
    <t>HD1</t>
  </si>
  <si>
    <t>Land Table HD1</t>
  </si>
  <si>
    <t>22-23-08-202-005</t>
  </si>
  <si>
    <t>29298 APPLE BLOSSOM</t>
  </si>
  <si>
    <t>22-23-08-202-007</t>
  </si>
  <si>
    <t>29234 APPLE BLOSSOM</t>
  </si>
  <si>
    <t>22-23-08-202-012</t>
  </si>
  <si>
    <t>29072 APPLE BLOSSOM</t>
  </si>
  <si>
    <t>22-23-08-202-016</t>
  </si>
  <si>
    <t>29311 PARAMOUNT COURT</t>
  </si>
  <si>
    <t>9HF</t>
  </si>
  <si>
    <t>Land Table 9HF</t>
  </si>
  <si>
    <t>22-23-08-202-019</t>
  </si>
  <si>
    <t>29329 PARAMOUNT COURT</t>
  </si>
  <si>
    <t>22-23-08-204-004</t>
  </si>
  <si>
    <t>29445 VALLEY BEND</t>
  </si>
  <si>
    <t>22-23-08-205-001</t>
  </si>
  <si>
    <t>29544 SHENANDOAH</t>
  </si>
  <si>
    <t>22-23-08-206-012</t>
  </si>
  <si>
    <t>29137 FOREST HILL DR</t>
  </si>
  <si>
    <t>22-23-08-206-014</t>
  </si>
  <si>
    <t>29113 FOREST HILL DR</t>
  </si>
  <si>
    <t>22-23-08-227-029</t>
  </si>
  <si>
    <t>28861 NOTTOWAY</t>
  </si>
  <si>
    <t>HE1</t>
  </si>
  <si>
    <t>Land Table HE1</t>
  </si>
  <si>
    <t>22-23-08-228-003</t>
  </si>
  <si>
    <t>28880 NOTTOWAY</t>
  </si>
  <si>
    <t>22-23-08-228-007</t>
  </si>
  <si>
    <t>28840 NOTTOWAY</t>
  </si>
  <si>
    <t>22-23-08-229-003</t>
  </si>
  <si>
    <t>35467 WOODFIELD DR</t>
  </si>
  <si>
    <t>9HA</t>
  </si>
  <si>
    <t>Land Table 9HA</t>
  </si>
  <si>
    <t>22-23-08-251-012</t>
  </si>
  <si>
    <t>28835 APPLE BLOSSOM</t>
  </si>
  <si>
    <t>22-23-08-277-017</t>
  </si>
  <si>
    <t>35444 FREDERICKSBURG</t>
  </si>
  <si>
    <t>HC1</t>
  </si>
  <si>
    <t>LAND TABLE HC1</t>
  </si>
  <si>
    <t>22-23-08-279-003</t>
  </si>
  <si>
    <t>35825 FREDERICKSBURG</t>
  </si>
  <si>
    <t>22-23-08-301-004</t>
  </si>
  <si>
    <t>28589 WINTERGREEN DR</t>
  </si>
  <si>
    <t>22-23-08-304-014</t>
  </si>
  <si>
    <t>37271 TIMBERVIEW LANE</t>
  </si>
  <si>
    <t>9HI</t>
  </si>
  <si>
    <t>Land Table 9HI</t>
  </si>
  <si>
    <t>22-23-08-352-014</t>
  </si>
  <si>
    <t>27897 LARSON LANE</t>
  </si>
  <si>
    <t>HF1</t>
  </si>
  <si>
    <t>Land Table HF1</t>
  </si>
  <si>
    <t>22-23-08-352-017</t>
  </si>
  <si>
    <t>27829 LARSON LANE</t>
  </si>
  <si>
    <t>22-23-08-378-012</t>
  </si>
  <si>
    <t>28257 SECLUDED LN</t>
  </si>
  <si>
    <t>9HC</t>
  </si>
  <si>
    <t>Land Table 9HC</t>
  </si>
  <si>
    <t>22-23-08-403-012</t>
  </si>
  <si>
    <t>28547 PERRYVILLE</t>
  </si>
  <si>
    <t>22-23-08-403-028</t>
  </si>
  <si>
    <t>36117 FREDERICKSBURG</t>
  </si>
  <si>
    <t>22-23-08-427-001</t>
  </si>
  <si>
    <t>35549 FREDERICKSBURG</t>
  </si>
  <si>
    <t>22-23-08-431-003</t>
  </si>
  <si>
    <t>28118 GETTYSBURG</t>
  </si>
  <si>
    <t>22-23-08-431-011</t>
  </si>
  <si>
    <t>35788 VICKSBURG</t>
  </si>
  <si>
    <t>22-23-08-431-013</t>
  </si>
  <si>
    <t>35724 VICKSBURG</t>
  </si>
  <si>
    <t>22-23-08-431-015</t>
  </si>
  <si>
    <t>35660 VICKSBURG</t>
  </si>
  <si>
    <t>22-23-08-451-004</t>
  </si>
  <si>
    <t>36208 FREDERICKSBURG</t>
  </si>
  <si>
    <t>22-23-08-452-007</t>
  </si>
  <si>
    <t>36197 FREDERICKSBURG</t>
  </si>
  <si>
    <t>22-23-08-452-017</t>
  </si>
  <si>
    <t>36289 FREDERICKSBURG</t>
  </si>
  <si>
    <t>22-23-08-452-046</t>
  </si>
  <si>
    <t>27987 GAINES MILL WAY</t>
  </si>
  <si>
    <t>22-23-08-453-002</t>
  </si>
  <si>
    <t>28046 GETTYSBURG</t>
  </si>
  <si>
    <t>22-23-08-454-002</t>
  </si>
  <si>
    <t>36318 FREDERICKSBURG</t>
  </si>
  <si>
    <t>22-23-08-454-004</t>
  </si>
  <si>
    <t>36336 FREDERICKSBURG</t>
  </si>
  <si>
    <t>22-23-08-454-008</t>
  </si>
  <si>
    <t>27907 GETTYSBURG</t>
  </si>
  <si>
    <t>22-23-08-454-012</t>
  </si>
  <si>
    <t>27835 GETTYSBURG</t>
  </si>
  <si>
    <t>22-23-08-476-008</t>
  </si>
  <si>
    <t>35565 VICKSBURG</t>
  </si>
  <si>
    <t>22-23-08-476-009</t>
  </si>
  <si>
    <t>35533 VICKSBURG</t>
  </si>
  <si>
    <t>22-23-08-476-011</t>
  </si>
  <si>
    <t>28254 GETTYSBURG</t>
  </si>
  <si>
    <t>22-23-09-101-011</t>
  </si>
  <si>
    <t>35384 EDYTHE</t>
  </si>
  <si>
    <t>IA1</t>
  </si>
  <si>
    <t>Land Table IA1</t>
  </si>
  <si>
    <t>22-23-09-101-012</t>
  </si>
  <si>
    <t>35370 EDYTHE</t>
  </si>
  <si>
    <t>22-23-09-101-018</t>
  </si>
  <si>
    <t>35280 EDYTHE</t>
  </si>
  <si>
    <t>22-23-09-102-009</t>
  </si>
  <si>
    <t>35289 EDYTHE</t>
  </si>
  <si>
    <t>22-23-09-102-012</t>
  </si>
  <si>
    <t>35221 EDYTHE</t>
  </si>
  <si>
    <t>22-23-09-102-024</t>
  </si>
  <si>
    <t>35190 GARY</t>
  </si>
  <si>
    <t>IB1</t>
  </si>
  <si>
    <t>LAND TABLE IB1</t>
  </si>
  <si>
    <t>22-23-09-102-026</t>
  </si>
  <si>
    <t>35154 GARY</t>
  </si>
  <si>
    <t>22-23-09-102-037</t>
  </si>
  <si>
    <t>35115 THIRTEEN MILE</t>
  </si>
  <si>
    <t>0B1</t>
  </si>
  <si>
    <t>LAND TABLE 0B1</t>
  </si>
  <si>
    <t>22-23-09-102-041</t>
  </si>
  <si>
    <t>22-23-09-103-005</t>
  </si>
  <si>
    <t>35217 GARY</t>
  </si>
  <si>
    <t>22-23-09-103-008</t>
  </si>
  <si>
    <t>35155 GARY</t>
  </si>
  <si>
    <t>22-23-09-103-010</t>
  </si>
  <si>
    <t>35117 GARY</t>
  </si>
  <si>
    <t>22-23-09-104-006</t>
  </si>
  <si>
    <t>35265 CARYN</t>
  </si>
  <si>
    <t>22-23-09-104-012</t>
  </si>
  <si>
    <t>35217 CARYN</t>
  </si>
  <si>
    <t>22-23-09-104-015</t>
  </si>
  <si>
    <t>35169 CARYN</t>
  </si>
  <si>
    <t>22-23-09-127-001</t>
  </si>
  <si>
    <t>29268 LAKE PARK</t>
  </si>
  <si>
    <t>ID1</t>
  </si>
  <si>
    <t>Land Table ID1</t>
  </si>
  <si>
    <t>22-23-09-127-020</t>
  </si>
  <si>
    <t>28858 WILLOW CREEK</t>
  </si>
  <si>
    <t>22-23-09-153-026</t>
  </si>
  <si>
    <t>35298 GLENGARY CIRCLE</t>
  </si>
  <si>
    <t>22-23-09-153-034</t>
  </si>
  <si>
    <t>35220 GLENGARY CIRCLE</t>
  </si>
  <si>
    <t>22-23-09-154-007</t>
  </si>
  <si>
    <t>35337 GLENGARY CIRCLE</t>
  </si>
  <si>
    <t>22-23-09-176-011</t>
  </si>
  <si>
    <t>28685 LAKE PARK</t>
  </si>
  <si>
    <t>22-23-09-176-017</t>
  </si>
  <si>
    <t>35181 GLENGARY CIRCLE</t>
  </si>
  <si>
    <t>22-23-09-177-007</t>
  </si>
  <si>
    <t>34645 LAKEHURST</t>
  </si>
  <si>
    <t>22-23-09-179-020</t>
  </si>
  <si>
    <t>28835 WILLOW CREEK</t>
  </si>
  <si>
    <t>22-23-09-206-002</t>
  </si>
  <si>
    <t>29221 CREEKBEND</t>
  </si>
  <si>
    <t>22-23-09-226-001</t>
  </si>
  <si>
    <t>33742 OAK POINT CR</t>
  </si>
  <si>
    <t>IE1</t>
  </si>
  <si>
    <t>Land Table IE1</t>
  </si>
  <si>
    <t>22-23-09-227-009</t>
  </si>
  <si>
    <t>33523 OAK POINT CR</t>
  </si>
  <si>
    <t>22-23-09-227-010</t>
  </si>
  <si>
    <t>29231 OAK POINT DR</t>
  </si>
  <si>
    <t>22-23-09-228-003</t>
  </si>
  <si>
    <t>29072 OAK POINT DR</t>
  </si>
  <si>
    <t>22-23-09-228-015</t>
  </si>
  <si>
    <t>29194 OAK POINT DR</t>
  </si>
  <si>
    <t>22-23-09-228-030</t>
  </si>
  <si>
    <t>33426 COLONY PARK</t>
  </si>
  <si>
    <t>22-23-09-255-001</t>
  </si>
  <si>
    <t>28924 CREEKBEND</t>
  </si>
  <si>
    <t>22-23-09-255-005</t>
  </si>
  <si>
    <t>28836 CREEKBEND</t>
  </si>
  <si>
    <t>22-23-09-277-007</t>
  </si>
  <si>
    <t>33629 COLONY PARK</t>
  </si>
  <si>
    <t>22-23-09-277-013</t>
  </si>
  <si>
    <t>33695 COLONY PARK</t>
  </si>
  <si>
    <t>22-23-09-277-015</t>
  </si>
  <si>
    <t>28782 OAK POINT DR</t>
  </si>
  <si>
    <t>22-23-09-278-007</t>
  </si>
  <si>
    <t>33405 COLONY PARK</t>
  </si>
  <si>
    <t>22-23-09-279-004</t>
  </si>
  <si>
    <t>28815 OAK POINT DR</t>
  </si>
  <si>
    <t>22-23-09-279-015</t>
  </si>
  <si>
    <t>28733 OAK POINT DR</t>
  </si>
  <si>
    <t>22-23-09-301-010</t>
  </si>
  <si>
    <t>35122 SAVANNAH LN</t>
  </si>
  <si>
    <t>IG3</t>
  </si>
  <si>
    <t>Land Table IG3</t>
  </si>
  <si>
    <t>22-23-09-301-015</t>
  </si>
  <si>
    <t>35022 SAVANNAH LN</t>
  </si>
  <si>
    <t>BI-LEVEL</t>
  </si>
  <si>
    <t>22-23-09-303-004</t>
  </si>
  <si>
    <t>35280 VALLEY FORGE</t>
  </si>
  <si>
    <t>22-23-09-303-012</t>
  </si>
  <si>
    <t>28573 NEWPORT</t>
  </si>
  <si>
    <t>22-23-09-305-005</t>
  </si>
  <si>
    <t>35253 VALLEY FORGE</t>
  </si>
  <si>
    <t>22-23-09-305-012</t>
  </si>
  <si>
    <t>35169 VALLEY FORGE</t>
  </si>
  <si>
    <t>22-23-09-305-025</t>
  </si>
  <si>
    <t>34985 VALLEY FORGE</t>
  </si>
  <si>
    <t>22-23-09-327-001</t>
  </si>
  <si>
    <t>34854 VALLEY FORGE</t>
  </si>
  <si>
    <t>22-23-09-327-015</t>
  </si>
  <si>
    <t>34686 VALLEY FORGE</t>
  </si>
  <si>
    <t>22-23-09-327-018</t>
  </si>
  <si>
    <t>34650 VALLEY FORGE</t>
  </si>
  <si>
    <t>22-23-09-328-001</t>
  </si>
  <si>
    <t>28576 LAKE PARK</t>
  </si>
  <si>
    <t>22-23-09-328-011</t>
  </si>
  <si>
    <t>28505 LAKE PARK</t>
  </si>
  <si>
    <t>22-23-09-329-021</t>
  </si>
  <si>
    <t>28544 LAKE PARK</t>
  </si>
  <si>
    <t>22-23-09-329-032</t>
  </si>
  <si>
    <t>34687 VALLEY FORGE</t>
  </si>
  <si>
    <t>22-23-09-329-039</t>
  </si>
  <si>
    <t>34610 BUNKER HILL</t>
  </si>
  <si>
    <t>22-23-09-351-007</t>
  </si>
  <si>
    <t>35136 BUNKER HILL</t>
  </si>
  <si>
    <t>IG1</t>
  </si>
  <si>
    <t>Land Table IG1</t>
  </si>
  <si>
    <t>22-23-09-351-019</t>
  </si>
  <si>
    <t>35040 BUNKER HILL</t>
  </si>
  <si>
    <t>22-23-09-351-024</t>
  </si>
  <si>
    <t>35000 BUNKER HILL</t>
  </si>
  <si>
    <t>22-23-09-352-015</t>
  </si>
  <si>
    <t>35111 BUNKER HILL</t>
  </si>
  <si>
    <t>22-23-09-352-021</t>
  </si>
  <si>
    <t>35053 BUNKER HILL</t>
  </si>
  <si>
    <t>22-23-09-353-006</t>
  </si>
  <si>
    <t>34840 BUNKER HILL</t>
  </si>
  <si>
    <t>22-23-09-354-008</t>
  </si>
  <si>
    <t>35001 CONCORD</t>
  </si>
  <si>
    <t>22-23-09-355-001</t>
  </si>
  <si>
    <t>35125 LEXINGTON</t>
  </si>
  <si>
    <t>22-23-09-356-004</t>
  </si>
  <si>
    <t>27880 WHITE PLAINS</t>
  </si>
  <si>
    <t>22-23-09-376-011</t>
  </si>
  <si>
    <t>28188 YORKTOWN</t>
  </si>
  <si>
    <t>22-23-09-377-008</t>
  </si>
  <si>
    <t>34572 BUNKER HILL</t>
  </si>
  <si>
    <t>22-23-09-378-004</t>
  </si>
  <si>
    <t>34527 BUNKER HILL</t>
  </si>
  <si>
    <t>22-23-09-379-004</t>
  </si>
  <si>
    <t>34960 BUNKER HILL</t>
  </si>
  <si>
    <t>22-23-09-380-002</t>
  </si>
  <si>
    <t>34770 BUNKER HILL</t>
  </si>
  <si>
    <t>22-23-09-401-003</t>
  </si>
  <si>
    <t>28453 QUAIL HOLLOW RD</t>
  </si>
  <si>
    <t>IH1</t>
  </si>
  <si>
    <t>LAND TABLE IH1</t>
  </si>
  <si>
    <t>22-23-09-401-013</t>
  </si>
  <si>
    <t>28263 QUAIL HOLLOW RD</t>
  </si>
  <si>
    <t>22-23-09-402-002</t>
  </si>
  <si>
    <t>28536 QUAIL HOLLOW RD</t>
  </si>
  <si>
    <t>22-23-09-402-004</t>
  </si>
  <si>
    <t>28454 QUAIL HOLLOW RD</t>
  </si>
  <si>
    <t>22-23-09-402-008</t>
  </si>
  <si>
    <t>28330 QUAIL HOLLOW RD</t>
  </si>
  <si>
    <t>22-23-09-402-009</t>
  </si>
  <si>
    <t>28310 QUAIL HOLLOW RD</t>
  </si>
  <si>
    <t>22-23-09-402-010</t>
  </si>
  <si>
    <t>28262 QUAIL HOLLOW RD</t>
  </si>
  <si>
    <t>22-23-09-402-012</t>
  </si>
  <si>
    <t>28218 QUAIL HOLLOW RD</t>
  </si>
  <si>
    <t>22-23-09-402-017</t>
  </si>
  <si>
    <t>28349 HAWBERRY</t>
  </si>
  <si>
    <t>22-23-09-426-006</t>
  </si>
  <si>
    <t>28520 GREENWILLOW</t>
  </si>
  <si>
    <t>22-23-09-427-004</t>
  </si>
  <si>
    <t>28547 GREENWILLOW</t>
  </si>
  <si>
    <t>22-23-09-428-011</t>
  </si>
  <si>
    <t>28260 NEW CASTLE</t>
  </si>
  <si>
    <t>22-23-09-428-019</t>
  </si>
  <si>
    <t>28257 BAYBERRY</t>
  </si>
  <si>
    <t>22-23-09-429-005</t>
  </si>
  <si>
    <t>28300 THORNY BRAE RD</t>
  </si>
  <si>
    <t>22-23-09-429-015</t>
  </si>
  <si>
    <t>28265 GREENWILLOW</t>
  </si>
  <si>
    <t>22-23-09-452-005</t>
  </si>
  <si>
    <t>28110 QUAIL HOLLOW RD</t>
  </si>
  <si>
    <t>22-23-09-453-002</t>
  </si>
  <si>
    <t>28322 HAWBERRY</t>
  </si>
  <si>
    <t>22-23-09-453-004</t>
  </si>
  <si>
    <t>28232 HAWBERRY</t>
  </si>
  <si>
    <t>22-23-09-453-007</t>
  </si>
  <si>
    <t>28180 HAWBERRY</t>
  </si>
  <si>
    <t>22-23-09-453-018</t>
  </si>
  <si>
    <t>28403 PEPPERMILL</t>
  </si>
  <si>
    <t>22-23-09-454-010</t>
  </si>
  <si>
    <t>28220 PEPPERMILL</t>
  </si>
  <si>
    <t>22-23-09-454-018</t>
  </si>
  <si>
    <t>28357 NEW CASTLE</t>
  </si>
  <si>
    <t>22-23-09-477-014</t>
  </si>
  <si>
    <t>27870 PEPPERMILL</t>
  </si>
  <si>
    <t>22-23-09-477-015</t>
  </si>
  <si>
    <t>27860 PEPPERMILL</t>
  </si>
  <si>
    <t>22-23-09-477-021</t>
  </si>
  <si>
    <t>27925 GREENWILLOW</t>
  </si>
  <si>
    <t>22-23-09-479-010</t>
  </si>
  <si>
    <t>33930 PLAYVIEW</t>
  </si>
  <si>
    <t>22-23-09-479-022</t>
  </si>
  <si>
    <t>27815 PEPPERMILL</t>
  </si>
  <si>
    <t>22-23-10-126-006</t>
  </si>
  <si>
    <t>32601 THIRTEEN MILE</t>
  </si>
  <si>
    <t>JB1</t>
  </si>
  <si>
    <t>Land Table JB1</t>
  </si>
  <si>
    <t>22-23-10-126-011</t>
  </si>
  <si>
    <t>32461 THIRTEEN MILE</t>
  </si>
  <si>
    <t>22-23-10-126-017</t>
  </si>
  <si>
    <t>32600 WAYBURN WEST</t>
  </si>
  <si>
    <t>22-23-10-126-028</t>
  </si>
  <si>
    <t>29305 GLENARDEN</t>
  </si>
  <si>
    <t>22-23-10-127-013</t>
  </si>
  <si>
    <t>29171 BANNOCKBURN</t>
  </si>
  <si>
    <t>22-23-10-127-014</t>
  </si>
  <si>
    <t>29151 BANNOCKBURN</t>
  </si>
  <si>
    <t>22-23-10-128-010</t>
  </si>
  <si>
    <t>32520 SPRUCEWOOD</t>
  </si>
  <si>
    <t>22-23-10-128-016</t>
  </si>
  <si>
    <t>32350 SPRUCEWOOD</t>
  </si>
  <si>
    <t>22-23-10-129-005</t>
  </si>
  <si>
    <t>32443 SPRUCEWOOD</t>
  </si>
  <si>
    <t>22-23-10-151-021</t>
  </si>
  <si>
    <t>28815 LEAMINGTON</t>
  </si>
  <si>
    <t>JA1</t>
  </si>
  <si>
    <t>LAND TABLE JA1</t>
  </si>
  <si>
    <t>22-23-10-152-007</t>
  </si>
  <si>
    <t>28832 LEAMINGTON</t>
  </si>
  <si>
    <t>OTH</t>
  </si>
  <si>
    <t>22-23-10-152-008</t>
  </si>
  <si>
    <t>28810 LEAMINGTON</t>
  </si>
  <si>
    <t>22-23-10-152-019</t>
  </si>
  <si>
    <t>28714 LEAMINGTON</t>
  </si>
  <si>
    <t>22-23-10-153-011</t>
  </si>
  <si>
    <t>28656 KIRKSIDE</t>
  </si>
  <si>
    <t>22-23-10-153-012</t>
  </si>
  <si>
    <t>28634 KIRKSIDE</t>
  </si>
  <si>
    <t>22-23-10-153-014</t>
  </si>
  <si>
    <t>28546 KIRKSIDE</t>
  </si>
  <si>
    <t>22-23-10-153-023</t>
  </si>
  <si>
    <t>28741 KENDALLWOOD</t>
  </si>
  <si>
    <t>22-23-10-154-007</t>
  </si>
  <si>
    <t>28619 WESTERLEIGH</t>
  </si>
  <si>
    <t>22-23-10-155-005</t>
  </si>
  <si>
    <t>28850 KENDALLWOOD</t>
  </si>
  <si>
    <t>22-23-10-176-005</t>
  </si>
  <si>
    <t>29031 GLENARDEN</t>
  </si>
  <si>
    <t>22-23-10-176-006</t>
  </si>
  <si>
    <t>29011 GLENARDEN</t>
  </si>
  <si>
    <t>22-23-10-176-010</t>
  </si>
  <si>
    <t>28815 BANNOCKBURN</t>
  </si>
  <si>
    <t>22-23-10-176-011</t>
  </si>
  <si>
    <t>28777 BANNOCKBURN</t>
  </si>
  <si>
    <t>22-23-10-177-015</t>
  </si>
  <si>
    <t>28872 GLENARDEN</t>
  </si>
  <si>
    <t>22-23-10-178-009</t>
  </si>
  <si>
    <t>28925 GLENARDEN</t>
  </si>
  <si>
    <t>22-23-10-178-015</t>
  </si>
  <si>
    <t>32466 NESTLEWOOD</t>
  </si>
  <si>
    <t>22-23-10-178-016</t>
  </si>
  <si>
    <t>32450 NESTLEWOOD</t>
  </si>
  <si>
    <t>22-23-10-179-003</t>
  </si>
  <si>
    <t>32519 NESTLEWOOD</t>
  </si>
  <si>
    <t>22-23-10-179-004</t>
  </si>
  <si>
    <t>32467 NESTLEWOOD</t>
  </si>
  <si>
    <t>22-23-10-179-018</t>
  </si>
  <si>
    <t>32428 NOTTINGWOOD</t>
  </si>
  <si>
    <t>22-23-10-179-021</t>
  </si>
  <si>
    <t>32348 NOTTINGWOOD</t>
  </si>
  <si>
    <t>22-23-10-180-017</t>
  </si>
  <si>
    <t>32444 DUNFORD</t>
  </si>
  <si>
    <t>22-23-10-181-006</t>
  </si>
  <si>
    <t>32391 DUNFORD</t>
  </si>
  <si>
    <t>22-23-10-201-003</t>
  </si>
  <si>
    <t>32332 WAYBURN WEST</t>
  </si>
  <si>
    <t>22-23-10-202-002</t>
  </si>
  <si>
    <t>32311 WAYBURN WEST</t>
  </si>
  <si>
    <t>22-23-10-205-010</t>
  </si>
  <si>
    <t>31767 THIRTEEN MILE</t>
  </si>
  <si>
    <t>22-23-10-205-026</t>
  </si>
  <si>
    <t>31702 WAYBURN</t>
  </si>
  <si>
    <t>22-23-10-206-003</t>
  </si>
  <si>
    <t>32007 WAYBURN</t>
  </si>
  <si>
    <t>22-23-10-206-016</t>
  </si>
  <si>
    <t>29154 ARANEL</t>
  </si>
  <si>
    <t>22-23-10-206-018</t>
  </si>
  <si>
    <t>29118 ARANEL</t>
  </si>
  <si>
    <t>22-23-10-206-023</t>
  </si>
  <si>
    <t>31902 BELLA VISTA</t>
  </si>
  <si>
    <t>22-23-10-207-008</t>
  </si>
  <si>
    <t>31769 N MARKLAWN</t>
  </si>
  <si>
    <t>22-23-10-207-009</t>
  </si>
  <si>
    <t>31747 N MARKLAWN</t>
  </si>
  <si>
    <t>22-23-10-207-011</t>
  </si>
  <si>
    <t>31711 N MARKLAWN</t>
  </si>
  <si>
    <t>22-23-10-226-001</t>
  </si>
  <si>
    <t>31923 BELLA VISTA</t>
  </si>
  <si>
    <t>22-23-10-226-005</t>
  </si>
  <si>
    <t>31759 BELLA VISTA</t>
  </si>
  <si>
    <t>22-23-10-226-006</t>
  </si>
  <si>
    <t>31737 BELLA VISTA</t>
  </si>
  <si>
    <t>22-23-10-226-019</t>
  </si>
  <si>
    <t>31702 N MARKLAWN</t>
  </si>
  <si>
    <t>22-23-10-251-001</t>
  </si>
  <si>
    <t>32407 CHESTERBROOK</t>
  </si>
  <si>
    <t>22-23-10-251-008</t>
  </si>
  <si>
    <t>28838 RAVENWOOD</t>
  </si>
  <si>
    <t>22-23-10-251-010</t>
  </si>
  <si>
    <t>28788 RAVENWOOD</t>
  </si>
  <si>
    <t>22-23-10-251-033</t>
  </si>
  <si>
    <t>28841 ARANEL</t>
  </si>
  <si>
    <t>22-23-10-251-036</t>
  </si>
  <si>
    <t>28781 ARANEL</t>
  </si>
  <si>
    <t>22-23-10-251-037</t>
  </si>
  <si>
    <t>28761 ARANEL</t>
  </si>
  <si>
    <t>22-23-10-251-042</t>
  </si>
  <si>
    <t>28655 ARANEL</t>
  </si>
  <si>
    <t>22-23-10-251-047</t>
  </si>
  <si>
    <t>32030 NOTTINGWOOD</t>
  </si>
  <si>
    <t>22-23-10-252-015</t>
  </si>
  <si>
    <t>28749 BELLA VISTA</t>
  </si>
  <si>
    <t>22-23-10-253-016</t>
  </si>
  <si>
    <t>31729 CORONET</t>
  </si>
  <si>
    <t>22-23-10-253-020</t>
  </si>
  <si>
    <t>31762 NOTTINGWOOD</t>
  </si>
  <si>
    <t>22-23-10-253-026</t>
  </si>
  <si>
    <t>31860 NOTTINGWOOD</t>
  </si>
  <si>
    <t>22-23-10-254-006</t>
  </si>
  <si>
    <t>32079 NOTTINGWOOD</t>
  </si>
  <si>
    <t>22-23-10-254-007</t>
  </si>
  <si>
    <t>32045 NOTTINGWOOD</t>
  </si>
  <si>
    <t>22-23-10-254-009</t>
  </si>
  <si>
    <t>32005 NOTTINGWOOD</t>
  </si>
  <si>
    <t>22-23-10-276-008</t>
  </si>
  <si>
    <t>28962 E MARKLAWN</t>
  </si>
  <si>
    <t>22-23-10-276-010</t>
  </si>
  <si>
    <t>28943 LORIKAY</t>
  </si>
  <si>
    <t>22-23-10-276-015</t>
  </si>
  <si>
    <t>28755 LORIKAY</t>
  </si>
  <si>
    <t>22-23-10-277-018</t>
  </si>
  <si>
    <t>28878 LORIKAY</t>
  </si>
  <si>
    <t>22-23-10-278-001</t>
  </si>
  <si>
    <t>31898 BRISTOL LN</t>
  </si>
  <si>
    <t>JD1</t>
  </si>
  <si>
    <t>Land Table JD1</t>
  </si>
  <si>
    <t>22-23-10-278-011</t>
  </si>
  <si>
    <t>28597 BRISTOL CT</t>
  </si>
  <si>
    <t>22-23-10-301-003</t>
  </si>
  <si>
    <t>28390 FARMINGTON</t>
  </si>
  <si>
    <t>22-23-10-301-007</t>
  </si>
  <si>
    <t>28306 FARMINGTON</t>
  </si>
  <si>
    <t>22-23-10-302-018</t>
  </si>
  <si>
    <t>28313 KENDALLWOOD</t>
  </si>
  <si>
    <t>22-23-10-303-006</t>
  </si>
  <si>
    <t>28382 KENDALLWOOD</t>
  </si>
  <si>
    <t>22-23-10-303-008</t>
  </si>
  <si>
    <t>28338 KENDALLWOOD</t>
  </si>
  <si>
    <t>22-23-10-303-010</t>
  </si>
  <si>
    <t>28282 KENDALLWOOD</t>
  </si>
  <si>
    <t>22-23-10-303-024</t>
  </si>
  <si>
    <t>28441 WESTERLEIGH</t>
  </si>
  <si>
    <t>22-23-10-303-030</t>
  </si>
  <si>
    <t>28355 WESTERLEIGH</t>
  </si>
  <si>
    <t>22-23-10-303-038</t>
  </si>
  <si>
    <t>28071 RIDGEBROOK</t>
  </si>
  <si>
    <t>22-23-10-303-040</t>
  </si>
  <si>
    <t>28015 RIDGEBROOK</t>
  </si>
  <si>
    <t>22-23-10-304-006</t>
  </si>
  <si>
    <t>28400 WESTERLEIGH</t>
  </si>
  <si>
    <t>22-23-10-304-016</t>
  </si>
  <si>
    <t>28369 BAYTREE</t>
  </si>
  <si>
    <t>22-23-10-326-001</t>
  </si>
  <si>
    <t>32836 HEARTHSTONE</t>
  </si>
  <si>
    <t>22-23-10-328-003</t>
  </si>
  <si>
    <t>28448 BAYTREE</t>
  </si>
  <si>
    <t>22-23-10-328-011</t>
  </si>
  <si>
    <t>32717 HEARTHSTONE</t>
  </si>
  <si>
    <t>22-23-10-328-013</t>
  </si>
  <si>
    <t>28429 RIDGEBROOK</t>
  </si>
  <si>
    <t>22-23-10-328-014</t>
  </si>
  <si>
    <t>28411 RIDGEBROOK</t>
  </si>
  <si>
    <t>22-23-10-329-003</t>
  </si>
  <si>
    <t>28430 RIDGEBROOK</t>
  </si>
  <si>
    <t>22-23-10-329-009</t>
  </si>
  <si>
    <t>28232 RIDGEBROOK</t>
  </si>
  <si>
    <t>22-23-10-331-018</t>
  </si>
  <si>
    <t>32386 CRAFTSBURY</t>
  </si>
  <si>
    <t>22-23-10-332-003</t>
  </si>
  <si>
    <t>32333 CRAFTSBURY</t>
  </si>
  <si>
    <t>22-23-10-332-004</t>
  </si>
  <si>
    <t>32315 CRAFTSBURY</t>
  </si>
  <si>
    <t>22-23-10-376-002</t>
  </si>
  <si>
    <t>28171 KENDALLWOOD</t>
  </si>
  <si>
    <t>22-23-10-376-003</t>
  </si>
  <si>
    <t>28149 KENDALLWOOD</t>
  </si>
  <si>
    <t>22-23-10-376-010</t>
  </si>
  <si>
    <t>27935 KENDALLWOOD</t>
  </si>
  <si>
    <t>22-23-10-376-016</t>
  </si>
  <si>
    <t>27815 KENDALLWOOD</t>
  </si>
  <si>
    <t>22-23-10-378-006</t>
  </si>
  <si>
    <t>27848 KENDALLWOOD</t>
  </si>
  <si>
    <t>22-23-10-401-001</t>
  </si>
  <si>
    <t>32354 BONNET HILL</t>
  </si>
  <si>
    <t>22-23-10-401-002</t>
  </si>
  <si>
    <t>32336 BONNET HILL</t>
  </si>
  <si>
    <t>22-23-10-402-001</t>
  </si>
  <si>
    <t>32339 BONNET HILL</t>
  </si>
  <si>
    <t>22-23-10-402-011</t>
  </si>
  <si>
    <t>32115 BONNET HILL</t>
  </si>
  <si>
    <t>22-23-10-402-029</t>
  </si>
  <si>
    <t>32032 FARMERSVILLE</t>
  </si>
  <si>
    <t>22-23-10-403-012</t>
  </si>
  <si>
    <t>32112 FARMERSVILLE</t>
  </si>
  <si>
    <t>22-23-10-405-002</t>
  </si>
  <si>
    <t>32064 BONNET HILL</t>
  </si>
  <si>
    <t>22-23-10-426-015</t>
  </si>
  <si>
    <t>28179 PARK HILL</t>
  </si>
  <si>
    <t>JC1</t>
  </si>
  <si>
    <t>Land Table JC1</t>
  </si>
  <si>
    <t>22-23-10-451-003</t>
  </si>
  <si>
    <t>32321 OLD FORGE</t>
  </si>
  <si>
    <t>22-23-10-451-008</t>
  </si>
  <si>
    <t>32223 OLD FORGE</t>
  </si>
  <si>
    <t>22-23-10-452-005</t>
  </si>
  <si>
    <t>32269 BAINTREE</t>
  </si>
  <si>
    <t>22-23-10-452-007</t>
  </si>
  <si>
    <t>32237 BAINTREE</t>
  </si>
  <si>
    <t>22-23-10-452-015</t>
  </si>
  <si>
    <t>32015 FARMERSVILLE</t>
  </si>
  <si>
    <t>22-23-10-452-016</t>
  </si>
  <si>
    <t>32036 RED CLOVER RD</t>
  </si>
  <si>
    <t>22-23-10-452-029</t>
  </si>
  <si>
    <t>32230 RED CLOVER RD</t>
  </si>
  <si>
    <t>22-23-10-453-022</t>
  </si>
  <si>
    <t>32153 RED CLOVER CT</t>
  </si>
  <si>
    <t>22-23-10-454-018</t>
  </si>
  <si>
    <t>32240 TWELVE MILE</t>
  </si>
  <si>
    <t>9JA</t>
  </si>
  <si>
    <t>22-23-10-454-024</t>
  </si>
  <si>
    <t>32254 TWELVE MILE</t>
  </si>
  <si>
    <t>22-23-10-454-035</t>
  </si>
  <si>
    <t>32280 TWELVE MILE</t>
  </si>
  <si>
    <t>22-23-10-454-038</t>
  </si>
  <si>
    <t>32286 TWELVE MILE</t>
  </si>
  <si>
    <t>22-23-10-454-039</t>
  </si>
  <si>
    <t>32288 TWELVE MILE</t>
  </si>
  <si>
    <t>22-23-10-454-040</t>
  </si>
  <si>
    <t>32290 TWELVE MILE</t>
  </si>
  <si>
    <t>22-23-10-454-041</t>
  </si>
  <si>
    <t>32292 TWELVE MILE</t>
  </si>
  <si>
    <t>22-23-10-454-046</t>
  </si>
  <si>
    <t>32304 TWELVE MILE</t>
  </si>
  <si>
    <t>22-23-10-454-049</t>
  </si>
  <si>
    <t>32312 TWELVE MILE</t>
  </si>
  <si>
    <t>22-23-10-454-050</t>
  </si>
  <si>
    <t>32314 TWELVE MILE</t>
  </si>
  <si>
    <t>22-23-11-101-024</t>
  </si>
  <si>
    <t>29215 GREENING</t>
  </si>
  <si>
    <t>KA1</t>
  </si>
  <si>
    <t>LAND TABLE KA1</t>
  </si>
  <si>
    <t>22-23-11-102-012</t>
  </si>
  <si>
    <t>29104 GREENING</t>
  </si>
  <si>
    <t>22-23-11-103-011</t>
  </si>
  <si>
    <t>29394 W GLENOAKS BD</t>
  </si>
  <si>
    <t>9KM</t>
  </si>
  <si>
    <t>22-23-11-103-014</t>
  </si>
  <si>
    <t>29382 W GLENOAKS BD</t>
  </si>
  <si>
    <t>22-23-11-103-015</t>
  </si>
  <si>
    <t>29378 W GLENOAKS BD</t>
  </si>
  <si>
    <t>22-23-11-103-022</t>
  </si>
  <si>
    <t>29415 E GLENOAKS BD</t>
  </si>
  <si>
    <t>22-23-11-103-024</t>
  </si>
  <si>
    <t>29407 E GLENOAKS BD</t>
  </si>
  <si>
    <t>9KL</t>
  </si>
  <si>
    <t>22-23-11-103-045</t>
  </si>
  <si>
    <t>29249 E GLENOAKS BD</t>
  </si>
  <si>
    <t>22-23-11-103-048</t>
  </si>
  <si>
    <t>29237 E GLENOAKS BD</t>
  </si>
  <si>
    <t>22-23-11-103-050</t>
  </si>
  <si>
    <t>29294 W GLENOAKS BD</t>
  </si>
  <si>
    <t>22-23-11-103-052</t>
  </si>
  <si>
    <t>29286 W GLENOAKS BD</t>
  </si>
  <si>
    <t>22-23-11-103-053</t>
  </si>
  <si>
    <t>29282 W GLENOAKS BD</t>
  </si>
  <si>
    <t>22-23-11-103-057</t>
  </si>
  <si>
    <t>29266 W GLENOAKS BD</t>
  </si>
  <si>
    <t>22-23-11-103-058</t>
  </si>
  <si>
    <t>29262 W GLENOAKS BD</t>
  </si>
  <si>
    <t>22-23-11-103-060</t>
  </si>
  <si>
    <t>29254 W GLENOAKS BD</t>
  </si>
  <si>
    <t>22-23-11-152-009</t>
  </si>
  <si>
    <t>28819 GREENING</t>
  </si>
  <si>
    <t>22-23-11-152-011</t>
  </si>
  <si>
    <t>28791 GREENING</t>
  </si>
  <si>
    <t>KA2</t>
  </si>
  <si>
    <t>22-23-11-153-019</t>
  </si>
  <si>
    <t>28700 GREENING</t>
  </si>
  <si>
    <t>22-23-11-176-002</t>
  </si>
  <si>
    <t>28760 BARTLETT</t>
  </si>
  <si>
    <t>KB3</t>
  </si>
  <si>
    <t>LAND TABLE KB1</t>
  </si>
  <si>
    <t>22-23-11-177-004</t>
  </si>
  <si>
    <t>28680 ALYCEKAY</t>
  </si>
  <si>
    <t>KB1</t>
  </si>
  <si>
    <t>22-23-11-201-011</t>
  </si>
  <si>
    <t>29962 WOODBROOK ST</t>
  </si>
  <si>
    <t>KE1</t>
  </si>
  <si>
    <t>Land Table KE1</t>
  </si>
  <si>
    <t>22-23-11-201-014</t>
  </si>
  <si>
    <t>29892 WOODBROOK ST</t>
  </si>
  <si>
    <t>22-23-11-203-010</t>
  </si>
  <si>
    <t>29833 WOODBROOK ST</t>
  </si>
  <si>
    <t>22-23-11-204-010</t>
  </si>
  <si>
    <t>29012 SUMMERWOOD DR</t>
  </si>
  <si>
    <t>22-23-11-204-013</t>
  </si>
  <si>
    <t>29726 HIGHMEADOW</t>
  </si>
  <si>
    <t>22-23-11-204-017</t>
  </si>
  <si>
    <t>29830 HIGHMEADOW</t>
  </si>
  <si>
    <t>22-23-11-204-019</t>
  </si>
  <si>
    <t>29900 HIGHMEADOW</t>
  </si>
  <si>
    <t>22-23-11-204-024</t>
  </si>
  <si>
    <t>30048 HIGHMEADOW</t>
  </si>
  <si>
    <t>22-23-11-226-009</t>
  </si>
  <si>
    <t>29604 HIGHMEADOW</t>
  </si>
  <si>
    <t>22-23-11-227-004</t>
  </si>
  <si>
    <t>29845 HIGHMEADOW</t>
  </si>
  <si>
    <t>22-23-11-227-013</t>
  </si>
  <si>
    <t>29545 HIGHMEADOW</t>
  </si>
  <si>
    <t>22-23-11-227-021</t>
  </si>
  <si>
    <t>29632 POND RIDGE</t>
  </si>
  <si>
    <t>22-23-11-251-002</t>
  </si>
  <si>
    <t>28815 SUMMERWOOD DR</t>
  </si>
  <si>
    <t>22-23-11-251-007</t>
  </si>
  <si>
    <t>30085 MINGLEWOOD LN</t>
  </si>
  <si>
    <t>KF1</t>
  </si>
  <si>
    <t>Land Table KF1</t>
  </si>
  <si>
    <t>22-23-11-251-008</t>
  </si>
  <si>
    <t>30075 MINGLEWOOD LN</t>
  </si>
  <si>
    <t>22-23-11-252-021</t>
  </si>
  <si>
    <t>29762 MINGLEWOOD LN</t>
  </si>
  <si>
    <t>22-23-11-253-005</t>
  </si>
  <si>
    <t>29811 MINGLEWOOD LN</t>
  </si>
  <si>
    <t>22-23-11-253-006</t>
  </si>
  <si>
    <t>29781 MINGLEWOOD LN</t>
  </si>
  <si>
    <t>22-23-11-253-009</t>
  </si>
  <si>
    <t>28642 ROLLCREST</t>
  </si>
  <si>
    <t>22-23-11-276-006</t>
  </si>
  <si>
    <t>29630 SUGARSPRING</t>
  </si>
  <si>
    <t>22-23-11-277-003</t>
  </si>
  <si>
    <t>29473 SUGARSPRING</t>
  </si>
  <si>
    <t>22-23-11-278-004</t>
  </si>
  <si>
    <t>29649 SUGARSPRING</t>
  </si>
  <si>
    <t>22-23-11-278-005</t>
  </si>
  <si>
    <t>29625 SUGARSPRING</t>
  </si>
  <si>
    <t>22-23-11-278-006</t>
  </si>
  <si>
    <t>29601 SUGARSPRING</t>
  </si>
  <si>
    <t>22-23-11-278-016</t>
  </si>
  <si>
    <t>29650 MINGLEWOOD LN</t>
  </si>
  <si>
    <t>22-23-11-352-007</t>
  </si>
  <si>
    <t>28114 GREENING</t>
  </si>
  <si>
    <t>22-23-11-352-020</t>
  </si>
  <si>
    <t>22-23-11-352-009</t>
  </si>
  <si>
    <t>28024 GREENING</t>
  </si>
  <si>
    <t>22-23-11-352-022</t>
  </si>
  <si>
    <t>22-23-11-352-029</t>
  </si>
  <si>
    <t>22-23-11-376-004</t>
  </si>
  <si>
    <t>28407 PATRICIA</t>
  </si>
  <si>
    <t>KC1</t>
  </si>
  <si>
    <t>Land Table KC1</t>
  </si>
  <si>
    <t>22-23-11-377-001</t>
  </si>
  <si>
    <t>28474 ALYCEKAY</t>
  </si>
  <si>
    <t>22-23-11-377-005</t>
  </si>
  <si>
    <t>28350 ALYCEKAY</t>
  </si>
  <si>
    <t>22-23-11-377-026</t>
  </si>
  <si>
    <t>27824 ALYCEKAY</t>
  </si>
  <si>
    <t>9KA</t>
  </si>
  <si>
    <t>22-23-11-377-027</t>
  </si>
  <si>
    <t>27828 ALYCEKAY</t>
  </si>
  <si>
    <t>22-23-11-426-014</t>
  </si>
  <si>
    <t>28464 VENICE CR</t>
  </si>
  <si>
    <t>9KD</t>
  </si>
  <si>
    <t>Land Table 9KD</t>
  </si>
  <si>
    <t>22-23-11-426-015</t>
  </si>
  <si>
    <t>28472 VENICE CR</t>
  </si>
  <si>
    <t>22-23-11-426-016</t>
  </si>
  <si>
    <t>28490 VENICE CR</t>
  </si>
  <si>
    <t>22-23-11-426-029</t>
  </si>
  <si>
    <t>28610 VENICE CT</t>
  </si>
  <si>
    <t>22-23-11-426-032</t>
  </si>
  <si>
    <t>28678 VENICE CT</t>
  </si>
  <si>
    <t>22-23-11-426-043</t>
  </si>
  <si>
    <t>28601 VENICE CT</t>
  </si>
  <si>
    <t>22-23-11-426-067</t>
  </si>
  <si>
    <t>29525 ASHFORD</t>
  </si>
  <si>
    <t>9KE</t>
  </si>
  <si>
    <t>Land Table 9KE</t>
  </si>
  <si>
    <t>22-23-11-426-071</t>
  </si>
  <si>
    <t>29485 ASHFORD</t>
  </si>
  <si>
    <t>22-23-11-451-005</t>
  </si>
  <si>
    <t>28391 ROLLCREST</t>
  </si>
  <si>
    <t>22-23-11-451-022</t>
  </si>
  <si>
    <t>30022 TWELVE MILE</t>
  </si>
  <si>
    <t>9KB</t>
  </si>
  <si>
    <t>22-23-11-451-025</t>
  </si>
  <si>
    <t>22-23-11-451-043</t>
  </si>
  <si>
    <t>30028 TWELVE MILE</t>
  </si>
  <si>
    <t>22-23-11-451-060</t>
  </si>
  <si>
    <t>30038 TWELVE MILE</t>
  </si>
  <si>
    <t>22-23-11-451-063</t>
  </si>
  <si>
    <t>22-23-11-451-064</t>
  </si>
  <si>
    <t>22-23-11-451-074</t>
  </si>
  <si>
    <t>30042 TWELVE MILE</t>
  </si>
  <si>
    <t>22-23-11-451-076</t>
  </si>
  <si>
    <t>22-23-11-451-077</t>
  </si>
  <si>
    <t>22-23-11-451-078</t>
  </si>
  <si>
    <t>22-23-11-451-079</t>
  </si>
  <si>
    <t>30052 TWELVE MILE</t>
  </si>
  <si>
    <t>22-23-11-451-085</t>
  </si>
  <si>
    <t>22-23-11-451-087</t>
  </si>
  <si>
    <t>22-23-11-451-088</t>
  </si>
  <si>
    <t>22-23-11-451-099</t>
  </si>
  <si>
    <t>30056 TWELVE MILE</t>
  </si>
  <si>
    <t>22-23-11-451-106</t>
  </si>
  <si>
    <t>30060 TWELVE MILE</t>
  </si>
  <si>
    <t>22-23-11-451-122</t>
  </si>
  <si>
    <t>30078 TWELVE MILE</t>
  </si>
  <si>
    <t>22-23-11-451-127</t>
  </si>
  <si>
    <t>30074 TWELVE MILE</t>
  </si>
  <si>
    <t>22-23-11-451-130</t>
  </si>
  <si>
    <t>22-23-11-451-133</t>
  </si>
  <si>
    <t>22-23-11-451-143</t>
  </si>
  <si>
    <t>30070 TWELVE MILE</t>
  </si>
  <si>
    <t>22-23-11-452-006</t>
  </si>
  <si>
    <t>28366 ROLLCREST</t>
  </si>
  <si>
    <t>22-23-11-453-005</t>
  </si>
  <si>
    <t>29830 TWELVE MILE</t>
  </si>
  <si>
    <t>9K1</t>
  </si>
  <si>
    <t>22-23-11-453-008</t>
  </si>
  <si>
    <t>22-23-11-453-021</t>
  </si>
  <si>
    <t>29840 TWELVE MILE</t>
  </si>
  <si>
    <t>22-23-11-453-028</t>
  </si>
  <si>
    <t>29850 TWELVE MILE</t>
  </si>
  <si>
    <t>22-23-11-453-039</t>
  </si>
  <si>
    <t>29860 TWELVE MILE</t>
  </si>
  <si>
    <t>9KC</t>
  </si>
  <si>
    <t>22-23-11-453-042</t>
  </si>
  <si>
    <t>22-23-11-453-051</t>
  </si>
  <si>
    <t>29870 TWELVE MILE</t>
  </si>
  <si>
    <t>22-23-11-453-053</t>
  </si>
  <si>
    <t>22-23-11-453-054</t>
  </si>
  <si>
    <t>22-23-11-453-056</t>
  </si>
  <si>
    <t>22-23-11-453-065</t>
  </si>
  <si>
    <t>29880 TWELVE MILE</t>
  </si>
  <si>
    <t>22-23-11-453-074</t>
  </si>
  <si>
    <t>29890 TWELVE MILE</t>
  </si>
  <si>
    <t>22-23-11-453-076</t>
  </si>
  <si>
    <t>22-23-11-453-081</t>
  </si>
  <si>
    <t>22-23-11-454-005</t>
  </si>
  <si>
    <t>27991 ROLLCREST</t>
  </si>
  <si>
    <t>9KN</t>
  </si>
  <si>
    <t>22-23-11-454-014</t>
  </si>
  <si>
    <t>27971 ROLLCREST</t>
  </si>
  <si>
    <t>22-23-11-476-013</t>
  </si>
  <si>
    <t>29800 TWELVE MILE</t>
  </si>
  <si>
    <t>22-23-11-477-023</t>
  </si>
  <si>
    <t>27820 BERRYWOOD</t>
  </si>
  <si>
    <t>9KF</t>
  </si>
  <si>
    <t>22-23-11-477-031</t>
  </si>
  <si>
    <t>27840 BERRYWOOD</t>
  </si>
  <si>
    <t>22-23-11-477-041</t>
  </si>
  <si>
    <t>27860 BERRYWOOD</t>
  </si>
  <si>
    <t>22-23-11-477-046</t>
  </si>
  <si>
    <t>27900 BERRYWOOD</t>
  </si>
  <si>
    <t>22-23-11-477-074</t>
  </si>
  <si>
    <t>27835 BERRYWOOD</t>
  </si>
  <si>
    <t>22-23-11-477-087</t>
  </si>
  <si>
    <t>27915 BERRYWOOD</t>
  </si>
  <si>
    <t>22-23-11-477-091</t>
  </si>
  <si>
    <t>22-23-11-477-093</t>
  </si>
  <si>
    <t>27895 BERRYWOOD</t>
  </si>
  <si>
    <t>22-23-11-477-097</t>
  </si>
  <si>
    <t>22-23-11-477-104</t>
  </si>
  <si>
    <t>27875 BERRYWOOD</t>
  </si>
  <si>
    <t>22-23-11-477-115</t>
  </si>
  <si>
    <t>29546 ORION CT</t>
  </si>
  <si>
    <t>9KJ</t>
  </si>
  <si>
    <t>Land Table 9KJ</t>
  </si>
  <si>
    <t>22-23-11-478-011</t>
  </si>
  <si>
    <t>29515 SYLVAN</t>
  </si>
  <si>
    <t>9KG</t>
  </si>
  <si>
    <t>Land Table 9KG</t>
  </si>
  <si>
    <t>22-23-11-478-028</t>
  </si>
  <si>
    <t>29585 SYLVAN CR</t>
  </si>
  <si>
    <t>9KK</t>
  </si>
  <si>
    <t>Land Table 9KK</t>
  </si>
  <si>
    <t>22-23-11-478-032</t>
  </si>
  <si>
    <t>29617 SYLVAN CR</t>
  </si>
  <si>
    <t>22-23-11-478-034</t>
  </si>
  <si>
    <t>29629 SYLVAN CR</t>
  </si>
  <si>
    <t>22-23-12-126-013</t>
  </si>
  <si>
    <t>29140 MILLBROOK</t>
  </si>
  <si>
    <t>LA1</t>
  </si>
  <si>
    <t>LAND TABLE LB1</t>
  </si>
  <si>
    <t>22-23-12-126-016</t>
  </si>
  <si>
    <t>29174 WESTMONT</t>
  </si>
  <si>
    <t>22-23-12-126-023</t>
  </si>
  <si>
    <t>28916 MILLBROOK</t>
  </si>
  <si>
    <t>LB1</t>
  </si>
  <si>
    <t>22-23-12-126-024</t>
  </si>
  <si>
    <t>28880 MILLBROOK</t>
  </si>
  <si>
    <t>22-23-12-126-046</t>
  </si>
  <si>
    <t>28810 VILLAGE</t>
  </si>
  <si>
    <t>22-23-12-126-071</t>
  </si>
  <si>
    <t>29239 CHESTNUT CT</t>
  </si>
  <si>
    <t>9LC</t>
  </si>
  <si>
    <t>Land Table 9LC</t>
  </si>
  <si>
    <t>22-23-12-126-075</t>
  </si>
  <si>
    <t>29273 CHESTNUT CT</t>
  </si>
  <si>
    <t>22-23-12-151-004</t>
  </si>
  <si>
    <t>29331 WELLINGTON</t>
  </si>
  <si>
    <t>LB2</t>
  </si>
  <si>
    <t>22-23-12-151-006</t>
  </si>
  <si>
    <t>29201 WELLINGTON</t>
  </si>
  <si>
    <t>22-23-12-152-005</t>
  </si>
  <si>
    <t>29075 MILLBROOK</t>
  </si>
  <si>
    <t>22-23-12-152-014</t>
  </si>
  <si>
    <t>28859 MILLBROOK</t>
  </si>
  <si>
    <t>22-23-12-152-017</t>
  </si>
  <si>
    <t>28801 MILLBROOK</t>
  </si>
  <si>
    <t>22-23-12-152-027</t>
  </si>
  <si>
    <t>29350 WELLINGTON</t>
  </si>
  <si>
    <t>22-23-12-152-038</t>
  </si>
  <si>
    <t>28900 WELLINGTON</t>
  </si>
  <si>
    <t>22-23-12-178-002</t>
  </si>
  <si>
    <t>28735 SALEM</t>
  </si>
  <si>
    <t>22-23-12-226-009</t>
  </si>
  <si>
    <t>27726 WELLINGTON</t>
  </si>
  <si>
    <t>22-23-12-252-007</t>
  </si>
  <si>
    <t>28200 WELLINGTON</t>
  </si>
  <si>
    <t>22-23-12-254-006</t>
  </si>
  <si>
    <t>28271 WELLINGTON</t>
  </si>
  <si>
    <t>22-23-12-276-007</t>
  </si>
  <si>
    <t>27593 OLD COLONY</t>
  </si>
  <si>
    <t>22-23-12-302-002</t>
  </si>
  <si>
    <t>29223 SPRING</t>
  </si>
  <si>
    <t>LB3</t>
  </si>
  <si>
    <t>22-23-12-302-011</t>
  </si>
  <si>
    <t>29256 UTLEY</t>
  </si>
  <si>
    <t>22-23-12-326-001</t>
  </si>
  <si>
    <t>28880 WELLINGTON</t>
  </si>
  <si>
    <t>22-23-12-326-002</t>
  </si>
  <si>
    <t>28860 WELLINGTON</t>
  </si>
  <si>
    <t>22-23-12-326-003</t>
  </si>
  <si>
    <t>28840 WELLINGTON</t>
  </si>
  <si>
    <t>22-23-12-328-010</t>
  </si>
  <si>
    <t>28477 EASTBROOK</t>
  </si>
  <si>
    <t>22-23-12-328-011</t>
  </si>
  <si>
    <t>28421 EASTBROOK</t>
  </si>
  <si>
    <t>22-23-12-328-013</t>
  </si>
  <si>
    <t>28582 WESTBROOK</t>
  </si>
  <si>
    <t>22-23-12-330-004</t>
  </si>
  <si>
    <t>28403 BEECH HILL</t>
  </si>
  <si>
    <t>22-23-12-330-005</t>
  </si>
  <si>
    <t>28538 S HARWICH DR</t>
  </si>
  <si>
    <t>LD1</t>
  </si>
  <si>
    <t>Land Table LD1</t>
  </si>
  <si>
    <t>22-23-12-376-013</t>
  </si>
  <si>
    <t>28493 S HARWICH DR</t>
  </si>
  <si>
    <t>22-23-12-403-007</t>
  </si>
  <si>
    <t>28141 HARWICH DR</t>
  </si>
  <si>
    <t>22-23-12-403-012</t>
  </si>
  <si>
    <t>28160 NEW BEDFORD</t>
  </si>
  <si>
    <t>22-23-12-403-014</t>
  </si>
  <si>
    <t>28104 NEW BEDFORD</t>
  </si>
  <si>
    <t>22-23-12-404-002</t>
  </si>
  <si>
    <t>28209 NEW BEDFORD</t>
  </si>
  <si>
    <t>22-23-12-451-001</t>
  </si>
  <si>
    <t>28448 S HARWICH DR</t>
  </si>
  <si>
    <t>22-23-12-453-002</t>
  </si>
  <si>
    <t>28011 WEYMOUTH</t>
  </si>
  <si>
    <t>22-23-12-454-009</t>
  </si>
  <si>
    <t>28025 DANVERS DR</t>
  </si>
  <si>
    <t>22-23-12-477-015</t>
  </si>
  <si>
    <t>29203 BRADMOOR COURT</t>
  </si>
  <si>
    <t>9LB</t>
  </si>
  <si>
    <t>Land Table 9LB</t>
  </si>
  <si>
    <t>22-23-12-477-017</t>
  </si>
  <si>
    <t>29257 BRADMOOR COURT</t>
  </si>
  <si>
    <t>22-23-12-477-028</t>
  </si>
  <si>
    <t>29875 BRADMOOR COURT</t>
  </si>
  <si>
    <t>22-23-12-477-030</t>
  </si>
  <si>
    <t>27880 WEYMOUTH</t>
  </si>
  <si>
    <t>22-23-13-102-001</t>
  </si>
  <si>
    <t>29220 FIELDSTONE</t>
  </si>
  <si>
    <t>9MA</t>
  </si>
  <si>
    <t>Land Table 9MA</t>
  </si>
  <si>
    <t>22-23-13-102-002</t>
  </si>
  <si>
    <t>29224 FIELDSTONE</t>
  </si>
  <si>
    <t>22-23-13-102-010</t>
  </si>
  <si>
    <t>29256 FIELDSTONE</t>
  </si>
  <si>
    <t>22-23-13-102-034</t>
  </si>
  <si>
    <t>29333 STILLWATER</t>
  </si>
  <si>
    <t>22-23-13-102-035</t>
  </si>
  <si>
    <t>29321 STILLWATER</t>
  </si>
  <si>
    <t>22-23-13-102-041</t>
  </si>
  <si>
    <t>29334 MORNINGVIEW</t>
  </si>
  <si>
    <t>22-23-13-102-042</t>
  </si>
  <si>
    <t>29348 MORNINGVIEW</t>
  </si>
  <si>
    <t>22-23-13-104-001</t>
  </si>
  <si>
    <t>29187 AUTUMN RIDGE</t>
  </si>
  <si>
    <t>22-23-13-104-004</t>
  </si>
  <si>
    <t>29217 AUTUMN RIDGE</t>
  </si>
  <si>
    <t>22-23-13-126-008</t>
  </si>
  <si>
    <t>28777 GREENCASTLE</t>
  </si>
  <si>
    <t>MG1</t>
  </si>
  <si>
    <t>Land Table MG1</t>
  </si>
  <si>
    <t>22-23-13-126-019</t>
  </si>
  <si>
    <t>29319 FIELDSTONE</t>
  </si>
  <si>
    <t>9MB</t>
  </si>
  <si>
    <t>22-23-13-127-004</t>
  </si>
  <si>
    <t>28816 GREENCASTLE</t>
  </si>
  <si>
    <t>22-23-13-128-009</t>
  </si>
  <si>
    <t>28495 CUMBERLAND DR</t>
  </si>
  <si>
    <t>22-23-13-128-011</t>
  </si>
  <si>
    <t>28423 CUMBERLAND DR</t>
  </si>
  <si>
    <t>22-23-13-151-019</t>
  </si>
  <si>
    <t>29250 SUNRIDGE</t>
  </si>
  <si>
    <t>22-23-13-151-032</t>
  </si>
  <si>
    <t>29211 SUNRIDGE</t>
  </si>
  <si>
    <t>22-23-13-151-053</t>
  </si>
  <si>
    <t>27251 WINTERSET CIRCLE</t>
  </si>
  <si>
    <t>22-23-13-151-056</t>
  </si>
  <si>
    <t>27263 WINTERSET CIRCLE</t>
  </si>
  <si>
    <t>22-23-13-151-057</t>
  </si>
  <si>
    <t>27267 WINTERSET CIRCLE</t>
  </si>
  <si>
    <t>22-23-13-152-020</t>
  </si>
  <si>
    <t>27264 WINTERSET CIRCLE</t>
  </si>
  <si>
    <t>22-23-13-152-022</t>
  </si>
  <si>
    <t>27272 WINTERSET CIRCLE</t>
  </si>
  <si>
    <t>22-23-13-176-007</t>
  </si>
  <si>
    <t>28129 GLENDENIN</t>
  </si>
  <si>
    <t>22-23-13-177-003</t>
  </si>
  <si>
    <t>28280 W GREENMEADOW</t>
  </si>
  <si>
    <t>22-23-13-177-004</t>
  </si>
  <si>
    <t>28248 W GREENMEADOW</t>
  </si>
  <si>
    <t>22-23-13-178-001</t>
  </si>
  <si>
    <t>28455 E GREENMEADOW</t>
  </si>
  <si>
    <t>22-23-13-178-010</t>
  </si>
  <si>
    <t>28215 E GREENMEADOW</t>
  </si>
  <si>
    <t>22-23-13-202-005</t>
  </si>
  <si>
    <t>28209 TWELVE MILE</t>
  </si>
  <si>
    <t>MF1</t>
  </si>
  <si>
    <t>Land Table MF1</t>
  </si>
  <si>
    <t>22-23-13-202-010</t>
  </si>
  <si>
    <t>28206 BROOKHILL</t>
  </si>
  <si>
    <t>22-23-13-202-011</t>
  </si>
  <si>
    <t>28150 BROOKHILL</t>
  </si>
  <si>
    <t>22-23-13-203-010</t>
  </si>
  <si>
    <t>28226 BELLCREST</t>
  </si>
  <si>
    <t>22-23-13-203-015</t>
  </si>
  <si>
    <t>28042 BELLCREST</t>
  </si>
  <si>
    <t>22-23-13-204-005</t>
  </si>
  <si>
    <t>28127 BELLCREST</t>
  </si>
  <si>
    <t>22-23-13-204-010</t>
  </si>
  <si>
    <t>28528 BALMORAL WAY</t>
  </si>
  <si>
    <t>22-23-13-205-010</t>
  </si>
  <si>
    <t>28127 STATLER</t>
  </si>
  <si>
    <t>22-23-13-227-015</t>
  </si>
  <si>
    <t>28845 INKSTER</t>
  </si>
  <si>
    <t>MC1</t>
  </si>
  <si>
    <t>LAND TABLE MC1</t>
  </si>
  <si>
    <t>22-23-13-251-005</t>
  </si>
  <si>
    <t>28331 FORESTBROOK DR</t>
  </si>
  <si>
    <t>MD1</t>
  </si>
  <si>
    <t>Land Table MD1</t>
  </si>
  <si>
    <t>22-23-13-252-011</t>
  </si>
  <si>
    <t>28170 FORESTBROOK DR</t>
  </si>
  <si>
    <t>22-23-13-253-015</t>
  </si>
  <si>
    <t>28065 GRAND DUKE</t>
  </si>
  <si>
    <t>22-23-13-276-013</t>
  </si>
  <si>
    <t>28371 INKSTER</t>
  </si>
  <si>
    <t>22-23-13-277-009</t>
  </si>
  <si>
    <t>28058 GRAND DUKE</t>
  </si>
  <si>
    <t>22-23-13-277-023</t>
  </si>
  <si>
    <t>28005 INKSTER</t>
  </si>
  <si>
    <t>22-23-13-451-009</t>
  </si>
  <si>
    <t>27334 E SKYE</t>
  </si>
  <si>
    <t>MB1</t>
  </si>
  <si>
    <t>LAND TABLE MB1</t>
  </si>
  <si>
    <t>22-23-13-451-031</t>
  </si>
  <si>
    <t>27379 ARDEN PARK CR</t>
  </si>
  <si>
    <t>MA1</t>
  </si>
  <si>
    <t>Land Table MA1</t>
  </si>
  <si>
    <t>22-23-13-452-001</t>
  </si>
  <si>
    <t>27456 W SKYE</t>
  </si>
  <si>
    <t>22-23-13-453-014</t>
  </si>
  <si>
    <t>27175 ARDEN PARK CT</t>
  </si>
  <si>
    <t>22-23-13-453-017</t>
  </si>
  <si>
    <t>27127 ARDEN PARK CR</t>
  </si>
  <si>
    <t>22-23-13-453-025</t>
  </si>
  <si>
    <t>27922 ELEVEN MILE</t>
  </si>
  <si>
    <t>22-23-13-453-027</t>
  </si>
  <si>
    <t>27015 ARDEN PARK CR</t>
  </si>
  <si>
    <t>22-23-13-454-006</t>
  </si>
  <si>
    <t>27268 ARDEN PARK CR</t>
  </si>
  <si>
    <t>22-23-13-454-008</t>
  </si>
  <si>
    <t>27220 ARDEN PARK CR</t>
  </si>
  <si>
    <t>22-23-13-454-012</t>
  </si>
  <si>
    <t>27071 ARDEN PARK CR</t>
  </si>
  <si>
    <t>22-23-13-455-006</t>
  </si>
  <si>
    <t>27066 ARDEN PARK CR</t>
  </si>
  <si>
    <t>22-23-13-476-016</t>
  </si>
  <si>
    <t>27564 WESTCOTT CRESCENT</t>
  </si>
  <si>
    <t>22-23-13-476-017</t>
  </si>
  <si>
    <t>27556 WESTCOTT CRESCENT</t>
  </si>
  <si>
    <t>22-23-13-477-011</t>
  </si>
  <si>
    <t>27705 WESTCOTT CRESCENT</t>
  </si>
  <si>
    <t>22-23-13-478-006</t>
  </si>
  <si>
    <t>27458 HYSTONE</t>
  </si>
  <si>
    <t>22-23-13-478-007</t>
  </si>
  <si>
    <t>27440 HYSTONE</t>
  </si>
  <si>
    <t>22-23-13-479-001</t>
  </si>
  <si>
    <t>27302 HYSTONE</t>
  </si>
  <si>
    <t>22-23-13-479-016</t>
  </si>
  <si>
    <t>27827 WESTCOTT CRESCENT</t>
  </si>
  <si>
    <t>22-23-13-480-006</t>
  </si>
  <si>
    <t>27016 ARDEN PARK CR</t>
  </si>
  <si>
    <t>22-23-13-480-024</t>
  </si>
  <si>
    <t>27820 WESTCOTT CRESCENT</t>
  </si>
  <si>
    <t>22-23-14-179-018</t>
  </si>
  <si>
    <t>31249 SCENIC VIEW</t>
  </si>
  <si>
    <t>9NC</t>
  </si>
  <si>
    <t>Land Table 9NC</t>
  </si>
  <si>
    <t>22-23-14-179-020</t>
  </si>
  <si>
    <t>31311 SCENIC VIEW</t>
  </si>
  <si>
    <t>22-23-14-251-025</t>
  </si>
  <si>
    <t>29654 S MEADOWRIDGE</t>
  </si>
  <si>
    <t>9N1</t>
  </si>
  <si>
    <t>Land Table 9NA</t>
  </si>
  <si>
    <t>22-23-14-301-010</t>
  </si>
  <si>
    <t>30600 SPRINGLAND</t>
  </si>
  <si>
    <t>NB1</t>
  </si>
  <si>
    <t>Land Table NB1</t>
  </si>
  <si>
    <t>22-23-14-302-005</t>
  </si>
  <si>
    <t>26600 ORCHARD LAKE</t>
  </si>
  <si>
    <t>22-23-14-302-016</t>
  </si>
  <si>
    <t>30864 RIDGEWAY</t>
  </si>
  <si>
    <t>22-23-14-302-021</t>
  </si>
  <si>
    <t>26533 SPRINGFIELD</t>
  </si>
  <si>
    <t>22-23-14-326-014</t>
  </si>
  <si>
    <t>26783 LA MUERA</t>
  </si>
  <si>
    <t>NC1</t>
  </si>
  <si>
    <t>Land Table NC1</t>
  </si>
  <si>
    <t>22-23-14-326-020</t>
  </si>
  <si>
    <t>26831 SHADY CREEK</t>
  </si>
  <si>
    <t>22-23-14-327-011</t>
  </si>
  <si>
    <t>26300 SPRINGFIELD</t>
  </si>
  <si>
    <t>22-23-14-327-015</t>
  </si>
  <si>
    <t>30571 SPRINGLAND</t>
  </si>
  <si>
    <t>22-23-14-327-021</t>
  </si>
  <si>
    <t>26435 SPRINGLAND</t>
  </si>
  <si>
    <t>22-23-14-327-025</t>
  </si>
  <si>
    <t>26303 SPRINGLAND</t>
  </si>
  <si>
    <t>22-23-14-352-011</t>
  </si>
  <si>
    <t>26258 ORCHARD LAKE</t>
  </si>
  <si>
    <t>9NB</t>
  </si>
  <si>
    <t>Land Table 9NB</t>
  </si>
  <si>
    <t>22-23-14-353-015</t>
  </si>
  <si>
    <t>30740 ELEVEN MILE</t>
  </si>
  <si>
    <t>22-23-14-376-001</t>
  </si>
  <si>
    <t>26150 BARBADOS</t>
  </si>
  <si>
    <t>22-23-14-377-001</t>
  </si>
  <si>
    <t>26466 SPRINGLAND</t>
  </si>
  <si>
    <t>22-23-14-377-013</t>
  </si>
  <si>
    <t>26050 SPRINGLAND</t>
  </si>
  <si>
    <t>22-23-14-377-019</t>
  </si>
  <si>
    <t>26331 LA MUERA</t>
  </si>
  <si>
    <t>22-23-14-377-027</t>
  </si>
  <si>
    <t>26065 LA MUERA</t>
  </si>
  <si>
    <t>22-23-14-401-003</t>
  </si>
  <si>
    <t>26803 WESTMEATH</t>
  </si>
  <si>
    <t>ND1</t>
  </si>
  <si>
    <t>Land Table ND1</t>
  </si>
  <si>
    <t>22-23-14-401-020</t>
  </si>
  <si>
    <t>26163 WESTMEATH</t>
  </si>
  <si>
    <t>22-23-14-402-003</t>
  </si>
  <si>
    <t>26762 GREYTHORNE</t>
  </si>
  <si>
    <t>22-23-14-402-012</t>
  </si>
  <si>
    <t>26616 GREYTHORNE</t>
  </si>
  <si>
    <t>22-23-14-402-014</t>
  </si>
  <si>
    <t>26588 GREYTHORNE</t>
  </si>
  <si>
    <t>22-23-14-403-011</t>
  </si>
  <si>
    <t>26623 GREYTHORNE</t>
  </si>
  <si>
    <t>22-23-14-403-019</t>
  </si>
  <si>
    <t>30344 PIPERS LN</t>
  </si>
  <si>
    <t>22-23-14-403-031</t>
  </si>
  <si>
    <t>30134 FIDDLERS GREEN</t>
  </si>
  <si>
    <t>22-23-14-404-007</t>
  </si>
  <si>
    <t>30157 FIDDLERS GREEN</t>
  </si>
  <si>
    <t>22-23-14-426-003</t>
  </si>
  <si>
    <t>26470 GREYTHORNE</t>
  </si>
  <si>
    <t>22-23-14-426-021</t>
  </si>
  <si>
    <t>26230 KILTARTAN</t>
  </si>
  <si>
    <t>22-23-14-426-037</t>
  </si>
  <si>
    <t>26269 MIDDLEBELT</t>
  </si>
  <si>
    <t>22-23-14-426-039</t>
  </si>
  <si>
    <t>26225 MIDDLEBELT</t>
  </si>
  <si>
    <t>22-OUTLIER</t>
  </si>
  <si>
    <t>22-23-14-426-042</t>
  </si>
  <si>
    <t>26159 MIDDLEBELT</t>
  </si>
  <si>
    <t>22-23-14-426-043</t>
  </si>
  <si>
    <t>26137 MIDDLEBELT</t>
  </si>
  <si>
    <t>22-23-14-428-012</t>
  </si>
  <si>
    <t>26381 DUNDALK</t>
  </si>
  <si>
    <t>22-23-14-451-027</t>
  </si>
  <si>
    <t>30364 WICKLOW RD</t>
  </si>
  <si>
    <t>22-23-14-451-040</t>
  </si>
  <si>
    <t>29972 BARWELL</t>
  </si>
  <si>
    <t>22-23-14-452-006</t>
  </si>
  <si>
    <t>26172 WESTMEATH</t>
  </si>
  <si>
    <t>22-23-14-452-009</t>
  </si>
  <si>
    <t>26100 WESTMEATH</t>
  </si>
  <si>
    <t>22-23-14-452-021</t>
  </si>
  <si>
    <t>30215 WICKLOW CT</t>
  </si>
  <si>
    <t>22-23-14-452-031</t>
  </si>
  <si>
    <t>30048 BARWELL</t>
  </si>
  <si>
    <t>22-23-14-453-001</t>
  </si>
  <si>
    <t>26052 WESTMEATH</t>
  </si>
  <si>
    <t>22-23-14-453-002</t>
  </si>
  <si>
    <t>30249 BARWELL</t>
  </si>
  <si>
    <t>22-23-14-453-004</t>
  </si>
  <si>
    <t>30209 BARWELL</t>
  </si>
  <si>
    <t>22-23-14-453-005</t>
  </si>
  <si>
    <t>30069 BARWELL</t>
  </si>
  <si>
    <t>22-23-14-453-008</t>
  </si>
  <si>
    <t>30011 BARWELL</t>
  </si>
  <si>
    <t>22-23-14-453-013</t>
  </si>
  <si>
    <t>29951 BARWELL</t>
  </si>
  <si>
    <t>22-23-14-453-025</t>
  </si>
  <si>
    <t>30046 ELEVEN MILE</t>
  </si>
  <si>
    <t>22-23-14-453-028</t>
  </si>
  <si>
    <t>29954 ELEVEN MILE</t>
  </si>
  <si>
    <t>22-23-14-476-004</t>
  </si>
  <si>
    <t>26342 DUNDALK</t>
  </si>
  <si>
    <t>22-23-14-476-011</t>
  </si>
  <si>
    <t>29596 PIPERS LN</t>
  </si>
  <si>
    <t>22-23-14-477-001</t>
  </si>
  <si>
    <t>26178 GREYTHORNE</t>
  </si>
  <si>
    <t>22-23-15-201-023</t>
  </si>
  <si>
    <t>27709 W ECHO VALLEY</t>
  </si>
  <si>
    <t>9OA</t>
  </si>
  <si>
    <t>22-23-15-201-029</t>
  </si>
  <si>
    <t>27689 W ECHO VALLEY</t>
  </si>
  <si>
    <t>22-23-15-201-050</t>
  </si>
  <si>
    <t>27653 W ECHO VALLEY</t>
  </si>
  <si>
    <t>22-23-15-201-059</t>
  </si>
  <si>
    <t>27718 W ECHO VALLEY</t>
  </si>
  <si>
    <t>22-23-15-201-061</t>
  </si>
  <si>
    <t>27633 E ECHO VALLEY</t>
  </si>
  <si>
    <t>22-23-15-201-066</t>
  </si>
  <si>
    <t>22-23-15-201-073</t>
  </si>
  <si>
    <t>27690 E ECHO VALLEY</t>
  </si>
  <si>
    <t>22-23-15-201-085</t>
  </si>
  <si>
    <t>27722 E ECHO VALLEY</t>
  </si>
  <si>
    <t>22-23-15-201-089</t>
  </si>
  <si>
    <t>22-23-15-201-091</t>
  </si>
  <si>
    <t>22-23-15-201-096</t>
  </si>
  <si>
    <t>27654 E ECHO VALLEY</t>
  </si>
  <si>
    <t>22-23-15-201-102</t>
  </si>
  <si>
    <t>27599 W ECHO VALLEY</t>
  </si>
  <si>
    <t>22-23-15-201-103</t>
  </si>
  <si>
    <t>22-23-15-201-105</t>
  </si>
  <si>
    <t>22-23-15-201-119</t>
  </si>
  <si>
    <t>27598 E ECHO VALLEY</t>
  </si>
  <si>
    <t>22-23-15-201-128</t>
  </si>
  <si>
    <t>27542 E ECHO VALLEY</t>
  </si>
  <si>
    <t>22-23-15-201-135</t>
  </si>
  <si>
    <t>27543 W ECHO VALLEY</t>
  </si>
  <si>
    <t>22-23-15-201-161</t>
  </si>
  <si>
    <t>31993 TWELVE MILE</t>
  </si>
  <si>
    <t>9OB</t>
  </si>
  <si>
    <t>22-23-15-201-162</t>
  </si>
  <si>
    <t>22-23-15-201-167</t>
  </si>
  <si>
    <t>22-23-15-201-178</t>
  </si>
  <si>
    <t>22-23-15-201-188</t>
  </si>
  <si>
    <t>22-23-15-201-191</t>
  </si>
  <si>
    <t>32005 TWELVE MILE</t>
  </si>
  <si>
    <t>22-23-15-201-194</t>
  </si>
  <si>
    <t>22-23-15-201-196</t>
  </si>
  <si>
    <t>22-23-15-201-199</t>
  </si>
  <si>
    <t>22-23-15-201-203</t>
  </si>
  <si>
    <t>22-23-15-201-208</t>
  </si>
  <si>
    <t>22-23-15-201-215</t>
  </si>
  <si>
    <t>22-23-15-201-217</t>
  </si>
  <si>
    <t>22-23-15-201-222</t>
  </si>
  <si>
    <t>22-23-15-201-229</t>
  </si>
  <si>
    <t>32013 TWELVE MILE</t>
  </si>
  <si>
    <t>22-23-15-201-241</t>
  </si>
  <si>
    <t>22-23-15-201-243</t>
  </si>
  <si>
    <t>22-23-15-201-250</t>
  </si>
  <si>
    <t>22-23-15-201-256</t>
  </si>
  <si>
    <t>22-23-15-201-264</t>
  </si>
  <si>
    <t>22-23-15-201-265</t>
  </si>
  <si>
    <t>22-23-15-202-004</t>
  </si>
  <si>
    <t>32111 TWELVE MILE</t>
  </si>
  <si>
    <t>9OC</t>
  </si>
  <si>
    <t>22-23-15-202-005</t>
  </si>
  <si>
    <t>32115 TWELVE MILE</t>
  </si>
  <si>
    <t>22-23-15-202-007</t>
  </si>
  <si>
    <t>32119 TWELVE MILE</t>
  </si>
  <si>
    <t>22-23-15-202-008</t>
  </si>
  <si>
    <t>32121 TWELVE MILE</t>
  </si>
  <si>
    <t>22-23-15-202-026</t>
  </si>
  <si>
    <t>32157 TWELVE MILE</t>
  </si>
  <si>
    <t>22-23-15-202-031</t>
  </si>
  <si>
    <t>32167 TWELVE MILE</t>
  </si>
  <si>
    <t>22-23-15-351-014</t>
  </si>
  <si>
    <t>26071 PILLSBURY</t>
  </si>
  <si>
    <t>OD1</t>
  </si>
  <si>
    <t>LAND TABLE OD1</t>
  </si>
  <si>
    <t>22-23-15-351-019</t>
  </si>
  <si>
    <t>26025 PILLSBURY</t>
  </si>
  <si>
    <t>22-23-15-352-001</t>
  </si>
  <si>
    <t>26362 PILLSBURY</t>
  </si>
  <si>
    <t>22-23-15-352-002</t>
  </si>
  <si>
    <t>26350 PILLSBURY</t>
  </si>
  <si>
    <t>22-23-15-352-021</t>
  </si>
  <si>
    <t>26094 PILLSBURY</t>
  </si>
  <si>
    <t>22-23-15-376-019</t>
  </si>
  <si>
    <t>26199 POWER</t>
  </si>
  <si>
    <t>OE1</t>
  </si>
  <si>
    <t>Land Table OE1</t>
  </si>
  <si>
    <t>22-23-15-376-024</t>
  </si>
  <si>
    <t>32590 ELEVEN MILE</t>
  </si>
  <si>
    <t>22-23-15-376-049</t>
  </si>
  <si>
    <t>32574 OAKWOOD</t>
  </si>
  <si>
    <t>OF1</t>
  </si>
  <si>
    <t>Land Table OF1</t>
  </si>
  <si>
    <t>22-23-15-376-051</t>
  </si>
  <si>
    <t>32553 OAKWOOD</t>
  </si>
  <si>
    <t>22-23-15-376-052</t>
  </si>
  <si>
    <t>32531 OAKWOOD</t>
  </si>
  <si>
    <t>22-23-15-376-054</t>
  </si>
  <si>
    <t>32487 OAKWOOD</t>
  </si>
  <si>
    <t>22-23-15-401-016</t>
  </si>
  <si>
    <t>32316 ELEVEN MILE</t>
  </si>
  <si>
    <t>OB1</t>
  </si>
  <si>
    <t>Land Table OB1</t>
  </si>
  <si>
    <t>22-23-15-401-018</t>
  </si>
  <si>
    <t>32120 ELEVEN MILE</t>
  </si>
  <si>
    <t>22-23-15-426-007</t>
  </si>
  <si>
    <t>26740 HOLLY HILL</t>
  </si>
  <si>
    <t>OA1</t>
  </si>
  <si>
    <t>Land Table OA1</t>
  </si>
  <si>
    <t>22-23-15-426-054</t>
  </si>
  <si>
    <t>26741 HOLLY HILL</t>
  </si>
  <si>
    <t>22-23-15-428-001</t>
  </si>
  <si>
    <t>31839 HOMEWOOD</t>
  </si>
  <si>
    <t>22-23-15-429-091</t>
  </si>
  <si>
    <t>26300 HOLLY HILL</t>
  </si>
  <si>
    <t>22-23-15-476-030</t>
  </si>
  <si>
    <t>31931 MERTON</t>
  </si>
  <si>
    <t>22-23-15-477-015</t>
  </si>
  <si>
    <t>31850 ALLISON</t>
  </si>
  <si>
    <t>22-23-16-151-013</t>
  </si>
  <si>
    <t>27246 CAMBRIDGE</t>
  </si>
  <si>
    <t>9PA</t>
  </si>
  <si>
    <t>Land Table 9PA</t>
  </si>
  <si>
    <t>22-23-16-151-015</t>
  </si>
  <si>
    <t>27220 CAMBRIDGE</t>
  </si>
  <si>
    <t>22-23-16-151-018</t>
  </si>
  <si>
    <t>27162 CAMBRIDGE</t>
  </si>
  <si>
    <t>22-23-16-151-020</t>
  </si>
  <si>
    <t>27177 CAMBRIDGE</t>
  </si>
  <si>
    <t>22-23-16-151-027</t>
  </si>
  <si>
    <t>27221 PEMBRIDGE</t>
  </si>
  <si>
    <t>22-23-16-151-034</t>
  </si>
  <si>
    <t>27124 PEMBRIDGE</t>
  </si>
  <si>
    <t>22-23-16-151-036</t>
  </si>
  <si>
    <t>27190 PEMBRIDGE</t>
  </si>
  <si>
    <t>22-23-16-151-045</t>
  </si>
  <si>
    <t>27129 HAMPSTEAD</t>
  </si>
  <si>
    <t>22-23-16-151-062</t>
  </si>
  <si>
    <t>27269 WINCHESTER</t>
  </si>
  <si>
    <t>22-23-16-151-064</t>
  </si>
  <si>
    <t>27233 WINCHESTER</t>
  </si>
  <si>
    <t>22-23-16-151-065</t>
  </si>
  <si>
    <t>27189 WINCHESTER</t>
  </si>
  <si>
    <t>22-23-16-151-066</t>
  </si>
  <si>
    <t>27147 WINCHESTER</t>
  </si>
  <si>
    <t>22-23-16-151-077</t>
  </si>
  <si>
    <t>27158 WINCHESTER</t>
  </si>
  <si>
    <t>22-23-16-251-002</t>
  </si>
  <si>
    <t>34536 QUAKER VALLEY RD</t>
  </si>
  <si>
    <t>PD1</t>
  </si>
  <si>
    <t>Land Table PD1</t>
  </si>
  <si>
    <t>22-23-16-301-018</t>
  </si>
  <si>
    <t>26878 WEMBLEY</t>
  </si>
  <si>
    <t>9PB</t>
  </si>
  <si>
    <t>Land Table 9PB</t>
  </si>
  <si>
    <t>22-23-16-301-025</t>
  </si>
  <si>
    <t>26577 TRILLIUM</t>
  </si>
  <si>
    <t>22-23-16-301-026</t>
  </si>
  <si>
    <t>26363 BALLANTRAE</t>
  </si>
  <si>
    <t>22-23-16-302-008</t>
  </si>
  <si>
    <t>26390 HIDDEN VALLEY DR</t>
  </si>
  <si>
    <t>PE1</t>
  </si>
  <si>
    <t>Land Table PE1</t>
  </si>
  <si>
    <t>22-23-16-326-001</t>
  </si>
  <si>
    <t>34600 QUAKER VALLEY LN</t>
  </si>
  <si>
    <t>22-23-16-326-018</t>
  </si>
  <si>
    <t>34787 BERKSHIRE</t>
  </si>
  <si>
    <t>22-23-16-327-004</t>
  </si>
  <si>
    <t>34361 QUAKER VALLEY RD</t>
  </si>
  <si>
    <t>22-23-16-351-001</t>
  </si>
  <si>
    <t>26348 PLEASANT VALLEY DR</t>
  </si>
  <si>
    <t>22-23-16-351-012</t>
  </si>
  <si>
    <t>26221 HIDDEN VALLEY DR</t>
  </si>
  <si>
    <t>22-23-16-352-002</t>
  </si>
  <si>
    <t>26180 HIDDEN VALLEY DR</t>
  </si>
  <si>
    <t>22-23-16-353-008</t>
  </si>
  <si>
    <t>26057 HIDDEN VALLEY DR</t>
  </si>
  <si>
    <t>22-23-16-353-011</t>
  </si>
  <si>
    <t>26093 HIDDEN VALLEY DR</t>
  </si>
  <si>
    <t>22-23-16-353-013</t>
  </si>
  <si>
    <t>26117 HIDDEN VALLEY DR</t>
  </si>
  <si>
    <t>22-23-16-377-010</t>
  </si>
  <si>
    <t>34462 RAMBLE HILLS</t>
  </si>
  <si>
    <t>PC1</t>
  </si>
  <si>
    <t>LAND TABLE PC1</t>
  </si>
  <si>
    <t>22-23-16-401-007</t>
  </si>
  <si>
    <t>34412 QUAKER VALLEY RD</t>
  </si>
  <si>
    <t>22-23-16-401-012</t>
  </si>
  <si>
    <t>34105 HUNTERS ROW</t>
  </si>
  <si>
    <t>PA1</t>
  </si>
  <si>
    <t>Land Table PA1</t>
  </si>
  <si>
    <t>22-23-16-451-020</t>
  </si>
  <si>
    <t>34140 RAMBLE HILLS</t>
  </si>
  <si>
    <t>22-23-16-452-010</t>
  </si>
  <si>
    <t>34042 LYNCROFT</t>
  </si>
  <si>
    <t>22-23-16-453-003</t>
  </si>
  <si>
    <t>33894 HARLAN</t>
  </si>
  <si>
    <t>PB1</t>
  </si>
  <si>
    <t>Land Table PB1</t>
  </si>
  <si>
    <t>22-23-16-455-001</t>
  </si>
  <si>
    <t>34323 RAMBLE HILLS</t>
  </si>
  <si>
    <t>22-23-16-455-005</t>
  </si>
  <si>
    <t>34133 RAMBLE HILLS</t>
  </si>
  <si>
    <t>22-23-16-477-015</t>
  </si>
  <si>
    <t>33548 HARLAN</t>
  </si>
  <si>
    <t>22-23-16-478-007</t>
  </si>
  <si>
    <t>33752 RAMBLE HILLS</t>
  </si>
  <si>
    <t>22-23-17-176-012</t>
  </si>
  <si>
    <t>36660 HOWARD</t>
  </si>
  <si>
    <t>0Q1</t>
  </si>
  <si>
    <t>LAND TABLE 0Q1</t>
  </si>
  <si>
    <t>22-23-17-176-019</t>
  </si>
  <si>
    <t>36640 HOWARD</t>
  </si>
  <si>
    <t>22-23-17-177-009</t>
  </si>
  <si>
    <t>36663 HOWARD</t>
  </si>
  <si>
    <t>22-23-17-276-010</t>
  </si>
  <si>
    <t>35836 KNIGHT</t>
  </si>
  <si>
    <t>QC1</t>
  </si>
  <si>
    <t>Land Table QC1</t>
  </si>
  <si>
    <t>22-23-17-301-010</t>
  </si>
  <si>
    <t>26850 HALSTED</t>
  </si>
  <si>
    <t>22-23-17-301-015</t>
  </si>
  <si>
    <t>36933 HOWARD</t>
  </si>
  <si>
    <t>22-23-17-301-018</t>
  </si>
  <si>
    <t>37211 HOWARD</t>
  </si>
  <si>
    <t>22-23-17-302-006</t>
  </si>
  <si>
    <t>26170 VALHALLA DR</t>
  </si>
  <si>
    <t>9QA</t>
  </si>
  <si>
    <t>Land Table 9QA</t>
  </si>
  <si>
    <t>22-23-17-302-012</t>
  </si>
  <si>
    <t>26248 VALHALLA DR</t>
  </si>
  <si>
    <t>22-23-17-302-016</t>
  </si>
  <si>
    <t>26123 VALHALLA DR</t>
  </si>
  <si>
    <t>22-23-17-302-039</t>
  </si>
  <si>
    <t>37125 SOUTHWIND CT</t>
  </si>
  <si>
    <t>22-23-17-302-054</t>
  </si>
  <si>
    <t>37183 BERKLEIGH CT</t>
  </si>
  <si>
    <t>22-23-17-302-059</t>
  </si>
  <si>
    <t>37168 BERKLEIGH CT</t>
  </si>
  <si>
    <t>22-23-17-302-068</t>
  </si>
  <si>
    <t>37224 BERKLEIGH CT</t>
  </si>
  <si>
    <t>22-23-17-302-070</t>
  </si>
  <si>
    <t>26522 VALHALLA DR</t>
  </si>
  <si>
    <t>22-23-17-302-072</t>
  </si>
  <si>
    <t>26546 VALHALLA DR</t>
  </si>
  <si>
    <t>22-23-17-302-076</t>
  </si>
  <si>
    <t>26586 VALHALLA DR</t>
  </si>
  <si>
    <t>22-23-17-326-005</t>
  </si>
  <si>
    <t>26525 OLD HOMESTEAD CT</t>
  </si>
  <si>
    <t>QA1</t>
  </si>
  <si>
    <t>Land Table QA1</t>
  </si>
  <si>
    <t>22-23-17-326-011</t>
  </si>
  <si>
    <t>26427 OLD HOMESTEAD DR</t>
  </si>
  <si>
    <t>QA2</t>
  </si>
  <si>
    <t>22-23-17-327-003</t>
  </si>
  <si>
    <t>26428 OLD HOMESTEAD DR</t>
  </si>
  <si>
    <t>22-23-17-376-010</t>
  </si>
  <si>
    <t>36734 QUAKERTOWN</t>
  </si>
  <si>
    <t>22-23-17-379-001</t>
  </si>
  <si>
    <t>36669 W LYMAN</t>
  </si>
  <si>
    <t>22-23-17-401-017</t>
  </si>
  <si>
    <t>35970 QUAKERTOWN</t>
  </si>
  <si>
    <t>22-23-17-403-005</t>
  </si>
  <si>
    <t>36253 PADDLEFORD</t>
  </si>
  <si>
    <t>22-23-17-403-014</t>
  </si>
  <si>
    <t>36224 QUAKERTOWN</t>
  </si>
  <si>
    <t>22-23-17-427-019</t>
  </si>
  <si>
    <t>35600 E LYMAN</t>
  </si>
  <si>
    <t>22-23-17-451-003</t>
  </si>
  <si>
    <t>36047 QUAKERTOWN</t>
  </si>
  <si>
    <t>22-23-17-453-001</t>
  </si>
  <si>
    <t>26285 STEELE</t>
  </si>
  <si>
    <t>22-23-17-453-015</t>
  </si>
  <si>
    <t>35932 HARDENBURG</t>
  </si>
  <si>
    <t>22-23-17-453-018</t>
  </si>
  <si>
    <t>36026 HARDENBURG</t>
  </si>
  <si>
    <t>22-23-17-453-023</t>
  </si>
  <si>
    <t>36228 HARDENBURG</t>
  </si>
  <si>
    <t>22-23-17-476-007</t>
  </si>
  <si>
    <t>26184 STEELE</t>
  </si>
  <si>
    <t>22-23-17-477-011</t>
  </si>
  <si>
    <t>26347 MEADOWVIEW</t>
  </si>
  <si>
    <t>22-23-17-478-003</t>
  </si>
  <si>
    <t>35525 E LYMAN</t>
  </si>
  <si>
    <t>22-23-17-478-017</t>
  </si>
  <si>
    <t>26457 PLEASANT VALLEY DR</t>
  </si>
  <si>
    <t>22-23-17-478-020</t>
  </si>
  <si>
    <t>26347 PLEASANT VALLEY DR</t>
  </si>
  <si>
    <t>22-23-18-426-005</t>
  </si>
  <si>
    <t>37900 WENDY LEE</t>
  </si>
  <si>
    <t>RA1</t>
  </si>
  <si>
    <t>Land Table RA1</t>
  </si>
  <si>
    <t>22-23-18-426-006</t>
  </si>
  <si>
    <t>37880 WENDY LEE</t>
  </si>
  <si>
    <t>22-23-18-426-019</t>
  </si>
  <si>
    <t>37536 CARSON</t>
  </si>
  <si>
    <t>22-23-18-426-021</t>
  </si>
  <si>
    <t>37500 CARSON</t>
  </si>
  <si>
    <t>22-23-18-428-003</t>
  </si>
  <si>
    <t>37921 CARSON</t>
  </si>
  <si>
    <t>22-23-18-428-005</t>
  </si>
  <si>
    <t>37861 CARSON</t>
  </si>
  <si>
    <t>22-23-18-477-001</t>
  </si>
  <si>
    <t>38158 SARATOGA CIRCLE</t>
  </si>
  <si>
    <t>9RA</t>
  </si>
  <si>
    <t>Land Table 9RA</t>
  </si>
  <si>
    <t>22-23-18-477-004</t>
  </si>
  <si>
    <t>38152 SARATOGA CIRCLE</t>
  </si>
  <si>
    <t>22-23-18-477-008</t>
  </si>
  <si>
    <t>38426 SARATOGA CIRCLE</t>
  </si>
  <si>
    <t>22-23-18-477-018</t>
  </si>
  <si>
    <t>38399 SARATOGA CIRCLE</t>
  </si>
  <si>
    <t>22-23-18-477-027</t>
  </si>
  <si>
    <t>38452 LYNWOOD COURT</t>
  </si>
  <si>
    <t>22-23-18-477-030</t>
  </si>
  <si>
    <t>38458 LYNWOOD COURT</t>
  </si>
  <si>
    <t>22-23-18-477-034</t>
  </si>
  <si>
    <t>38474 LYNWOOD COURT</t>
  </si>
  <si>
    <t>22-23-18-477-035</t>
  </si>
  <si>
    <t>38476 LYNWOOD COURT</t>
  </si>
  <si>
    <t>22-23-18-477-038</t>
  </si>
  <si>
    <t>38323 SARATOGA CIRCLE</t>
  </si>
  <si>
    <t>22-23-18-477-040</t>
  </si>
  <si>
    <t>38319 SARATOGA CIRCLE</t>
  </si>
  <si>
    <t>22-23-18-477-048</t>
  </si>
  <si>
    <t>38318 SARATOGA CIRCLE</t>
  </si>
  <si>
    <t>22-23-18-477-056</t>
  </si>
  <si>
    <t>38286 SARATOGA CIRCLE</t>
  </si>
  <si>
    <t>22-23-18-477-057</t>
  </si>
  <si>
    <t>38284 SARATOGA CIRCLE</t>
  </si>
  <si>
    <t>22-23-18-477-059</t>
  </si>
  <si>
    <t>38262 SARATOGA CIRCLE</t>
  </si>
  <si>
    <t>22-23-18-477-060</t>
  </si>
  <si>
    <t>38260 SARATOGA CIRCLE</t>
  </si>
  <si>
    <t>22-23-18-477-063</t>
  </si>
  <si>
    <t>38254 SARATOGA CIRCLE</t>
  </si>
  <si>
    <t>22-23-18-477-066</t>
  </si>
  <si>
    <t>38232 SARATOGA CIRCLE</t>
  </si>
  <si>
    <t>22-23-18-477-074</t>
  </si>
  <si>
    <t>38200 SARATOGA CIRCLE</t>
  </si>
  <si>
    <t>22-23-18-477-087</t>
  </si>
  <si>
    <t>38236 REMINGTON PARK</t>
  </si>
  <si>
    <t>22-23-18-477-091</t>
  </si>
  <si>
    <t>38280 REMINGTON PARK</t>
  </si>
  <si>
    <t>22-23-18-477-099</t>
  </si>
  <si>
    <t>38231 REMINGTON PARK</t>
  </si>
  <si>
    <t>22-23-18-477-104</t>
  </si>
  <si>
    <t>38253 REMINGTON PARK</t>
  </si>
  <si>
    <t>22-23-18-477-109</t>
  </si>
  <si>
    <t>38271 REMINGTON PARK</t>
  </si>
  <si>
    <t>22-23-18-477-121</t>
  </si>
  <si>
    <t>38503 SARATOGA CIRCLE</t>
  </si>
  <si>
    <t>22-23-18-477-122</t>
  </si>
  <si>
    <t>38505 SARATOGA CIRCLE</t>
  </si>
  <si>
    <t>22-23-18-477-133</t>
  </si>
  <si>
    <t>38176 SARATOGA CIRCLE</t>
  </si>
  <si>
    <t>22-23-18-477-134</t>
  </si>
  <si>
    <t>38174 SARATOGA CIRCLE</t>
  </si>
  <si>
    <t>22-23-20-102-004</t>
  </si>
  <si>
    <t>37206 CHESAPEAKE RD</t>
  </si>
  <si>
    <t>SA1</t>
  </si>
  <si>
    <t>Land Table SA1</t>
  </si>
  <si>
    <t>22-23-20-102-005</t>
  </si>
  <si>
    <t>37190 CHESAPEAKE RD</t>
  </si>
  <si>
    <t>22-23-20-103-001</t>
  </si>
  <si>
    <t>25956 HUNT CLUB</t>
  </si>
  <si>
    <t>22-23-20-103-010</t>
  </si>
  <si>
    <t>25704 HUNT CLUB</t>
  </si>
  <si>
    <t>22-23-20-103-011</t>
  </si>
  <si>
    <t>36896 CHESAPEAKE RD</t>
  </si>
  <si>
    <t>22-23-20-103-013</t>
  </si>
  <si>
    <t>25751 CHESAPEAKE CT</t>
  </si>
  <si>
    <t>22-23-20-126-010</t>
  </si>
  <si>
    <t>25753 LIVINGSTON CR</t>
  </si>
  <si>
    <t>SB1</t>
  </si>
  <si>
    <t>LAND TABLE SB1</t>
  </si>
  <si>
    <t>22-23-20-126-012</t>
  </si>
  <si>
    <t>25719 LIVINGSTON CR</t>
  </si>
  <si>
    <t>22-23-20-126-018</t>
  </si>
  <si>
    <t>36798 CHESAPEAKE RD</t>
  </si>
  <si>
    <t>22-23-20-126-019</t>
  </si>
  <si>
    <t>36780 CHESAPEAKE RD</t>
  </si>
  <si>
    <t>22-23-20-126-028</t>
  </si>
  <si>
    <t>25758 SURREY CT</t>
  </si>
  <si>
    <t>22-23-20-126-030</t>
  </si>
  <si>
    <t>25700 SURREY CT</t>
  </si>
  <si>
    <t>22-23-20-126-032</t>
  </si>
  <si>
    <t>25815 SURREY CT</t>
  </si>
  <si>
    <t>22-23-20-127-001</t>
  </si>
  <si>
    <t>25790 LIVINGSTON CR</t>
  </si>
  <si>
    <t>22-23-20-127-017</t>
  </si>
  <si>
    <t>25834 LIVINGSTON CR</t>
  </si>
  <si>
    <t>22-23-20-128-018</t>
  </si>
  <si>
    <t>25408 RANCHWOOD DR</t>
  </si>
  <si>
    <t>22-23-20-152-001</t>
  </si>
  <si>
    <t>25570 HUNT CLUB</t>
  </si>
  <si>
    <t>22-23-20-152-002</t>
  </si>
  <si>
    <t>25550 HUNT CLUB</t>
  </si>
  <si>
    <t>22-23-20-152-013</t>
  </si>
  <si>
    <t>25547 BRIDLEPATH</t>
  </si>
  <si>
    <t>22-23-20-153-015</t>
  </si>
  <si>
    <t>36875 CHESAPEAKE RD</t>
  </si>
  <si>
    <t>22-23-20-153-023</t>
  </si>
  <si>
    <t>25511 RANCHWOOD DR</t>
  </si>
  <si>
    <t>22-23-20-155-003</t>
  </si>
  <si>
    <t>37893 STABLEVIEW</t>
  </si>
  <si>
    <t>22-23-20-176-001</t>
  </si>
  <si>
    <t>25631 LIVINGSTON CR</t>
  </si>
  <si>
    <t>22-23-20-176-013</t>
  </si>
  <si>
    <t>36173 CROMPTON</t>
  </si>
  <si>
    <t>22-23-20-176-022</t>
  </si>
  <si>
    <t>25496 SURREY LN</t>
  </si>
  <si>
    <t>22-23-20-176-023</t>
  </si>
  <si>
    <t>25456 SURREY LN</t>
  </si>
  <si>
    <t>22-23-20-176-030</t>
  </si>
  <si>
    <t>25232 SURREY LN</t>
  </si>
  <si>
    <t>22-23-20-177-006</t>
  </si>
  <si>
    <t>36246 CROMPTON</t>
  </si>
  <si>
    <t>22-23-20-178-006</t>
  </si>
  <si>
    <t>37828 STABLEVIEW</t>
  </si>
  <si>
    <t>22-23-20-202-004</t>
  </si>
  <si>
    <t>36234 CONGRESS</t>
  </si>
  <si>
    <t>22-23-20-202-007</t>
  </si>
  <si>
    <t>36170 CONGRESS</t>
  </si>
  <si>
    <t>22-23-20-203-018</t>
  </si>
  <si>
    <t>36101 CONGRESS</t>
  </si>
  <si>
    <t>22-23-20-203-078</t>
  </si>
  <si>
    <t>36031 CONGRESS CT</t>
  </si>
  <si>
    <t>22-23-20-203-079</t>
  </si>
  <si>
    <t>35969 CONGRESS</t>
  </si>
  <si>
    <t>22-23-20-203-080</t>
  </si>
  <si>
    <t>35949 CONGRESS</t>
  </si>
  <si>
    <t>22-23-20-203-083</t>
  </si>
  <si>
    <t>25451 LIBERTY LANE</t>
  </si>
  <si>
    <t>22-23-20-203-092</t>
  </si>
  <si>
    <t>35822 OLD HOMESTEAD DR</t>
  </si>
  <si>
    <t>22-23-20-226-001</t>
  </si>
  <si>
    <t>36092 CONGRESS</t>
  </si>
  <si>
    <t>22-23-20-226-002</t>
  </si>
  <si>
    <t>36086 CONGRESS</t>
  </si>
  <si>
    <t>22-23-20-226-006</t>
  </si>
  <si>
    <t>36028 CONGRESS</t>
  </si>
  <si>
    <t>22-23-20-252-011</t>
  </si>
  <si>
    <t>36072 CROMPTON</t>
  </si>
  <si>
    <t>22-23-20-254-004</t>
  </si>
  <si>
    <t>35955 CHARTER CREST</t>
  </si>
  <si>
    <t>22-23-20-255-002</t>
  </si>
  <si>
    <t>36055 CROMPTON</t>
  </si>
  <si>
    <t>22-23-20-255-009</t>
  </si>
  <si>
    <t>35925 JOHNSTOWN</t>
  </si>
  <si>
    <t>22-23-20-276-016</t>
  </si>
  <si>
    <t>35660 CAMDEN</t>
  </si>
  <si>
    <t>22-23-20-276-023</t>
  </si>
  <si>
    <t>35767 CONGRESS</t>
  </si>
  <si>
    <t>22-23-20-276-026</t>
  </si>
  <si>
    <t>35701 CONGRESS</t>
  </si>
  <si>
    <t>22-23-20-277-010</t>
  </si>
  <si>
    <t>35712 CONGRESS</t>
  </si>
  <si>
    <t>22-23-20-278-005</t>
  </si>
  <si>
    <t>35821 OLD HOMESTEAD DR</t>
  </si>
  <si>
    <t>22-23-20-279-001</t>
  </si>
  <si>
    <t>35873 JOHNSTOWN</t>
  </si>
  <si>
    <t>22-23-20-279-004</t>
  </si>
  <si>
    <t>35819 JOHNSTOWN</t>
  </si>
  <si>
    <t>22-23-20-279-005</t>
  </si>
  <si>
    <t>35779 JOHNSTOWN</t>
  </si>
  <si>
    <t>22-23-20-376-005</t>
  </si>
  <si>
    <t>36502 BINGHAM</t>
  </si>
  <si>
    <t>9SA</t>
  </si>
  <si>
    <t>Land Table 9SA</t>
  </si>
  <si>
    <t>22-23-20-376-018</t>
  </si>
  <si>
    <t>24372 KENSINGTON</t>
  </si>
  <si>
    <t>22-23-20-376-039</t>
  </si>
  <si>
    <t>36528 BINGHAM</t>
  </si>
  <si>
    <t>22-23-20-376-055</t>
  </si>
  <si>
    <t>24528 MARTEL DR</t>
  </si>
  <si>
    <t>22-23-20-376-066</t>
  </si>
  <si>
    <t>36543 MARTEL CT</t>
  </si>
  <si>
    <t>22-23-20-376-068</t>
  </si>
  <si>
    <t>36553 MARTEL CT</t>
  </si>
  <si>
    <t>22-23-20-376-079</t>
  </si>
  <si>
    <t>24493 MARTEL DR</t>
  </si>
  <si>
    <t>22-23-21-101-009</t>
  </si>
  <si>
    <t>25735 RUTLEDGE CROSSING</t>
  </si>
  <si>
    <t>TA1</t>
  </si>
  <si>
    <t>Land Table TA1</t>
  </si>
  <si>
    <t>22-23-21-102-007</t>
  </si>
  <si>
    <t>35230 BRAXTON</t>
  </si>
  <si>
    <t>22-23-21-102-016</t>
  </si>
  <si>
    <t>25452 WITHERSPOON</t>
  </si>
  <si>
    <t>22-23-21-102-017</t>
  </si>
  <si>
    <t>25446 WITHERSPOON</t>
  </si>
  <si>
    <t>22-23-21-102-029</t>
  </si>
  <si>
    <t>25380 WITHERSPOON</t>
  </si>
  <si>
    <t>22-23-21-126-005</t>
  </si>
  <si>
    <t>34634 THORNBROOK</t>
  </si>
  <si>
    <t>TB1</t>
  </si>
  <si>
    <t>Land Table TB1</t>
  </si>
  <si>
    <t>22-23-21-127-002</t>
  </si>
  <si>
    <t>34695 THORNBROOK</t>
  </si>
  <si>
    <t>22-23-21-128-010</t>
  </si>
  <si>
    <t>34660 BRITTANY</t>
  </si>
  <si>
    <t>22-23-21-151-004</t>
  </si>
  <si>
    <t>25325 RUTLEDGE CROSSING</t>
  </si>
  <si>
    <t>22-23-21-152-022</t>
  </si>
  <si>
    <t>25383 CAROLLTON</t>
  </si>
  <si>
    <t>22-23-21-153-028</t>
  </si>
  <si>
    <t>25437 WITHERSPOON</t>
  </si>
  <si>
    <t>22-23-21-154-005</t>
  </si>
  <si>
    <t>25286 WITHERSPOON</t>
  </si>
  <si>
    <t>22-23-21-156-009</t>
  </si>
  <si>
    <t>34909 OLD HOMESTEAD DR</t>
  </si>
  <si>
    <t>22-23-21-201-006</t>
  </si>
  <si>
    <t>25879 DUMAS</t>
  </si>
  <si>
    <t>22-23-21-203-005</t>
  </si>
  <si>
    <t>34113 BRITTANY</t>
  </si>
  <si>
    <t>22-23-21-226-004</t>
  </si>
  <si>
    <t>33670 BERNADINE</t>
  </si>
  <si>
    <t>22-23-21-228-003</t>
  </si>
  <si>
    <t>33947 ARGONNE</t>
  </si>
  <si>
    <t>22-23-21-228-005</t>
  </si>
  <si>
    <t>33821 ARGONNE</t>
  </si>
  <si>
    <t>22-23-21-228-007</t>
  </si>
  <si>
    <t>33727 ARGONNE</t>
  </si>
  <si>
    <t>22-23-21-228-014</t>
  </si>
  <si>
    <t>33501 ARGONNE</t>
  </si>
  <si>
    <t>22-23-21-301-052</t>
  </si>
  <si>
    <t>35264 MEADOW LANE</t>
  </si>
  <si>
    <t>9TA</t>
  </si>
  <si>
    <t>Land Table 9TA</t>
  </si>
  <si>
    <t>22-23-21-301-058</t>
  </si>
  <si>
    <t>35132 MEADOW LANE</t>
  </si>
  <si>
    <t>22-23-21-301-065</t>
  </si>
  <si>
    <t>35052 MEADOW LANE</t>
  </si>
  <si>
    <t>22-23-21-301-069</t>
  </si>
  <si>
    <t>35073 MEADOW LANE</t>
  </si>
  <si>
    <t>22-23-21-301-077</t>
  </si>
  <si>
    <t>35100 HILLSIDE</t>
  </si>
  <si>
    <t>22-23-21-301-079</t>
  </si>
  <si>
    <t>35080 HILLSIDE</t>
  </si>
  <si>
    <t>22-23-21-302-003</t>
  </si>
  <si>
    <t>35344 PENNINGTON</t>
  </si>
  <si>
    <t>9TC</t>
  </si>
  <si>
    <t>LAND TABLE 9TC</t>
  </si>
  <si>
    <t>22-23-21-302-008</t>
  </si>
  <si>
    <t>35234 PENNINGTON</t>
  </si>
  <si>
    <t>22-23-21-302-011</t>
  </si>
  <si>
    <t>35164 PENNINGTON</t>
  </si>
  <si>
    <t>22-23-21-302-016</t>
  </si>
  <si>
    <t>35058 PENNINGTON</t>
  </si>
  <si>
    <t>22-23-21-302-017</t>
  </si>
  <si>
    <t>35026 PENNINGTON</t>
  </si>
  <si>
    <t>22-23-21-303-001</t>
  </si>
  <si>
    <t>35301 PENNINGTON</t>
  </si>
  <si>
    <t>22-23-21-303-030</t>
  </si>
  <si>
    <t>34835 PICKFORD</t>
  </si>
  <si>
    <t>22-23-21-326-014</t>
  </si>
  <si>
    <t>34842 PICKFORD</t>
  </si>
  <si>
    <t>22-23-21-326-038</t>
  </si>
  <si>
    <t>24638 TODDY</t>
  </si>
  <si>
    <t>22-23-21-326-040</t>
  </si>
  <si>
    <t>24562 TODDY</t>
  </si>
  <si>
    <t>22-23-21-326-057</t>
  </si>
  <si>
    <t>34731 PICKFORD</t>
  </si>
  <si>
    <t>22-23-21-326-059</t>
  </si>
  <si>
    <t>34785 PICKFORD</t>
  </si>
  <si>
    <t>22-23-21-452-014</t>
  </si>
  <si>
    <t>24107 TANA</t>
  </si>
  <si>
    <t>9TB</t>
  </si>
  <si>
    <t>Land Table 9TB</t>
  </si>
  <si>
    <t>22-23-21-452-015</t>
  </si>
  <si>
    <t>24109 TANA</t>
  </si>
  <si>
    <t>22-23-21-452-020</t>
  </si>
  <si>
    <t>24123 TANA</t>
  </si>
  <si>
    <t>22-23-21-452-022</t>
  </si>
  <si>
    <t>24127 TANA</t>
  </si>
  <si>
    <t>22-23-21-452-026</t>
  </si>
  <si>
    <t>24139 TANA</t>
  </si>
  <si>
    <t>22-23-21-476-001</t>
  </si>
  <si>
    <t>24675 FARMINGTON</t>
  </si>
  <si>
    <t>0F1</t>
  </si>
  <si>
    <t>LAND TABLE 0C1</t>
  </si>
  <si>
    <t>22-23-21-476-004</t>
  </si>
  <si>
    <t>24637 FARMINGTON</t>
  </si>
  <si>
    <t>22-23-22-101-019</t>
  </si>
  <si>
    <t>25919 RIDGEWOOD</t>
  </si>
  <si>
    <t>UA1</t>
  </si>
  <si>
    <t>LAND TABLE UA1</t>
  </si>
  <si>
    <t>22-23-22-101-027</t>
  </si>
  <si>
    <t>25661 RIDGEWOOD</t>
  </si>
  <si>
    <t>22-23-22-101-035</t>
  </si>
  <si>
    <t>25393 RIDGEWOOD</t>
  </si>
  <si>
    <t>22-23-22-101-043</t>
  </si>
  <si>
    <t>25304 FARMINGTON</t>
  </si>
  <si>
    <t>22-23-22-126-007</t>
  </si>
  <si>
    <t>25780 RIDGEWOOD</t>
  </si>
  <si>
    <t>22-23-22-126-010</t>
  </si>
  <si>
    <t>25716 RIDGEWOOD</t>
  </si>
  <si>
    <t>22-23-22-126-020</t>
  </si>
  <si>
    <t>32671 ELEVEN MILE</t>
  </si>
  <si>
    <t>22-23-22-126-064</t>
  </si>
  <si>
    <t>32781 ELEVEN MILE</t>
  </si>
  <si>
    <t>13-GOVERNMENT</t>
  </si>
  <si>
    <t>22-23-22-126-068</t>
  </si>
  <si>
    <t>32485 SANCTUARY CT</t>
  </si>
  <si>
    <t>9UB</t>
  </si>
  <si>
    <t>LAND TABLE 9UB</t>
  </si>
  <si>
    <t>22-23-22-151-005</t>
  </si>
  <si>
    <t>25270 RIDGEWOOD</t>
  </si>
  <si>
    <t>22-23-22-201-014</t>
  </si>
  <si>
    <t>25952 POWER</t>
  </si>
  <si>
    <t>UE1</t>
  </si>
  <si>
    <t>Land Table UE1</t>
  </si>
  <si>
    <t>22-23-22-201-022</t>
  </si>
  <si>
    <t>32194 HULL</t>
  </si>
  <si>
    <t>22-23-22-201-023</t>
  </si>
  <si>
    <t>32188 HULL</t>
  </si>
  <si>
    <t>22-23-22-202-002</t>
  </si>
  <si>
    <t>25810 POWER</t>
  </si>
  <si>
    <t>22-23-22-202-017</t>
  </si>
  <si>
    <t>25716 POWER</t>
  </si>
  <si>
    <t>22-23-22-202-018</t>
  </si>
  <si>
    <t>25710 POWER</t>
  </si>
  <si>
    <t>22-23-22-227-012</t>
  </si>
  <si>
    <t>31824 TRESTAIN</t>
  </si>
  <si>
    <t>UF1</t>
  </si>
  <si>
    <t>Land Table UF1</t>
  </si>
  <si>
    <t>22-23-22-227-037</t>
  </si>
  <si>
    <t>31875 HULL</t>
  </si>
  <si>
    <t>22-23-22-252-007</t>
  </si>
  <si>
    <t>32022 ROCKY CREST</t>
  </si>
  <si>
    <t>UD1</t>
  </si>
  <si>
    <t>Land Table UD1</t>
  </si>
  <si>
    <t>22-23-22-276-002</t>
  </si>
  <si>
    <t>31775 TRESTAIN</t>
  </si>
  <si>
    <t>22-23-22-276-035</t>
  </si>
  <si>
    <t>31718 ALAMEDA</t>
  </si>
  <si>
    <t>UC1</t>
  </si>
  <si>
    <t>Land Table UC1</t>
  </si>
  <si>
    <t>22-23-22-276-047</t>
  </si>
  <si>
    <t>31766 ALAMEDA</t>
  </si>
  <si>
    <t>22-23-22-278-015</t>
  </si>
  <si>
    <t>31460 ORCHARD BROOK CT</t>
  </si>
  <si>
    <t>9UA</t>
  </si>
  <si>
    <t>22-23-22-302-004</t>
  </si>
  <si>
    <t>24931 GLEN ORCHARD</t>
  </si>
  <si>
    <t>UG1</t>
  </si>
  <si>
    <t>LAND TABLE UG1</t>
  </si>
  <si>
    <t>22-23-22-302-012</t>
  </si>
  <si>
    <t>24685 IVYWOOD</t>
  </si>
  <si>
    <t>22-23-22-303-004</t>
  </si>
  <si>
    <t>24690 IVYWOOD</t>
  </si>
  <si>
    <t>22-23-22-303-014</t>
  </si>
  <si>
    <t>32880 RAPHAEL</t>
  </si>
  <si>
    <t>22-23-22-326-018</t>
  </si>
  <si>
    <t>24875 POWER</t>
  </si>
  <si>
    <t>UH2</t>
  </si>
  <si>
    <t>LAND TABLE UH1</t>
  </si>
  <si>
    <t>22-23-22-326-022</t>
  </si>
  <si>
    <t>32534 SHADY RIDGE</t>
  </si>
  <si>
    <t>22-23-22-326-026</t>
  </si>
  <si>
    <t>32573 SHADY RIDGE</t>
  </si>
  <si>
    <t>22-23-22-326-029</t>
  </si>
  <si>
    <t>32493 SHADY RIDGE</t>
  </si>
  <si>
    <t>22-23-22-353-008</t>
  </si>
  <si>
    <t>32855 RAPHAEL</t>
  </si>
  <si>
    <t>22-23-22-401-017</t>
  </si>
  <si>
    <t>32033 STAMAN CT</t>
  </si>
  <si>
    <t>22-23-22-401-018</t>
  </si>
  <si>
    <t>32001 STAMAN CT</t>
  </si>
  <si>
    <t>22-23-22-401-023</t>
  </si>
  <si>
    <t>31901 STAMAN CT</t>
  </si>
  <si>
    <t>22-23-22-401-024</t>
  </si>
  <si>
    <t>31881 STAMAN CT</t>
  </si>
  <si>
    <t>22-23-22-403-002</t>
  </si>
  <si>
    <t>31964 STAMAN CT</t>
  </si>
  <si>
    <t>22-23-22-428-004</t>
  </si>
  <si>
    <t>31711 BELMONT</t>
  </si>
  <si>
    <t>22-23-22-428-014</t>
  </si>
  <si>
    <t>31790 STAMAN CR</t>
  </si>
  <si>
    <t>22-23-22-451-019</t>
  </si>
  <si>
    <t>32300 TEN MILE</t>
  </si>
  <si>
    <t>UH1</t>
  </si>
  <si>
    <t>22-23-22-476-013</t>
  </si>
  <si>
    <t>31705 STAMAN CR</t>
  </si>
  <si>
    <t>22-23-22-476-020</t>
  </si>
  <si>
    <t>31860 DOHANY</t>
  </si>
  <si>
    <t>22-23-22-476-030</t>
  </si>
  <si>
    <t>24619 ORCHARD LAKE</t>
  </si>
  <si>
    <t>22-23-22-477-003</t>
  </si>
  <si>
    <t>24422 BROADVIEW</t>
  </si>
  <si>
    <t>22-23-22-477-006</t>
  </si>
  <si>
    <t>24314 BROADVIEW</t>
  </si>
  <si>
    <t>22-23-22-477-010</t>
  </si>
  <si>
    <t>31919 DOHANY</t>
  </si>
  <si>
    <t>22-23-23-101-020</t>
  </si>
  <si>
    <t>30905 ELEVEN MILE</t>
  </si>
  <si>
    <t>VB1</t>
  </si>
  <si>
    <t>LAND TABLE VA1</t>
  </si>
  <si>
    <t>22-23-23-101-031</t>
  </si>
  <si>
    <t>30928 MISTY PINES</t>
  </si>
  <si>
    <t>9VB</t>
  </si>
  <si>
    <t>22-23-23-101-076</t>
  </si>
  <si>
    <t>25686 BLUE CREEK</t>
  </si>
  <si>
    <t>9VE</t>
  </si>
  <si>
    <t>Land Table 9VE</t>
  </si>
  <si>
    <t>22-23-23-101-077</t>
  </si>
  <si>
    <t>25700 BLUE CREEK</t>
  </si>
  <si>
    <t>22-23-23-101-091</t>
  </si>
  <si>
    <t>30845 CEDAR CREEK</t>
  </si>
  <si>
    <t>22-23-23-126-003</t>
  </si>
  <si>
    <t>30615 ELEVEN MILE</t>
  </si>
  <si>
    <t>22-23-23-127-009</t>
  </si>
  <si>
    <t>25799 WESTMORELAND</t>
  </si>
  <si>
    <t>LAND TABLE VB1</t>
  </si>
  <si>
    <t>22-23-23-151-020</t>
  </si>
  <si>
    <t>25088 PIMLICO CT</t>
  </si>
  <si>
    <t>22-23-23-176-002</t>
  </si>
  <si>
    <t>25389 HARCOURT</t>
  </si>
  <si>
    <t>22-23-23-176-003</t>
  </si>
  <si>
    <t>25359 HARCOURT</t>
  </si>
  <si>
    <t>22-23-23-177-002</t>
  </si>
  <si>
    <t>25376 HARCOURT</t>
  </si>
  <si>
    <t>22-23-23-177-013</t>
  </si>
  <si>
    <t>25236 HARCOURT</t>
  </si>
  <si>
    <t>22-23-23-177-020</t>
  </si>
  <si>
    <t>25407 WESTMORELAND</t>
  </si>
  <si>
    <t>22-23-23-177-022</t>
  </si>
  <si>
    <t>25195 WESTMORELAND</t>
  </si>
  <si>
    <t>22-23-23-178-001</t>
  </si>
  <si>
    <t>25194 WESTMORELAND</t>
  </si>
  <si>
    <t>22-23-23-201-015</t>
  </si>
  <si>
    <t>25400 BROOKVIEW</t>
  </si>
  <si>
    <t>22-23-23-201-018</t>
  </si>
  <si>
    <t>25288 BROOKVIEW</t>
  </si>
  <si>
    <t>22-23-23-201-019</t>
  </si>
  <si>
    <t>25250 BROOKVIEW</t>
  </si>
  <si>
    <t>22-23-23-201-020</t>
  </si>
  <si>
    <t>25218 BROOKVIEW</t>
  </si>
  <si>
    <t>22-23-23-201-035</t>
  </si>
  <si>
    <t>25441 SPRINGBROOK</t>
  </si>
  <si>
    <t>22-23-23-201-038</t>
  </si>
  <si>
    <t>25631 SPRINGBROOK</t>
  </si>
  <si>
    <t>22-23-23-202-002</t>
  </si>
  <si>
    <t>30125 ELEVEN MILE</t>
  </si>
  <si>
    <t>22-23-23-226-017</t>
  </si>
  <si>
    <t>29443 PENDLETON CLUB</t>
  </si>
  <si>
    <t>9VC</t>
  </si>
  <si>
    <t>22-23-23-226-020</t>
  </si>
  <si>
    <t>29501 PENDLETON CLUB</t>
  </si>
  <si>
    <t>22-23-23-226-024</t>
  </si>
  <si>
    <t>29529 PENDLETON CLUB</t>
  </si>
  <si>
    <t>22-23-23-226-034</t>
  </si>
  <si>
    <t>29721 PENDLETON CLUB</t>
  </si>
  <si>
    <t>22-23-23-226-035</t>
  </si>
  <si>
    <t>29638 PENDLETON CLUB</t>
  </si>
  <si>
    <t>22-23-23-226-041</t>
  </si>
  <si>
    <t>29608 PENDLETON CLUB</t>
  </si>
  <si>
    <t>22-23-23-251-010</t>
  </si>
  <si>
    <t>25435 BROOKVIEW</t>
  </si>
  <si>
    <t>22-23-23-251-011</t>
  </si>
  <si>
    <t>25391 BROOKVIEW</t>
  </si>
  <si>
    <t>22-23-23-276-011</t>
  </si>
  <si>
    <t>29564 GRAMERCY</t>
  </si>
  <si>
    <t>VC1</t>
  </si>
  <si>
    <t>Land Table VC1</t>
  </si>
  <si>
    <t>22-23-23-276-035</t>
  </si>
  <si>
    <t>25000 CREEKSIDE</t>
  </si>
  <si>
    <t>22-23-23-276-066</t>
  </si>
  <si>
    <t>25183 DELPHI</t>
  </si>
  <si>
    <t>9VA</t>
  </si>
  <si>
    <t>22-23-23-276-071</t>
  </si>
  <si>
    <t>29625 MONTEREY</t>
  </si>
  <si>
    <t>22-23-23-276-072</t>
  </si>
  <si>
    <t>29621 MONTEREY</t>
  </si>
  <si>
    <t>22-23-23-276-084</t>
  </si>
  <si>
    <t>25177 DELPHI</t>
  </si>
  <si>
    <t>22-23-23-276-102</t>
  </si>
  <si>
    <t>29719 MONTEREY</t>
  </si>
  <si>
    <t>22-23-23-351-005</t>
  </si>
  <si>
    <t>24602 ORCHARD LAKE</t>
  </si>
  <si>
    <t>0C1</t>
  </si>
  <si>
    <t>22-23-23-351-042</t>
  </si>
  <si>
    <t>24479 RIDGEVIEW</t>
  </si>
  <si>
    <t>VF1</t>
  </si>
  <si>
    <t>Land Table VF1</t>
  </si>
  <si>
    <t>22-23-23-352-019</t>
  </si>
  <si>
    <t>24466 RIDGEVIEW</t>
  </si>
  <si>
    <t>22-23-23-352-023</t>
  </si>
  <si>
    <t>24386 RIDGEVIEW</t>
  </si>
  <si>
    <t>22-23-23-354-004</t>
  </si>
  <si>
    <t>24337 ELMHURST AVENUE</t>
  </si>
  <si>
    <t>VG1</t>
  </si>
  <si>
    <t>LAND TABLE VG1</t>
  </si>
  <si>
    <t>22-23-23-354-016</t>
  </si>
  <si>
    <t>24587 ELMHURST AVENUE</t>
  </si>
  <si>
    <t>22-23-23-376-004</t>
  </si>
  <si>
    <t>24771 WESTMORELAND</t>
  </si>
  <si>
    <t>22-23-23-376-008</t>
  </si>
  <si>
    <t>24671 WESTMORELAND</t>
  </si>
  <si>
    <t>22-23-23-376-009</t>
  </si>
  <si>
    <t>24645 WESTMORELAND</t>
  </si>
  <si>
    <t>22-23-23-376-012</t>
  </si>
  <si>
    <t>24567 WESTMORELAND</t>
  </si>
  <si>
    <t>22-23-23-376-018</t>
  </si>
  <si>
    <t>24419 WESTMORELAND</t>
  </si>
  <si>
    <t>22-23-23-377-015</t>
  </si>
  <si>
    <t>24789 SPRINGBROOK</t>
  </si>
  <si>
    <t>22-23-23-377-021</t>
  </si>
  <si>
    <t>24577 SPRINGBROOK</t>
  </si>
  <si>
    <t>22-23-23-378-005</t>
  </si>
  <si>
    <t>24712 SPRINGBROOK</t>
  </si>
  <si>
    <t>22-23-23-378-007</t>
  </si>
  <si>
    <t>24644 SPRINGBROOK</t>
  </si>
  <si>
    <t>22-23-23-378-010</t>
  </si>
  <si>
    <t>24542 SPRINGBROOK</t>
  </si>
  <si>
    <t>22-23-23-378-018</t>
  </si>
  <si>
    <t>24250 SPRINGBROOK</t>
  </si>
  <si>
    <t>22-23-23-378-020</t>
  </si>
  <si>
    <t>30406 TEN MILE</t>
  </si>
  <si>
    <t>22-23-23-401-024</t>
  </si>
  <si>
    <t>24975 LAKELAND</t>
  </si>
  <si>
    <t>22-23-23-426-001</t>
  </si>
  <si>
    <t>29820 EDGEHILL</t>
  </si>
  <si>
    <t>VE1</t>
  </si>
  <si>
    <t>Land Table VE1</t>
  </si>
  <si>
    <t>22-23-23-426-002</t>
  </si>
  <si>
    <t>29790 EDGEHILL</t>
  </si>
  <si>
    <t>22-23-23-427-010</t>
  </si>
  <si>
    <t>29597 EDGEHILL</t>
  </si>
  <si>
    <t>22-23-23-427-019</t>
  </si>
  <si>
    <t>29610 HEMLOCK DR</t>
  </si>
  <si>
    <t>22-23-23-428-003</t>
  </si>
  <si>
    <t>29835 HEMLOCK DR</t>
  </si>
  <si>
    <t>22-23-23-428-005</t>
  </si>
  <si>
    <t>29723 HEMLOCK DR</t>
  </si>
  <si>
    <t>22-23-23-428-015</t>
  </si>
  <si>
    <t>29554 MEDBURY</t>
  </si>
  <si>
    <t>22-23-23-428-014</t>
  </si>
  <si>
    <t>22-23-23-451-014</t>
  </si>
  <si>
    <t>24345 EL MARCO</t>
  </si>
  <si>
    <t>VD1</t>
  </si>
  <si>
    <t>Land Table VD1</t>
  </si>
  <si>
    <t>22-23-23-452-008</t>
  </si>
  <si>
    <t>24445 COTE D'NEL</t>
  </si>
  <si>
    <t>22-23-23-452-011</t>
  </si>
  <si>
    <t>24375 COTE D'NEL</t>
  </si>
  <si>
    <t>22-23-23-453-006</t>
  </si>
  <si>
    <t>24560 DE PHILLIPE</t>
  </si>
  <si>
    <t>22-23-23-453-025</t>
  </si>
  <si>
    <t>24355 LAKELAND</t>
  </si>
  <si>
    <t>22-23-23-454-008</t>
  </si>
  <si>
    <t>24224 CREEKSIDE</t>
  </si>
  <si>
    <t>22-23-23-476-030</t>
  </si>
  <si>
    <t>29536 GERALDINE</t>
  </si>
  <si>
    <t>22-23-23-476-034</t>
  </si>
  <si>
    <t>29693 MEDBURY</t>
  </si>
  <si>
    <t>22-23-23-476-035</t>
  </si>
  <si>
    <t>29431 MEDBURY</t>
  </si>
  <si>
    <t>22-23-23-477-011</t>
  </si>
  <si>
    <t>29453 GERALDINE</t>
  </si>
  <si>
    <t>22-23-23-477-021</t>
  </si>
  <si>
    <t>29536 OMENWOOD</t>
  </si>
  <si>
    <t>22-23-23-477-034</t>
  </si>
  <si>
    <t>29447 GERALDINE</t>
  </si>
  <si>
    <t>22-23-23-478-016</t>
  </si>
  <si>
    <t>29600 TEN MILE</t>
  </si>
  <si>
    <t>22-23-23-478-036</t>
  </si>
  <si>
    <t>29610 TEN MILE</t>
  </si>
  <si>
    <t>22-23-24-101-003</t>
  </si>
  <si>
    <t>25937 LYNFORD</t>
  </si>
  <si>
    <t>WB1</t>
  </si>
  <si>
    <t>Land Table WB1</t>
  </si>
  <si>
    <t>22-23-24-102-001</t>
  </si>
  <si>
    <t>29045 ELEVEN MILE</t>
  </si>
  <si>
    <t>22-23-24-102-021</t>
  </si>
  <si>
    <t>25746 CASTLEREIGH</t>
  </si>
  <si>
    <t>22-23-24-103-015</t>
  </si>
  <si>
    <t>29020 RALEIGH</t>
  </si>
  <si>
    <t>22-23-24-126-014</t>
  </si>
  <si>
    <t>25358 CASTLEREIGH</t>
  </si>
  <si>
    <t>22-23-24-126-026</t>
  </si>
  <si>
    <t>25569 WYKESHIRE</t>
  </si>
  <si>
    <t>22-23-24-126-032</t>
  </si>
  <si>
    <t>25447 WYKESHIRE</t>
  </si>
  <si>
    <t>22-23-24-127-001</t>
  </si>
  <si>
    <t>25982 KILREIGH DR</t>
  </si>
  <si>
    <t>22-23-24-127-004</t>
  </si>
  <si>
    <t>25928 KILREIGH DR</t>
  </si>
  <si>
    <t>22-23-24-128-004</t>
  </si>
  <si>
    <t>25674 CHAPELWEIGH</t>
  </si>
  <si>
    <t>22-23-24-128-012</t>
  </si>
  <si>
    <t>25905 KILREIGH DR</t>
  </si>
  <si>
    <t>22-23-24-151-011</t>
  </si>
  <si>
    <t>29392 GLENCASTLE</t>
  </si>
  <si>
    <t>22-23-24-152-003</t>
  </si>
  <si>
    <t>25524 WESSEX</t>
  </si>
  <si>
    <t>22-23-24-153-003</t>
  </si>
  <si>
    <t>25585 LYNCASTLE</t>
  </si>
  <si>
    <t>22-23-24-153-016</t>
  </si>
  <si>
    <t>25557 LYNCASTLE</t>
  </si>
  <si>
    <t>22-23-24-153-019</t>
  </si>
  <si>
    <t>25517 LYNCASTLE</t>
  </si>
  <si>
    <t>22-23-24-154-007</t>
  </si>
  <si>
    <t>29343 GLENCASTLE</t>
  </si>
  <si>
    <t>22-23-24-154-009</t>
  </si>
  <si>
    <t>29293 GLENCASTLE</t>
  </si>
  <si>
    <t>22-23-24-154-017</t>
  </si>
  <si>
    <t>29125 GLENCASTLE</t>
  </si>
  <si>
    <t>22-23-24-176-002</t>
  </si>
  <si>
    <t>28945 GLENCASTLE</t>
  </si>
  <si>
    <t>22-23-24-176-003</t>
  </si>
  <si>
    <t>28927 GLENCASTLE</t>
  </si>
  <si>
    <t>22-23-24-176-009</t>
  </si>
  <si>
    <t>25127 LYNCASTLE</t>
  </si>
  <si>
    <t>22-23-24-177-009</t>
  </si>
  <si>
    <t>25530 LYNCASTLE</t>
  </si>
  <si>
    <t>22-23-24-177-023</t>
  </si>
  <si>
    <t>25092 LYNCASTLE</t>
  </si>
  <si>
    <t>22-23-24-177-027</t>
  </si>
  <si>
    <t>25529 CASTLEREIGH</t>
  </si>
  <si>
    <t>22-23-24-177-035</t>
  </si>
  <si>
    <t>25155 CASTLEREIGH</t>
  </si>
  <si>
    <t>22-23-24-177-038</t>
  </si>
  <si>
    <t>25101 CASTLEREIGH</t>
  </si>
  <si>
    <t>22-23-24-178-002</t>
  </si>
  <si>
    <t>25180 CASTLEREIGH</t>
  </si>
  <si>
    <t>22-23-24-178-008</t>
  </si>
  <si>
    <t>25072 CASTLEREIGH</t>
  </si>
  <si>
    <t>22-23-24-178-026</t>
  </si>
  <si>
    <t>25233 WYKESHIRE</t>
  </si>
  <si>
    <t>22-23-24-179-002</t>
  </si>
  <si>
    <t>25446 WYKESHIRE</t>
  </si>
  <si>
    <t>22-23-24-179-016</t>
  </si>
  <si>
    <t>25367 CHAPELWEIGH</t>
  </si>
  <si>
    <t>22-23-24-180-006</t>
  </si>
  <si>
    <t>25312 CHAPELWEIGH</t>
  </si>
  <si>
    <t>22-23-24-180-011</t>
  </si>
  <si>
    <t>25206 CHAPELWEIGH</t>
  </si>
  <si>
    <t>22-23-24-201-023</t>
  </si>
  <si>
    <t>25480 LEESTOCK</t>
  </si>
  <si>
    <t>22-23-24-201-030</t>
  </si>
  <si>
    <t>25356 LEESTOCK</t>
  </si>
  <si>
    <t>22-23-24-201-036</t>
  </si>
  <si>
    <t>25235 SKYE DR</t>
  </si>
  <si>
    <t>22-23-24-203-013</t>
  </si>
  <si>
    <t>25730 SKYE CT</t>
  </si>
  <si>
    <t>22-23-24-203-019</t>
  </si>
  <si>
    <t>25598 BRIARWYKE</t>
  </si>
  <si>
    <t>22-23-24-226-003</t>
  </si>
  <si>
    <t>25857 ARDEN PARK DR</t>
  </si>
  <si>
    <t>WC1</t>
  </si>
  <si>
    <t>Land Table WC1</t>
  </si>
  <si>
    <t>22-23-24-226-013</t>
  </si>
  <si>
    <t>25521 ARDEN PARK DR</t>
  </si>
  <si>
    <t>22-23-24-227-013</t>
  </si>
  <si>
    <t>25633 BRANCHASTER</t>
  </si>
  <si>
    <t>22-23-24-228-001</t>
  </si>
  <si>
    <t>25890 ARDEN PARK DR</t>
  </si>
  <si>
    <t>22-23-24-251-002</t>
  </si>
  <si>
    <t>25411 LEESTOCK</t>
  </si>
  <si>
    <t>22-23-24-251-009</t>
  </si>
  <si>
    <t>25271 LEESTOCK</t>
  </si>
  <si>
    <t>22-23-24-251-013</t>
  </si>
  <si>
    <t>25172 CHAPELWEIGH</t>
  </si>
  <si>
    <t>22-23-24-251-014</t>
  </si>
  <si>
    <t>25140 CHAPELWEIGH</t>
  </si>
  <si>
    <t>22-23-24-252-005</t>
  </si>
  <si>
    <t>25101 CHAPELWEIGH</t>
  </si>
  <si>
    <t>22-23-24-252-014</t>
  </si>
  <si>
    <t>25029 SKYE DR</t>
  </si>
  <si>
    <t>22-23-24-253-002</t>
  </si>
  <si>
    <t>25480 SKYE DR</t>
  </si>
  <si>
    <t>22-23-24-253-007</t>
  </si>
  <si>
    <t>25402 SKYE DR</t>
  </si>
  <si>
    <t>22-23-24-253-008</t>
  </si>
  <si>
    <t>25276 SKYE DR</t>
  </si>
  <si>
    <t>22-23-24-253-010</t>
  </si>
  <si>
    <t>25252 SKYE DR</t>
  </si>
  <si>
    <t>22-23-24-253-016</t>
  </si>
  <si>
    <t>25034 SKYE DR</t>
  </si>
  <si>
    <t>22-23-24-253-026</t>
  </si>
  <si>
    <t>25353 BRIARWYKE</t>
  </si>
  <si>
    <t>22-23-24-253-030</t>
  </si>
  <si>
    <t>25329 BRIARWYKE</t>
  </si>
  <si>
    <t>22-23-24-253-035</t>
  </si>
  <si>
    <t>25237 BRIARWYKE</t>
  </si>
  <si>
    <t>22-23-24-253-036</t>
  </si>
  <si>
    <t>25219 BRIARWYKE</t>
  </si>
  <si>
    <t>22-23-24-253-039</t>
  </si>
  <si>
    <t>25050 SKYE DR</t>
  </si>
  <si>
    <t>22-23-24-276-011</t>
  </si>
  <si>
    <t>25233 APPLETON</t>
  </si>
  <si>
    <t>22-23-24-277-002</t>
  </si>
  <si>
    <t>25171 APPLETON</t>
  </si>
  <si>
    <t>22-23-24-277-018</t>
  </si>
  <si>
    <t>25073 ARDEN PARK DR</t>
  </si>
  <si>
    <t>22-23-24-277-021</t>
  </si>
  <si>
    <t>25019 ARDEN PARK DR</t>
  </si>
  <si>
    <t>22-23-24-278-003</t>
  </si>
  <si>
    <t>25502 ARDEN PARK DR</t>
  </si>
  <si>
    <t>22-23-24-278-008</t>
  </si>
  <si>
    <t>25290 ARDEN PARK DR</t>
  </si>
  <si>
    <t>22-23-24-279-004</t>
  </si>
  <si>
    <t>25074 ARDEN PARK DR</t>
  </si>
  <si>
    <t>22-23-24-279-010</t>
  </si>
  <si>
    <t>25101 BRANCHASTER</t>
  </si>
  <si>
    <t>22-23-24-280-010</t>
  </si>
  <si>
    <t>25246 BRANCHASTER</t>
  </si>
  <si>
    <t>22-23-24-281-009</t>
  </si>
  <si>
    <t>25100 BRANCHASTER</t>
  </si>
  <si>
    <t>22-23-24-301-003</t>
  </si>
  <si>
    <t>29340 HEMLOCK DR</t>
  </si>
  <si>
    <t>WD1</t>
  </si>
  <si>
    <t>LAND TABLE WD1</t>
  </si>
  <si>
    <t>22-23-24-302-009</t>
  </si>
  <si>
    <t>29166 HEMLOCK CT</t>
  </si>
  <si>
    <t>22-23-24-327-004</t>
  </si>
  <si>
    <t>28291 WILDWOOD</t>
  </si>
  <si>
    <t>WE1</t>
  </si>
  <si>
    <t>Land Table WE1</t>
  </si>
  <si>
    <t>22-23-24-327-006</t>
  </si>
  <si>
    <t>28326 SHADYLANE</t>
  </si>
  <si>
    <t>22-23-24-351-008</t>
  </si>
  <si>
    <t>29211 GERALDINE CT</t>
  </si>
  <si>
    <t>22-23-24-376-003</t>
  </si>
  <si>
    <t>28455 SHADYLANE</t>
  </si>
  <si>
    <t>22-23-24-376-004</t>
  </si>
  <si>
    <t>28437 SHADYLANE</t>
  </si>
  <si>
    <t>22-23-24-376-005</t>
  </si>
  <si>
    <t>28417 SHADYLANE</t>
  </si>
  <si>
    <t>22-23-24-377-002</t>
  </si>
  <si>
    <t>28349 SHADYLANE</t>
  </si>
  <si>
    <t>22-23-24-377-005</t>
  </si>
  <si>
    <t>28475 WILDWOOD</t>
  </si>
  <si>
    <t>22-23-24-377-012</t>
  </si>
  <si>
    <t>24525 WISTARIA</t>
  </si>
  <si>
    <t>22-23-24-377-013</t>
  </si>
  <si>
    <t>24507 WISTARIA</t>
  </si>
  <si>
    <t>22-23-24-377-016</t>
  </si>
  <si>
    <t>28318 BRIAR HILL</t>
  </si>
  <si>
    <t>22-23-24-378-005</t>
  </si>
  <si>
    <t>24496 WISTARIA</t>
  </si>
  <si>
    <t>22-23-24-401-008</t>
  </si>
  <si>
    <t>28147 WILDWOOD</t>
  </si>
  <si>
    <t>22-23-24-401-009</t>
  </si>
  <si>
    <t>28236 SHADYLANE</t>
  </si>
  <si>
    <t>22-23-24-402-029</t>
  </si>
  <si>
    <t>28150 WILDWOOD</t>
  </si>
  <si>
    <t>22-23-24-426-006</t>
  </si>
  <si>
    <t>27401 ROYAL CRESCENT</t>
  </si>
  <si>
    <t>WF1</t>
  </si>
  <si>
    <t>Land Table WF1</t>
  </si>
  <si>
    <t>22-23-24-427-005</t>
  </si>
  <si>
    <t>27690 ACORN PARK</t>
  </si>
  <si>
    <t>22-23-24-427-007</t>
  </si>
  <si>
    <t>24961 ARDEN PARK DR</t>
  </si>
  <si>
    <t>22-23-24-452-012</t>
  </si>
  <si>
    <t>28162 BRIAR HILL</t>
  </si>
  <si>
    <t>22-23-25-101-022</t>
  </si>
  <si>
    <t>23528 SANS SOUCI</t>
  </si>
  <si>
    <t>XA1</t>
  </si>
  <si>
    <t>LAND TABLE XA1</t>
  </si>
  <si>
    <t>22-23-25-101-027</t>
  </si>
  <si>
    <t>24056 MIDDLEBELT</t>
  </si>
  <si>
    <t>9XC</t>
  </si>
  <si>
    <t>22-23-25-101-030</t>
  </si>
  <si>
    <t>22-23-25-101-039</t>
  </si>
  <si>
    <t>24066 MIDDLEBELT</t>
  </si>
  <si>
    <t>22-23-25-101-041</t>
  </si>
  <si>
    <t>24050 MIDDLEBELT</t>
  </si>
  <si>
    <t>22-23-25-101-051</t>
  </si>
  <si>
    <t>24060 MIDDLEBELT</t>
  </si>
  <si>
    <t>22-23-25-101-063</t>
  </si>
  <si>
    <t>24497 MILLCREEK DR</t>
  </si>
  <si>
    <t>XJ1</t>
  </si>
  <si>
    <t>Land Table XJ1</t>
  </si>
  <si>
    <t>22-23-25-101-064</t>
  </si>
  <si>
    <t>24465 MILLCREEK DR</t>
  </si>
  <si>
    <t>22-23-25-102-003</t>
  </si>
  <si>
    <t>24594 MILLCREEK DR</t>
  </si>
  <si>
    <t>22-23-25-102-007</t>
  </si>
  <si>
    <t>29101 TEN MILE</t>
  </si>
  <si>
    <t>LAND TABLE 0F1</t>
  </si>
  <si>
    <t>22-23-25-151-004</t>
  </si>
  <si>
    <t>23500 MIDDLEBELT</t>
  </si>
  <si>
    <t>22-23-25-151-005</t>
  </si>
  <si>
    <t>22-23-25-151-012</t>
  </si>
  <si>
    <t>23451 SANS SOUCI</t>
  </si>
  <si>
    <t>22-23-25-151-013</t>
  </si>
  <si>
    <t>23447 SANS SOUCI</t>
  </si>
  <si>
    <t>22-23-25-151-056</t>
  </si>
  <si>
    <t>23428 MIDDLEBELT</t>
  </si>
  <si>
    <t>9XA</t>
  </si>
  <si>
    <t>22-23-25-151-077</t>
  </si>
  <si>
    <t>22-23-25-179-008</t>
  </si>
  <si>
    <t>28622 MARC</t>
  </si>
  <si>
    <t>XC1</t>
  </si>
  <si>
    <t>LAND TABLE XC1</t>
  </si>
  <si>
    <t>22-23-25-179-009</t>
  </si>
  <si>
    <t>28604 MARC</t>
  </si>
  <si>
    <t>22-23-25-202-004</t>
  </si>
  <si>
    <t>23600 W NEWELL</t>
  </si>
  <si>
    <t>XD1</t>
  </si>
  <si>
    <t>Land Table XD1</t>
  </si>
  <si>
    <t>22-23-25-202-011</t>
  </si>
  <si>
    <t>23685 GLENCREEK DR</t>
  </si>
  <si>
    <t>22-23-25-203-003</t>
  </si>
  <si>
    <t>23820 GLENCREEK DR</t>
  </si>
  <si>
    <t>22-23-25-203-007</t>
  </si>
  <si>
    <t>23600 GLENCREEK DR</t>
  </si>
  <si>
    <t>22-23-25-203-012</t>
  </si>
  <si>
    <t>23695 E NEWELL</t>
  </si>
  <si>
    <t>22-23-25-204-022</t>
  </si>
  <si>
    <t>23960 GLENCREEK DR</t>
  </si>
  <si>
    <t>22-23-25-205-003</t>
  </si>
  <si>
    <t>24119 SCOTT</t>
  </si>
  <si>
    <t>22-23-25-226-014</t>
  </si>
  <si>
    <t>23700 PADDOCK</t>
  </si>
  <si>
    <t>XK1</t>
  </si>
  <si>
    <t>Land Table XK1</t>
  </si>
  <si>
    <t>22-23-25-226-020</t>
  </si>
  <si>
    <t>23660 PADDOCK</t>
  </si>
  <si>
    <t>22-23-25-226-023</t>
  </si>
  <si>
    <t>27460 CRANBROOK</t>
  </si>
  <si>
    <t>22-23-25-252-003</t>
  </si>
  <si>
    <t>23514 CREEKDALE</t>
  </si>
  <si>
    <t>22-23-25-252-005</t>
  </si>
  <si>
    <t>23526 E NEWELL</t>
  </si>
  <si>
    <t>22-23-25-252-006</t>
  </si>
  <si>
    <t>23511 CLIFFVIEW</t>
  </si>
  <si>
    <t>22-23-25-252-010</t>
  </si>
  <si>
    <t>23451 CLIFFVIEW</t>
  </si>
  <si>
    <t>22-23-25-252-009</t>
  </si>
  <si>
    <t>22-23-25-278-008</t>
  </si>
  <si>
    <t>27634 SOUTH BRIDLE HILLS</t>
  </si>
  <si>
    <t>XF1</t>
  </si>
  <si>
    <t>LAND TABLE XF1</t>
  </si>
  <si>
    <t>22-23-25-278-009</t>
  </si>
  <si>
    <t>27646 SOUTH BRIDLE HILLS</t>
  </si>
  <si>
    <t>22-23-25-278-011</t>
  </si>
  <si>
    <t>27670 SOUTH BRIDLE HILLS</t>
  </si>
  <si>
    <t>22-23-25-278-030</t>
  </si>
  <si>
    <t>23468 DERBY LN</t>
  </si>
  <si>
    <t>22-23-25-302-002</t>
  </si>
  <si>
    <t>23220 CANFIELD</t>
  </si>
  <si>
    <t>22-23-25-326-013</t>
  </si>
  <si>
    <t>23197 ELM GROVE</t>
  </si>
  <si>
    <t>XG1</t>
  </si>
  <si>
    <t>Land Table XG1</t>
  </si>
  <si>
    <t>22-23-25-326-016</t>
  </si>
  <si>
    <t>23089 ELM GROVE</t>
  </si>
  <si>
    <t>22-23-25-327-008</t>
  </si>
  <si>
    <t>22915 WATT</t>
  </si>
  <si>
    <t>22-23-25-327-036</t>
  </si>
  <si>
    <t>28660 GRAYFIELD</t>
  </si>
  <si>
    <t>XG2</t>
  </si>
  <si>
    <t>LAND TABLE XG2</t>
  </si>
  <si>
    <t>22-23-25-328-013</t>
  </si>
  <si>
    <t>22690 WATT</t>
  </si>
  <si>
    <t>8C2</t>
  </si>
  <si>
    <t>LAND TABLE 8C1</t>
  </si>
  <si>
    <t>22-23-25-352-009</t>
  </si>
  <si>
    <t>22534 KAREN</t>
  </si>
  <si>
    <t>8A2</t>
  </si>
  <si>
    <t>Land Table 8A1</t>
  </si>
  <si>
    <t>22-23-25-376-017</t>
  </si>
  <si>
    <t>28706 NINE MILE</t>
  </si>
  <si>
    <t>22-23-25-377-011</t>
  </si>
  <si>
    <t>22776 ELM GROVE</t>
  </si>
  <si>
    <t>22-23-25-377-028</t>
  </si>
  <si>
    <t>28601 GRAYFIELD</t>
  </si>
  <si>
    <t>22-23-25-476-003</t>
  </si>
  <si>
    <t>27565 SPRING VALLEY</t>
  </si>
  <si>
    <t>XI1</t>
  </si>
  <si>
    <t>Land Table XI1</t>
  </si>
  <si>
    <t>22-23-25-476-004</t>
  </si>
  <si>
    <t>27575 SPRING VALLEY</t>
  </si>
  <si>
    <t>22-23-25-477-003</t>
  </si>
  <si>
    <t>27620 SPRING VALLEY</t>
  </si>
  <si>
    <t>22-23-26-102-049</t>
  </si>
  <si>
    <t>31210 WESTHILL</t>
  </si>
  <si>
    <t>YA1</t>
  </si>
  <si>
    <t>Land Table YA1</t>
  </si>
  <si>
    <t>22-23-26-102-050</t>
  </si>
  <si>
    <t>31202 WESTHILL</t>
  </si>
  <si>
    <t>22-23-26-127-003</t>
  </si>
  <si>
    <t>23906 CORA</t>
  </si>
  <si>
    <t>YB2</t>
  </si>
  <si>
    <t>Land Table YB1</t>
  </si>
  <si>
    <t>22-23-26-127-006</t>
  </si>
  <si>
    <t>24015 HAYNES</t>
  </si>
  <si>
    <t>YB1</t>
  </si>
  <si>
    <t>22-23-26-127-010</t>
  </si>
  <si>
    <t>23933 HAYNES</t>
  </si>
  <si>
    <t>22-23-26-128-016</t>
  </si>
  <si>
    <t>24055 SPRINGBROOK</t>
  </si>
  <si>
    <t>22-23-26-130-013</t>
  </si>
  <si>
    <t>23719 CORA</t>
  </si>
  <si>
    <t>22-23-26-132-002</t>
  </si>
  <si>
    <t>23740 HAYNES</t>
  </si>
  <si>
    <t>22-23-26-151-011</t>
  </si>
  <si>
    <t>31185 WESTHILL</t>
  </si>
  <si>
    <t>22-23-26-151-019</t>
  </si>
  <si>
    <t>30816 LAMAR</t>
  </si>
  <si>
    <t>22-23-26-151-031</t>
  </si>
  <si>
    <t>31197 WESTHILL</t>
  </si>
  <si>
    <t>22-23-26-152-013</t>
  </si>
  <si>
    <t>30797 LAMAR</t>
  </si>
  <si>
    <t>22-23-26-177-001</t>
  </si>
  <si>
    <t>30629 LAMAR</t>
  </si>
  <si>
    <t>22-23-26-177-002</t>
  </si>
  <si>
    <t>22-23-26-177-009</t>
  </si>
  <si>
    <t>23465 HAYNES</t>
  </si>
  <si>
    <t>22-23-26-178-023</t>
  </si>
  <si>
    <t>23434 HAYNES</t>
  </si>
  <si>
    <t>22-23-26-179-012</t>
  </si>
  <si>
    <t>23401 TUCK</t>
  </si>
  <si>
    <t>22-23-26-179-023</t>
  </si>
  <si>
    <t>23309 TUCK</t>
  </si>
  <si>
    <t>22-23-26-201-006</t>
  </si>
  <si>
    <t>24175 DUNCAN</t>
  </si>
  <si>
    <t>YC1</t>
  </si>
  <si>
    <t>Land Table YC1</t>
  </si>
  <si>
    <t>22-23-26-201-016</t>
  </si>
  <si>
    <t>23941 BROOKPLACE</t>
  </si>
  <si>
    <t>22-23-26-201-017</t>
  </si>
  <si>
    <t>23923 BROOKPLACE</t>
  </si>
  <si>
    <t>22-23-26-201-054</t>
  </si>
  <si>
    <t>24152 WATERCREST COURT</t>
  </si>
  <si>
    <t>9YC</t>
  </si>
  <si>
    <t>Land Table 9YC</t>
  </si>
  <si>
    <t>22-23-26-201-060</t>
  </si>
  <si>
    <t>23903 WATERCREST COURT</t>
  </si>
  <si>
    <t>22-23-26-202-005</t>
  </si>
  <si>
    <t>24083 CREEKSIDE</t>
  </si>
  <si>
    <t>22-23-26-202-009</t>
  </si>
  <si>
    <t>24112 DUNCAN</t>
  </si>
  <si>
    <t>22-23-26-203-009</t>
  </si>
  <si>
    <t>23930 CREEKSIDE</t>
  </si>
  <si>
    <t>22-23-26-204-010</t>
  </si>
  <si>
    <t>29693 MORAN</t>
  </si>
  <si>
    <t>22-23-26-204-012</t>
  </si>
  <si>
    <t>23898 BARFIELD</t>
  </si>
  <si>
    <t>22-23-26-204-015</t>
  </si>
  <si>
    <t>23862 BARFIELD</t>
  </si>
  <si>
    <t>22-23-26-204-016</t>
  </si>
  <si>
    <t>23850 BARFIELD</t>
  </si>
  <si>
    <t>22-23-26-204-018</t>
  </si>
  <si>
    <t>23826 BARFIELD</t>
  </si>
  <si>
    <t>22-23-26-226-016</t>
  </si>
  <si>
    <t>29460 MORAN</t>
  </si>
  <si>
    <t>YE2</t>
  </si>
  <si>
    <t>LAND TABLE YE1</t>
  </si>
  <si>
    <t>22-23-26-226-036</t>
  </si>
  <si>
    <t>24029 NOBLE DR</t>
  </si>
  <si>
    <t>9YD</t>
  </si>
  <si>
    <t>Land Table 9YD</t>
  </si>
  <si>
    <t>22-23-26-226-044</t>
  </si>
  <si>
    <t>23987 NOBLE DR</t>
  </si>
  <si>
    <t>22-23-26-226-048</t>
  </si>
  <si>
    <t>23968 NOBLE DR</t>
  </si>
  <si>
    <t>22-23-26-226-051</t>
  </si>
  <si>
    <t>23950 NOBLE DR</t>
  </si>
  <si>
    <t>22-23-26-227-017</t>
  </si>
  <si>
    <t>29451 MORAN</t>
  </si>
  <si>
    <t>22-23-26-227-026</t>
  </si>
  <si>
    <t>23725 MIDDLEBELT</t>
  </si>
  <si>
    <t>DUPLEX</t>
  </si>
  <si>
    <t>22-23-26-251-025</t>
  </si>
  <si>
    <t>30328 FINK</t>
  </si>
  <si>
    <t>YD1</t>
  </si>
  <si>
    <t>Land Table YD1</t>
  </si>
  <si>
    <t>22-23-26-252-012</t>
  </si>
  <si>
    <t>23436 N STOCKTON</t>
  </si>
  <si>
    <t>22-23-26-252-016</t>
  </si>
  <si>
    <t>23659 LARKSHIRE</t>
  </si>
  <si>
    <t>22-23-26-252-024</t>
  </si>
  <si>
    <t>23345 LARKSHIRE</t>
  </si>
  <si>
    <t>22-23-26-253-004</t>
  </si>
  <si>
    <t>30015 STOCKTON</t>
  </si>
  <si>
    <t>22-23-26-253-005</t>
  </si>
  <si>
    <t>23684 LARKSHIRE</t>
  </si>
  <si>
    <t>22-23-26-253-019</t>
  </si>
  <si>
    <t>23380 LARKSHIRE</t>
  </si>
  <si>
    <t>22-23-26-253-022</t>
  </si>
  <si>
    <t>23356 LARKSHIRE</t>
  </si>
  <si>
    <t>22-23-26-253-030</t>
  </si>
  <si>
    <t>23609 BARFIELD</t>
  </si>
  <si>
    <t>22-23-26-254-011</t>
  </si>
  <si>
    <t>23442 BARFIELD</t>
  </si>
  <si>
    <t>22-23-26-255-001</t>
  </si>
  <si>
    <t>23372 BARFIELD</t>
  </si>
  <si>
    <t>22-23-26-276-029</t>
  </si>
  <si>
    <t>29451 STOCKTON</t>
  </si>
  <si>
    <t>22-23-26-277-012</t>
  </si>
  <si>
    <t>23245 TULANE</t>
  </si>
  <si>
    <t>22-23-26-326-054</t>
  </si>
  <si>
    <t>23097 CORA</t>
  </si>
  <si>
    <t>YF1</t>
  </si>
  <si>
    <t>LAND TABLE YF1</t>
  </si>
  <si>
    <t>22-23-26-327-032</t>
  </si>
  <si>
    <t>23181 HAYNES</t>
  </si>
  <si>
    <t>22-23-26-328-022</t>
  </si>
  <si>
    <t>23022 HAYNES</t>
  </si>
  <si>
    <t>22-23-26-328-074</t>
  </si>
  <si>
    <t>23225 SPRINGBROOK</t>
  </si>
  <si>
    <t>22-23-26-328-075</t>
  </si>
  <si>
    <t>23217 SPRINGBROOK</t>
  </si>
  <si>
    <t>22-23-26-328-076</t>
  </si>
  <si>
    <t>23201 SPRINGBROOK</t>
  </si>
  <si>
    <t>22-23-26-329-020</t>
  </si>
  <si>
    <t>23042 SPRINGBROOK</t>
  </si>
  <si>
    <t>22-23-26-329-041</t>
  </si>
  <si>
    <t>23049 TUCK</t>
  </si>
  <si>
    <t>22-23-26-329-043</t>
  </si>
  <si>
    <t>23015 TUCK</t>
  </si>
  <si>
    <t>22-23-26-329-060</t>
  </si>
  <si>
    <t>23274 SPRINGBROOK</t>
  </si>
  <si>
    <t>22-23-26-376-043</t>
  </si>
  <si>
    <t>30739 SHIAWASSEE</t>
  </si>
  <si>
    <t>9YA</t>
  </si>
  <si>
    <t>22-23-26-376-045</t>
  </si>
  <si>
    <t>22-23-26-376-050</t>
  </si>
  <si>
    <t>30733 SHIAWASSEE</t>
  </si>
  <si>
    <t>22-23-26-376-067</t>
  </si>
  <si>
    <t>30715 SHIAWASSEE</t>
  </si>
  <si>
    <t>22-23-26-376-089</t>
  </si>
  <si>
    <t>30703 SHIAWASSEE</t>
  </si>
  <si>
    <t>22-23-26-377-016</t>
  </si>
  <si>
    <t>22405 CORA</t>
  </si>
  <si>
    <t>7B1</t>
  </si>
  <si>
    <t>Land Table 7B1</t>
  </si>
  <si>
    <t>22-23-26-378-003</t>
  </si>
  <si>
    <t>22440 CORA</t>
  </si>
  <si>
    <t>22-23-26-378-007</t>
  </si>
  <si>
    <t>22406 CORA</t>
  </si>
  <si>
    <t>22-23-26-378-009</t>
  </si>
  <si>
    <t>22515 HAYNES</t>
  </si>
  <si>
    <t>22-23-26-379-002</t>
  </si>
  <si>
    <t>22462 HAYNES</t>
  </si>
  <si>
    <t>22-23-26-379-023</t>
  </si>
  <si>
    <t>22433 SPRINGBROOK</t>
  </si>
  <si>
    <t>7B3</t>
  </si>
  <si>
    <t>22-23-26-380-004</t>
  </si>
  <si>
    <t>22464 SPRINGBROOK</t>
  </si>
  <si>
    <t>22-23-26-401-006</t>
  </si>
  <si>
    <t>23244 TUCK</t>
  </si>
  <si>
    <t>22-23-26-401-012</t>
  </si>
  <si>
    <t>23170 TUCK</t>
  </si>
  <si>
    <t>22-23-26-401-020</t>
  </si>
  <si>
    <t>23048 TUCK</t>
  </si>
  <si>
    <t>22-23-26-401-033</t>
  </si>
  <si>
    <t>30235 S STOCKTON</t>
  </si>
  <si>
    <t>22-23-26-401-043</t>
  </si>
  <si>
    <t>30155 S STOCKTON</t>
  </si>
  <si>
    <t>22-23-26-401-045</t>
  </si>
  <si>
    <t>30139 S STOCKTON</t>
  </si>
  <si>
    <t>22-23-26-402-002</t>
  </si>
  <si>
    <t>30233 FINK</t>
  </si>
  <si>
    <t>22-23-26-402-016</t>
  </si>
  <si>
    <t>30174 S STOCKTON</t>
  </si>
  <si>
    <t>22-23-26-402-024</t>
  </si>
  <si>
    <t>23207 ASHLEY</t>
  </si>
  <si>
    <t>22-23-26-402-029</t>
  </si>
  <si>
    <t>23115 ASHLEY</t>
  </si>
  <si>
    <t>22-23-26-403-004</t>
  </si>
  <si>
    <t>23232 ASHLEY</t>
  </si>
  <si>
    <t>22-23-26-403-006</t>
  </si>
  <si>
    <t>23208 ASHLEY</t>
  </si>
  <si>
    <t>22-23-26-403-007</t>
  </si>
  <si>
    <t>23164 ASHLEY</t>
  </si>
  <si>
    <t>22-23-26-403-010</t>
  </si>
  <si>
    <t>23128 ASHLEY</t>
  </si>
  <si>
    <t>22-23-26-403-021</t>
  </si>
  <si>
    <t>22734 ASHLEY</t>
  </si>
  <si>
    <t>22-23-26-403-022</t>
  </si>
  <si>
    <t>23227 MONTCLAIR</t>
  </si>
  <si>
    <t>22-23-26-403-034</t>
  </si>
  <si>
    <t>22849 MONTCLAIR</t>
  </si>
  <si>
    <t>22-23-26-404-015</t>
  </si>
  <si>
    <t>22802 MONTCLAIR</t>
  </si>
  <si>
    <t>22-23-26-404-024</t>
  </si>
  <si>
    <t>22943 GLENMOOR HEIGHTS</t>
  </si>
  <si>
    <t>22-23-26-404-037</t>
  </si>
  <si>
    <t>29926 S STOCKTON</t>
  </si>
  <si>
    <t>22-23-26-405-006</t>
  </si>
  <si>
    <t>30003 FINK</t>
  </si>
  <si>
    <t>22-23-26-405-009</t>
  </si>
  <si>
    <t>23152 GLENMOOR HEIGHTS</t>
  </si>
  <si>
    <t>22-23-26-405-020</t>
  </si>
  <si>
    <t>22950 GLENMOOR HEIGHTS</t>
  </si>
  <si>
    <t>22-23-26-405-022</t>
  </si>
  <si>
    <t>22926 GLENMOOR HEIGHTS</t>
  </si>
  <si>
    <t>22-23-26-405-023</t>
  </si>
  <si>
    <t>22912 GLENMOOR HEIGHTS</t>
  </si>
  <si>
    <t>22-23-26-426-012</t>
  </si>
  <si>
    <t>23073 PURDUE</t>
  </si>
  <si>
    <t>YH3</t>
  </si>
  <si>
    <t>LAND TABLE YH1</t>
  </si>
  <si>
    <t>22-23-26-427-012</t>
  </si>
  <si>
    <t>23074 PURDUE</t>
  </si>
  <si>
    <t>22-23-26-427-036</t>
  </si>
  <si>
    <t>23031 COLGATE</t>
  </si>
  <si>
    <t>YH1</t>
  </si>
  <si>
    <t>22-23-26-427-047</t>
  </si>
  <si>
    <t>23121 COLGATE</t>
  </si>
  <si>
    <t>22-23-26-427-048</t>
  </si>
  <si>
    <t>23109 COLGATE</t>
  </si>
  <si>
    <t>22-23-26-428-014</t>
  </si>
  <si>
    <t>23090 COLGATE</t>
  </si>
  <si>
    <t>22-23-26-428-048</t>
  </si>
  <si>
    <t>23150 COLGATE</t>
  </si>
  <si>
    <t>22-23-26-428-051</t>
  </si>
  <si>
    <t>23052 COLGATE</t>
  </si>
  <si>
    <t>22-23-26-428-060</t>
  </si>
  <si>
    <t>23030 COLGATE</t>
  </si>
  <si>
    <t>22-23-26-428-063</t>
  </si>
  <si>
    <t>23031 ALBION</t>
  </si>
  <si>
    <t>22-23-26-429-022</t>
  </si>
  <si>
    <t>23030 ALBION</t>
  </si>
  <si>
    <t>22-23-26-429-056</t>
  </si>
  <si>
    <t>23020 ALBION</t>
  </si>
  <si>
    <t>22-23-26-429-058</t>
  </si>
  <si>
    <t>23237 TULANE</t>
  </si>
  <si>
    <t>22-23-26-429-059</t>
  </si>
  <si>
    <t>23227 TULANE</t>
  </si>
  <si>
    <t>22-23-26-429-068</t>
  </si>
  <si>
    <t>23061 TULANE</t>
  </si>
  <si>
    <t>22-23-26-430-008</t>
  </si>
  <si>
    <t>23130 TULANE</t>
  </si>
  <si>
    <t>22-23-26-430-049</t>
  </si>
  <si>
    <t>23230 TULANE</t>
  </si>
  <si>
    <t>22-23-26-430-061</t>
  </si>
  <si>
    <t>23211 MIDDLEBELT</t>
  </si>
  <si>
    <t>9YB</t>
  </si>
  <si>
    <t>22-23-26-451-021</t>
  </si>
  <si>
    <t>30056 ASTOR</t>
  </si>
  <si>
    <t>22-23-26-452-007</t>
  </si>
  <si>
    <t>22736 GLENMOOR HEIGHTS</t>
  </si>
  <si>
    <t>22-23-26-453-005</t>
  </si>
  <si>
    <t>30336 SHIAWASSEE</t>
  </si>
  <si>
    <t>22-23-26-453-007</t>
  </si>
  <si>
    <t>22535 ASHLEY</t>
  </si>
  <si>
    <t>22-23-26-454-001</t>
  </si>
  <si>
    <t>22548 ASHLEY</t>
  </si>
  <si>
    <t>22-23-26-454-004</t>
  </si>
  <si>
    <t>30271 ASTOR</t>
  </si>
  <si>
    <t>22-23-26-454-007</t>
  </si>
  <si>
    <t>30235 ASTOR</t>
  </si>
  <si>
    <t>22-23-26-454-011</t>
  </si>
  <si>
    <t>30065 ASTOR</t>
  </si>
  <si>
    <t>22-23-26-455-004</t>
  </si>
  <si>
    <t>22516 GLENMOOR HEIGHTS</t>
  </si>
  <si>
    <t>22-23-26-456-007</t>
  </si>
  <si>
    <t>22434 TUCK</t>
  </si>
  <si>
    <t>22-23-26-456-011</t>
  </si>
  <si>
    <t>30285 SHIAWASSEE</t>
  </si>
  <si>
    <t>22-23-26-456-017</t>
  </si>
  <si>
    <t>30211 SHIAWASSEE</t>
  </si>
  <si>
    <t>22-23-26-456-019</t>
  </si>
  <si>
    <t>30077 SHIAWASSEE</t>
  </si>
  <si>
    <t>22-23-26-456-025</t>
  </si>
  <si>
    <t>30005 SHIAWASSEE</t>
  </si>
  <si>
    <t>22-23-26-476-007</t>
  </si>
  <si>
    <t>22771 PURDUE</t>
  </si>
  <si>
    <t>22-23-26-476-020</t>
  </si>
  <si>
    <t>22721 PURDUE</t>
  </si>
  <si>
    <t>22-23-26-476-021</t>
  </si>
  <si>
    <t>22851 PURDUE</t>
  </si>
  <si>
    <t>22-23-26-477-036</t>
  </si>
  <si>
    <t>22615 COLGATE</t>
  </si>
  <si>
    <t>22-23-26-477-044</t>
  </si>
  <si>
    <t>22820 PURDUE</t>
  </si>
  <si>
    <t>22-23-26-479-001</t>
  </si>
  <si>
    <t>22850 ALBION</t>
  </si>
  <si>
    <t>22-23-26-479-020</t>
  </si>
  <si>
    <t>22610 ALBION</t>
  </si>
  <si>
    <t>22-23-26-479-024</t>
  </si>
  <si>
    <t>22811 TULANE</t>
  </si>
  <si>
    <t>22-23-26-479-053</t>
  </si>
  <si>
    <t>22715 TULANE</t>
  </si>
  <si>
    <t>22-23-26-480-018</t>
  </si>
  <si>
    <t>22819 MIDDLEBELT</t>
  </si>
  <si>
    <t>22-23-26-480-040</t>
  </si>
  <si>
    <t>22683 MIDDLEBELT</t>
  </si>
  <si>
    <t>22-23-26-480-043</t>
  </si>
  <si>
    <t>22700 TULANE</t>
  </si>
  <si>
    <t>22-23-26-480-044</t>
  </si>
  <si>
    <t>22801 MIDDLEBELT</t>
  </si>
  <si>
    <t>22-23-26-483-003</t>
  </si>
  <si>
    <t>22560 PURDUE</t>
  </si>
  <si>
    <t>22-23-26-483-004</t>
  </si>
  <si>
    <t>22-23-26-485-001</t>
  </si>
  <si>
    <t>22590 ALBION</t>
  </si>
  <si>
    <t>22-23-26-485-024</t>
  </si>
  <si>
    <t>22575 TULANE</t>
  </si>
  <si>
    <t>22-23-26-486-004</t>
  </si>
  <si>
    <t>22480 TULANE</t>
  </si>
  <si>
    <t>22-23-28-301-010</t>
  </si>
  <si>
    <t>23277 POTOMAC</t>
  </si>
  <si>
    <t>9ZB</t>
  </si>
  <si>
    <t>Land Table 9ZB</t>
  </si>
  <si>
    <t>22-23-28-301-021</t>
  </si>
  <si>
    <t>23139 POTOMAC</t>
  </si>
  <si>
    <t>22-23-28-303-001</t>
  </si>
  <si>
    <t>23121 POTOMAC</t>
  </si>
  <si>
    <t>22-23-28-303-010</t>
  </si>
  <si>
    <t>23049 POTOMAC</t>
  </si>
  <si>
    <t>22-23-28-326-042</t>
  </si>
  <si>
    <t>23011 GILL</t>
  </si>
  <si>
    <t>22-23-28-327-018</t>
  </si>
  <si>
    <t>23076 JULIEANN CT</t>
  </si>
  <si>
    <t>9ZC</t>
  </si>
  <si>
    <t>LAND TABLE 9ZC</t>
  </si>
  <si>
    <t>22-23-29-326-006</t>
  </si>
  <si>
    <t>22880 LISA</t>
  </si>
  <si>
    <t>1C1</t>
  </si>
  <si>
    <t>LAND TABLE 1C1</t>
  </si>
  <si>
    <t>22-23-29-326-010</t>
  </si>
  <si>
    <t>22819 LISA</t>
  </si>
  <si>
    <t>22-23-29-326-019</t>
  </si>
  <si>
    <t>22831 VACRI</t>
  </si>
  <si>
    <t>22-23-29-351-010</t>
  </si>
  <si>
    <t>36964 TINA</t>
  </si>
  <si>
    <t>22-23-29-352-012</t>
  </si>
  <si>
    <t>37155 TINA</t>
  </si>
  <si>
    <t>22-23-29-352-016</t>
  </si>
  <si>
    <t>36915 TINA</t>
  </si>
  <si>
    <t>22-23-29-352-021</t>
  </si>
  <si>
    <t>36982 CARLA</t>
  </si>
  <si>
    <t>22-23-29-353-006</t>
  </si>
  <si>
    <t>22636 ELENA</t>
  </si>
  <si>
    <t>22-23-29-353-010</t>
  </si>
  <si>
    <t>36860 ELIA</t>
  </si>
  <si>
    <t>22-23-29-377-003</t>
  </si>
  <si>
    <t>22674 VACRI</t>
  </si>
  <si>
    <t>22-23-29-377-020</t>
  </si>
  <si>
    <t>36696 ALMOND</t>
  </si>
  <si>
    <t>22-23-29-377-025</t>
  </si>
  <si>
    <t>22515 CLEAR LAKE</t>
  </si>
  <si>
    <t>22-23-29-377-035</t>
  </si>
  <si>
    <t>36609 SANDRA</t>
  </si>
  <si>
    <t>22-23-29-377-046</t>
  </si>
  <si>
    <t>22798 VACRI</t>
  </si>
  <si>
    <t>22-23-29-427-005</t>
  </si>
  <si>
    <t>22821 WALSINGHAM</t>
  </si>
  <si>
    <t>1A1</t>
  </si>
  <si>
    <t>LAND TABLE 1A1</t>
  </si>
  <si>
    <t>22-23-29-451-002</t>
  </si>
  <si>
    <t>22961 WOODRISING</t>
  </si>
  <si>
    <t>22-23-29-451-007</t>
  </si>
  <si>
    <t>22619 WALSINGHAM</t>
  </si>
  <si>
    <t>22-23-29-452-005</t>
  </si>
  <si>
    <t>22421 HEATHERSETT CRESCENT</t>
  </si>
  <si>
    <t>22-23-29-453-003</t>
  </si>
  <si>
    <t>22532 HEATHERSETT CRESCENT</t>
  </si>
  <si>
    <t>22-23-29-453-018</t>
  </si>
  <si>
    <t>35891 CASTLEMEADOW</t>
  </si>
  <si>
    <t>22-23-29-453-020</t>
  </si>
  <si>
    <t>35785 CASTLEMEADOW</t>
  </si>
  <si>
    <t>22-23-29-476-023</t>
  </si>
  <si>
    <t>35794 CASTLEMEADOW</t>
  </si>
  <si>
    <t>22-23-29-476-024</t>
  </si>
  <si>
    <t>35762 CASTLEMEADOW</t>
  </si>
  <si>
    <t>22-23-29-476-027</t>
  </si>
  <si>
    <t>35698 CASTLEMEADOW</t>
  </si>
  <si>
    <t>22-23-29-476-028</t>
  </si>
  <si>
    <t>35666 CASTLEMEADOW</t>
  </si>
  <si>
    <t>22-23-29-476-033</t>
  </si>
  <si>
    <t>35415 VALLEY CREEK</t>
  </si>
  <si>
    <t>22-23-30-401-009</t>
  </si>
  <si>
    <t>38011 ERIC</t>
  </si>
  <si>
    <t>2B1</t>
  </si>
  <si>
    <t>Land Table 2B1</t>
  </si>
  <si>
    <t>22-23-30-401-018</t>
  </si>
  <si>
    <t>22945 FOX CREEK</t>
  </si>
  <si>
    <t>2B2</t>
  </si>
  <si>
    <t>22-23-30-401-020</t>
  </si>
  <si>
    <t>22893 FOX CREEK</t>
  </si>
  <si>
    <t>22-23-30-401-021</t>
  </si>
  <si>
    <t>22875 FOX CREEK</t>
  </si>
  <si>
    <t>22-23-30-402-011</t>
  </si>
  <si>
    <t>23010 FOX CREEK</t>
  </si>
  <si>
    <t>22-23-30-402-012</t>
  </si>
  <si>
    <t>37790 WINDWOOD</t>
  </si>
  <si>
    <t>22-23-30-403-001</t>
  </si>
  <si>
    <t>37805 WINDWOOD</t>
  </si>
  <si>
    <t>22-23-30-426-003</t>
  </si>
  <si>
    <t>23265 FOX CREEK</t>
  </si>
  <si>
    <t>22-23-30-427-001</t>
  </si>
  <si>
    <t>23240 FOX CREEK</t>
  </si>
  <si>
    <t>22-23-30-427-003</t>
  </si>
  <si>
    <t>23276 FOX CREEK</t>
  </si>
  <si>
    <t>22-23-30-427-007</t>
  </si>
  <si>
    <t>37700 WINDWOOD</t>
  </si>
  <si>
    <t>22-23-30-428-011</t>
  </si>
  <si>
    <t>23126 BAYPOINT</t>
  </si>
  <si>
    <t>22-23-30-428-013</t>
  </si>
  <si>
    <t>23090 BAYPOINT</t>
  </si>
  <si>
    <t>22-23-30-429-010</t>
  </si>
  <si>
    <t>23123 BAYPOINT</t>
  </si>
  <si>
    <t>22-23-30-429-032</t>
  </si>
  <si>
    <t>22939 WILLOWBROOK</t>
  </si>
  <si>
    <t>22-23-30-453-016</t>
  </si>
  <si>
    <t>38312 LANA CT</t>
  </si>
  <si>
    <t>2A1</t>
  </si>
  <si>
    <t>Land Table 2A1</t>
  </si>
  <si>
    <t>22-23-30-454-009</t>
  </si>
  <si>
    <t>37844 BAYWOOD</t>
  </si>
  <si>
    <t>22-23-30-476-013</t>
  </si>
  <si>
    <t>37455 RIVER BEND</t>
  </si>
  <si>
    <t>22-23-30-477-004</t>
  </si>
  <si>
    <t>22680 SHADOWGLEN</t>
  </si>
  <si>
    <t>22-23-30-478-016</t>
  </si>
  <si>
    <t>37732 BAYWOOD</t>
  </si>
  <si>
    <t>22-23-30-478-018</t>
  </si>
  <si>
    <t>37676 BAYWOOD</t>
  </si>
  <si>
    <t>22-23-31-102-006</t>
  </si>
  <si>
    <t>21943 PARKWOOD LN</t>
  </si>
  <si>
    <t>3A2</t>
  </si>
  <si>
    <t>Land Table 3A1</t>
  </si>
  <si>
    <t>22-23-31-127-005</t>
  </si>
  <si>
    <t>22275 HEATHERIDGE LN</t>
  </si>
  <si>
    <t>22-23-31-129-001</t>
  </si>
  <si>
    <t>38719 WAKEFIELD</t>
  </si>
  <si>
    <t>3A1</t>
  </si>
  <si>
    <t>22-23-31-129-010</t>
  </si>
  <si>
    <t>38636 RUTGERS</t>
  </si>
  <si>
    <t>22-23-31-130-016</t>
  </si>
  <si>
    <t>21600 PARKWOOD LN</t>
  </si>
  <si>
    <t>22-23-31-130-018</t>
  </si>
  <si>
    <t>38700 HARVARD</t>
  </si>
  <si>
    <t>22-23-31-133-005</t>
  </si>
  <si>
    <t>22126 LUJON DR</t>
  </si>
  <si>
    <t>3F1</t>
  </si>
  <si>
    <t>Land Table 3F1</t>
  </si>
  <si>
    <t>22-23-31-151-005</t>
  </si>
  <si>
    <t>38865 PARKWOOD CT</t>
  </si>
  <si>
    <t>22-23-31-151-013</t>
  </si>
  <si>
    <t>38817 WESTCHESTER</t>
  </si>
  <si>
    <t>22-23-31-151-016</t>
  </si>
  <si>
    <t>38844 CHESHIRE</t>
  </si>
  <si>
    <t>22-23-31-152-002</t>
  </si>
  <si>
    <t>38885 CHESHIRE</t>
  </si>
  <si>
    <t>22-23-31-176-001</t>
  </si>
  <si>
    <t>21357 WOODHILL</t>
  </si>
  <si>
    <t>3D2</t>
  </si>
  <si>
    <t>Land Table 3D2</t>
  </si>
  <si>
    <t>22-23-31-177-003</t>
  </si>
  <si>
    <t>38650 NORTHFARM</t>
  </si>
  <si>
    <t>3D1</t>
  </si>
  <si>
    <t>Land Table 3D1</t>
  </si>
  <si>
    <t>22-23-31-177-010</t>
  </si>
  <si>
    <t>21409 LUJON DR</t>
  </si>
  <si>
    <t>22-23-31-178-006</t>
  </si>
  <si>
    <t>38814 WESTCHESTER</t>
  </si>
  <si>
    <t>22-23-31-179-003</t>
  </si>
  <si>
    <t>38751 WESTCHESTER</t>
  </si>
  <si>
    <t>22-23-31-180-002</t>
  </si>
  <si>
    <t>21494 PARKWOOD LN</t>
  </si>
  <si>
    <t>22-23-31-202-004</t>
  </si>
  <si>
    <t>22398 INNSBROOK</t>
  </si>
  <si>
    <t>3C1</t>
  </si>
  <si>
    <t>Land Table 3C1</t>
  </si>
  <si>
    <t>22-23-31-203-004</t>
  </si>
  <si>
    <t>38014 W MEADOWHILL</t>
  </si>
  <si>
    <t>22-23-31-203-005</t>
  </si>
  <si>
    <t>37996 W MEADOWHILL</t>
  </si>
  <si>
    <t>22-23-31-204-007</t>
  </si>
  <si>
    <t>22279 LUJON DR</t>
  </si>
  <si>
    <t>93B</t>
  </si>
  <si>
    <t>LAND TABLE 93B</t>
  </si>
  <si>
    <t>22-23-31-204-033</t>
  </si>
  <si>
    <t>22296 ACADIA WAY</t>
  </si>
  <si>
    <t>22-23-31-204-052</t>
  </si>
  <si>
    <t>22240 LUJON DR</t>
  </si>
  <si>
    <t>22-23-31-226-006</t>
  </si>
  <si>
    <t>22294 INNSBROOK</t>
  </si>
  <si>
    <t>22-23-31-226-008</t>
  </si>
  <si>
    <t>22272 INNSBROOK</t>
  </si>
  <si>
    <t>22-23-31-226-009</t>
  </si>
  <si>
    <t>22260 INNSBROOK</t>
  </si>
  <si>
    <t>22-23-31-226-026</t>
  </si>
  <si>
    <t>22311 HALSTED</t>
  </si>
  <si>
    <t>22-23-31-228-015</t>
  </si>
  <si>
    <t>37688 E GREENWOOD</t>
  </si>
  <si>
    <t>22-23-31-228-018</t>
  </si>
  <si>
    <t>37632 W GREENWOOD</t>
  </si>
  <si>
    <t>22-23-31-252-001</t>
  </si>
  <si>
    <t>21582 BEAUFORD CT</t>
  </si>
  <si>
    <t>22-23-31-252-011</t>
  </si>
  <si>
    <t>38035 KLARR</t>
  </si>
  <si>
    <t>22-23-31-252-017</t>
  </si>
  <si>
    <t>21561 WOODFARM</t>
  </si>
  <si>
    <t>22-23-31-253-007</t>
  </si>
  <si>
    <t>38202 KLARR</t>
  </si>
  <si>
    <t>3B1</t>
  </si>
  <si>
    <t>Land Table 3B1</t>
  </si>
  <si>
    <t>22-23-31-254-001</t>
  </si>
  <si>
    <t>37873 W GREENWOOD</t>
  </si>
  <si>
    <t>22-23-31-276-005</t>
  </si>
  <si>
    <t>37813 W GREENWOOD</t>
  </si>
  <si>
    <t>22-23-31-277-014</t>
  </si>
  <si>
    <t>21761 GLENWILD</t>
  </si>
  <si>
    <t>22-23-31-278-009</t>
  </si>
  <si>
    <t>37731 W MEADOWHILL</t>
  </si>
  <si>
    <t>22-23-31-278-030</t>
  </si>
  <si>
    <t>21744 GLENWILD</t>
  </si>
  <si>
    <t>22-23-31-302-021</t>
  </si>
  <si>
    <t>21046 MARSHVIEW DR</t>
  </si>
  <si>
    <t>93A</t>
  </si>
  <si>
    <t>LAND TABLE 93A</t>
  </si>
  <si>
    <t>22-23-31-302-025</t>
  </si>
  <si>
    <t>39014 CATTAIL CT</t>
  </si>
  <si>
    <t>22-23-31-302-030</t>
  </si>
  <si>
    <t>20972 MARSHVIEW DR</t>
  </si>
  <si>
    <t>22-23-31-302-033</t>
  </si>
  <si>
    <t>20995 MARSHVIEW DR</t>
  </si>
  <si>
    <t>22-23-31-302-035</t>
  </si>
  <si>
    <t>21023 MARSHVIEW DR</t>
  </si>
  <si>
    <t>22-23-31-302-051</t>
  </si>
  <si>
    <t>38984 CHESHIRE</t>
  </si>
  <si>
    <t>22-23-31-302-054</t>
  </si>
  <si>
    <t>38944 CHESHIRE</t>
  </si>
  <si>
    <t>22-23-31-327-020</t>
  </si>
  <si>
    <t>21147 LUJON DR</t>
  </si>
  <si>
    <t>3E1</t>
  </si>
  <si>
    <t>Land Table 3E1</t>
  </si>
  <si>
    <t>22-23-31-376-008</t>
  </si>
  <si>
    <t>38675 RHONSWOOD CT</t>
  </si>
  <si>
    <t>22-23-31-378-015</t>
  </si>
  <si>
    <t>38549 SOUTHFARM LN</t>
  </si>
  <si>
    <t>22-23-31-401-008</t>
  </si>
  <si>
    <t>21542 BEAUFORD CT</t>
  </si>
  <si>
    <t>22-23-31-401-021</t>
  </si>
  <si>
    <t>21356 LUJON DR</t>
  </si>
  <si>
    <t>22-23-31-401-029</t>
  </si>
  <si>
    <t>38190 TRALEE TR</t>
  </si>
  <si>
    <t>22-23-31-401-043</t>
  </si>
  <si>
    <t>37990 TRALEE TR</t>
  </si>
  <si>
    <t>22-23-31-402-018</t>
  </si>
  <si>
    <t>38020 RHONSWOOD</t>
  </si>
  <si>
    <t>22-23-31-403-004</t>
  </si>
  <si>
    <t>21154 CENTERFARM</t>
  </si>
  <si>
    <t>22-23-31-403-011</t>
  </si>
  <si>
    <t>37953 TRALEE TR</t>
  </si>
  <si>
    <t>22-23-31-426-007</t>
  </si>
  <si>
    <t>37604 COLFAX</t>
  </si>
  <si>
    <t>22-23-31-427-001</t>
  </si>
  <si>
    <t>37727 COLFAX</t>
  </si>
  <si>
    <t>22-23-31-427-002</t>
  </si>
  <si>
    <t>37675 COLFAX</t>
  </si>
  <si>
    <t>22-23-31-427-009</t>
  </si>
  <si>
    <t>21196 WOODFARM</t>
  </si>
  <si>
    <t>22-23-31-427-018</t>
  </si>
  <si>
    <t>21181 EASTFARM</t>
  </si>
  <si>
    <t>22-23-31-428-001</t>
  </si>
  <si>
    <t>21298 EASTFARM</t>
  </si>
  <si>
    <t>22-23-31-428-005</t>
  </si>
  <si>
    <t>21204 EASTFARM</t>
  </si>
  <si>
    <t>22-23-31-451-001</t>
  </si>
  <si>
    <t>21086 LUJON DR</t>
  </si>
  <si>
    <t>22-23-31-451-010</t>
  </si>
  <si>
    <t>37997 RHONSWOOD</t>
  </si>
  <si>
    <t>22-23-31-451-027</t>
  </si>
  <si>
    <t>38094 CONNAUGHT</t>
  </si>
  <si>
    <t>22-23-31-452-001</t>
  </si>
  <si>
    <t>38270 SOUTHFARM LN</t>
  </si>
  <si>
    <t>22-23-31-452-003</t>
  </si>
  <si>
    <t>38235 CONNAUGHT</t>
  </si>
  <si>
    <t>22-23-31-452-007</t>
  </si>
  <si>
    <t>38087 CONNAUGHT</t>
  </si>
  <si>
    <t>22-23-31-452-009</t>
  </si>
  <si>
    <t>38033 CONNAUGHT</t>
  </si>
  <si>
    <t>22-23-31-452-015</t>
  </si>
  <si>
    <t>38050 SOUTHFARM LN</t>
  </si>
  <si>
    <t>22-23-31-453-009</t>
  </si>
  <si>
    <t>38095 SOUTHFARM LN</t>
  </si>
  <si>
    <t>22-23-31-476-006</t>
  </si>
  <si>
    <t>37603 RHONSWOOD</t>
  </si>
  <si>
    <t>22-23-31-476-008</t>
  </si>
  <si>
    <t>37543 DUNGARRAN</t>
  </si>
  <si>
    <t>22-23-31-476-019</t>
  </si>
  <si>
    <t>37642 EIGHT MILE</t>
  </si>
  <si>
    <t>22-23-32-101-001</t>
  </si>
  <si>
    <t>22253 SHEFFIELD CT</t>
  </si>
  <si>
    <t>4B1</t>
  </si>
  <si>
    <t>Land Table 4B1</t>
  </si>
  <si>
    <t>22-23-32-101-025</t>
  </si>
  <si>
    <t>37007 ASHOVER CT</t>
  </si>
  <si>
    <t>22-23-32-101-028</t>
  </si>
  <si>
    <t>22225 HARSDALE DR</t>
  </si>
  <si>
    <t>22-23-32-103-006</t>
  </si>
  <si>
    <t>37079 BIRWOOD</t>
  </si>
  <si>
    <t>22-23-32-103-007</t>
  </si>
  <si>
    <t>37047 BIRWOOD</t>
  </si>
  <si>
    <t>22-23-32-103-009</t>
  </si>
  <si>
    <t>36983 BIRWOOD</t>
  </si>
  <si>
    <t>22-23-32-104-006</t>
  </si>
  <si>
    <t>21810 SHEFFIELD DR</t>
  </si>
  <si>
    <t>22-23-32-104-009</t>
  </si>
  <si>
    <t>21762 SHEFFIELD DR</t>
  </si>
  <si>
    <t>22-23-32-104-010</t>
  </si>
  <si>
    <t>21746 SHEFFIELD DR</t>
  </si>
  <si>
    <t>22-23-32-126-020</t>
  </si>
  <si>
    <t>22128 BUCKINGHAM</t>
  </si>
  <si>
    <t>22-23-32-126-028</t>
  </si>
  <si>
    <t>21672 SHEFFIELD DR</t>
  </si>
  <si>
    <t>22-23-32-129-004</t>
  </si>
  <si>
    <t>22280 BUCKINGHAM</t>
  </si>
  <si>
    <t>22-23-32-151-003</t>
  </si>
  <si>
    <t>21819 SHEFFIELD DR</t>
  </si>
  <si>
    <t>22-23-32-151-005</t>
  </si>
  <si>
    <t>21777 SHEFFIELD DR</t>
  </si>
  <si>
    <t>22-23-32-151-016</t>
  </si>
  <si>
    <t>37082 DUNSTABLE CT</t>
  </si>
  <si>
    <t>22-23-32-151-020</t>
  </si>
  <si>
    <t>36950 DUNSTABLE CT</t>
  </si>
  <si>
    <t>22-23-32-151-033</t>
  </si>
  <si>
    <t>37072 ALDGATE</t>
  </si>
  <si>
    <t>22-23-32-151-042</t>
  </si>
  <si>
    <t>21754 MANCHESTER</t>
  </si>
  <si>
    <t>22-23-32-151-055</t>
  </si>
  <si>
    <t>37274 ASPEN DR</t>
  </si>
  <si>
    <t>22-23-32-151-056</t>
  </si>
  <si>
    <t>37272 ASPEN DR</t>
  </si>
  <si>
    <t>22-23-32-151-057</t>
  </si>
  <si>
    <t>37184 ASPEN DR</t>
  </si>
  <si>
    <t>22-23-32-151-064</t>
  </si>
  <si>
    <t>36970 ASPEN DR</t>
  </si>
  <si>
    <t>22-23-32-152-013</t>
  </si>
  <si>
    <t>37103 ASPEN DR</t>
  </si>
  <si>
    <t>22-23-32-176-007</t>
  </si>
  <si>
    <t>21838 PARKLANE CT</t>
  </si>
  <si>
    <t>4C1</t>
  </si>
  <si>
    <t>Land Table 4C1</t>
  </si>
  <si>
    <t>22-23-32-179-001</t>
  </si>
  <si>
    <t>21775 PARKLANE RD</t>
  </si>
  <si>
    <t>22-23-32-179-003</t>
  </si>
  <si>
    <t>21739 PARKLANE RD</t>
  </si>
  <si>
    <t>22-23-32-179-020</t>
  </si>
  <si>
    <t>36812 KENMORE</t>
  </si>
  <si>
    <t>22-23-32-179-025</t>
  </si>
  <si>
    <t>36751 KENMORE</t>
  </si>
  <si>
    <t>22-23-32-201-002</t>
  </si>
  <si>
    <t>22374 PARKLANE RD</t>
  </si>
  <si>
    <t>22-23-32-201-008</t>
  </si>
  <si>
    <t>22312 BOULDER</t>
  </si>
  <si>
    <t>94B</t>
  </si>
  <si>
    <t>Land Table 94B</t>
  </si>
  <si>
    <t>22-23-32-202-003</t>
  </si>
  <si>
    <t>22208 WINGATE</t>
  </si>
  <si>
    <t>22-23-32-202-008</t>
  </si>
  <si>
    <t>22118 WINGATE</t>
  </si>
  <si>
    <t>22-23-32-202-014</t>
  </si>
  <si>
    <t>21902 BOULDER</t>
  </si>
  <si>
    <t>22-23-32-203-005</t>
  </si>
  <si>
    <t>22277 BOULDER</t>
  </si>
  <si>
    <t>22-23-32-226-019</t>
  </si>
  <si>
    <t>22209 RIVER PINES DR</t>
  </si>
  <si>
    <t>94A</t>
  </si>
  <si>
    <t>LAND TABLE 94A</t>
  </si>
  <si>
    <t>22-23-32-226-020</t>
  </si>
  <si>
    <t>22229 RIVER PINES DR</t>
  </si>
  <si>
    <t>22-23-32-226-031</t>
  </si>
  <si>
    <t>22090 RIVER RIDGE TR</t>
  </si>
  <si>
    <t>22-23-32-226-034</t>
  </si>
  <si>
    <t>22030 RIVER RIDGE TR</t>
  </si>
  <si>
    <t>22-23-32-226-037</t>
  </si>
  <si>
    <t>22000 RIVER RIDGE TR</t>
  </si>
  <si>
    <t>22-23-32-226-047</t>
  </si>
  <si>
    <t>22065 RIVER RIDGE TR</t>
  </si>
  <si>
    <t>22-23-32-226-078</t>
  </si>
  <si>
    <t>21970 RIVER RIDGE TR</t>
  </si>
  <si>
    <t>22-23-32-226-100</t>
  </si>
  <si>
    <t>21880 RIVER RIDGE TR</t>
  </si>
  <si>
    <t>22-23-32-226-132</t>
  </si>
  <si>
    <t>22170 RIVER RIDGE TR</t>
  </si>
  <si>
    <t>22-23-32-226-135</t>
  </si>
  <si>
    <t>35305 BLUE SPRUCE</t>
  </si>
  <si>
    <t>22-23-32-226-160</t>
  </si>
  <si>
    <t>34921 WHITE PINE</t>
  </si>
  <si>
    <t>22-23-32-226-161</t>
  </si>
  <si>
    <t>34911 WHITE PINE</t>
  </si>
  <si>
    <t>22-23-32-226-176</t>
  </si>
  <si>
    <t>35021 WHITE PINE</t>
  </si>
  <si>
    <t>22-23-32-226-202</t>
  </si>
  <si>
    <t>35061 WHITE PINE</t>
  </si>
  <si>
    <t>22-23-32-226-206</t>
  </si>
  <si>
    <t>35138 WHITE PINE</t>
  </si>
  <si>
    <t>22-23-32-226-208</t>
  </si>
  <si>
    <t>35158 WHITE PINE</t>
  </si>
  <si>
    <t>22-23-32-226-212</t>
  </si>
  <si>
    <t>21660 RIVER RIDGE TR</t>
  </si>
  <si>
    <t>22-23-32-226-221</t>
  </si>
  <si>
    <t>21570 RIVER RIDGE CT</t>
  </si>
  <si>
    <t>22-23-32-226-231</t>
  </si>
  <si>
    <t>35181 WHITE PINE</t>
  </si>
  <si>
    <t>22-23-32-226-241</t>
  </si>
  <si>
    <t>35228 WHITE PINE</t>
  </si>
  <si>
    <t>22-23-32-226-264</t>
  </si>
  <si>
    <t>35275 LONE PINE LN</t>
  </si>
  <si>
    <t>22-23-32-226-268</t>
  </si>
  <si>
    <t>35153 KNOLLWOOD</t>
  </si>
  <si>
    <t>22-23-32-226-271</t>
  </si>
  <si>
    <t>35183 KNOLLWOOD</t>
  </si>
  <si>
    <t>22-23-32-226-278</t>
  </si>
  <si>
    <t>35290 LONE PINE LN</t>
  </si>
  <si>
    <t>22-23-32-226-297</t>
  </si>
  <si>
    <t>22181 LANCREST</t>
  </si>
  <si>
    <t>22-23-32-226-344</t>
  </si>
  <si>
    <t>35655 LONE PINE LN</t>
  </si>
  <si>
    <t>22-23-32-226-360</t>
  </si>
  <si>
    <t>35852 LONE PINE LN</t>
  </si>
  <si>
    <t>22-23-32-226-366</t>
  </si>
  <si>
    <t>35575 COURT RIDGE CT</t>
  </si>
  <si>
    <t>22-23-32-227-002</t>
  </si>
  <si>
    <t>22273 ABINGTON DRIVE</t>
  </si>
  <si>
    <t>94D</t>
  </si>
  <si>
    <t>LAND TABLE 94D</t>
  </si>
  <si>
    <t>22-23-32-227-011</t>
  </si>
  <si>
    <t>22025 ABINGTON DRIVE</t>
  </si>
  <si>
    <t>22-23-32-227-022</t>
  </si>
  <si>
    <t>22182 ABINGTON DRIVE</t>
  </si>
  <si>
    <t>22-23-32-251-019</t>
  </si>
  <si>
    <t>21332 PARKLANE RD</t>
  </si>
  <si>
    <t>22-23-32-252-002</t>
  </si>
  <si>
    <t>36330 PARKLANE CR</t>
  </si>
  <si>
    <t>22-23-32-252-015</t>
  </si>
  <si>
    <t>21327 PARKLANE RD</t>
  </si>
  <si>
    <t>22-23-32-276-006</t>
  </si>
  <si>
    <t>36079 PARKLANE CR</t>
  </si>
  <si>
    <t>22-23-32-277-008</t>
  </si>
  <si>
    <t>21258 PARKLANE RD</t>
  </si>
  <si>
    <t>22-23-32-277-026</t>
  </si>
  <si>
    <t>21150 PARKLANE RD</t>
  </si>
  <si>
    <t>22-23-32-278-007</t>
  </si>
  <si>
    <t>21243 PARKLANE RD</t>
  </si>
  <si>
    <t>22-23-32-278-011</t>
  </si>
  <si>
    <t>21219 PARKLANE RD</t>
  </si>
  <si>
    <t>22-23-32-301-034</t>
  </si>
  <si>
    <t>21120 HALSTED</t>
  </si>
  <si>
    <t>4A1</t>
  </si>
  <si>
    <t>LAND TABLE 4A1</t>
  </si>
  <si>
    <t>22-23-32-301-035</t>
  </si>
  <si>
    <t>37185 FOREST</t>
  </si>
  <si>
    <t>4A2</t>
  </si>
  <si>
    <t>LAND TABLE 4A2</t>
  </si>
  <si>
    <t>22-23-32-301-085</t>
  </si>
  <si>
    <t>20966 DEERFIELD</t>
  </si>
  <si>
    <t>94G</t>
  </si>
  <si>
    <t>Land Table 94G</t>
  </si>
  <si>
    <t>22-23-32-301-092</t>
  </si>
  <si>
    <t>20809 DEERFIELD</t>
  </si>
  <si>
    <t>22-23-32-301-095</t>
  </si>
  <si>
    <t>20889 DEERFIELD</t>
  </si>
  <si>
    <t>22-23-32-302-013</t>
  </si>
  <si>
    <t>21090 PRESTWICK DR</t>
  </si>
  <si>
    <t>94H</t>
  </si>
  <si>
    <t>LAND TABLE 94H</t>
  </si>
  <si>
    <t>22-23-32-326-037</t>
  </si>
  <si>
    <t>21254 HETKE</t>
  </si>
  <si>
    <t>22-23-32-326-038</t>
  </si>
  <si>
    <t>21232 HETKE</t>
  </si>
  <si>
    <t>22-23-32-326-040</t>
  </si>
  <si>
    <t>21311 METROVIEW</t>
  </si>
  <si>
    <t>22-23-32-401-003</t>
  </si>
  <si>
    <t>36339 PARKLANE CR</t>
  </si>
  <si>
    <t>22-23-32-402-003</t>
  </si>
  <si>
    <t>36235 PARKLANE CR</t>
  </si>
  <si>
    <t>22-23-32-402-008</t>
  </si>
  <si>
    <t>36105 PARKLANE CR</t>
  </si>
  <si>
    <t>22-23-33-101-007</t>
  </si>
  <si>
    <t>34505 NINE MILE</t>
  </si>
  <si>
    <t>22-23-33-102-004</t>
  </si>
  <si>
    <t>22251 INDIAN CREEK DR</t>
  </si>
  <si>
    <t>95B</t>
  </si>
  <si>
    <t>22-23-33-102-007</t>
  </si>
  <si>
    <t>22221 INDIAN CREEK DR</t>
  </si>
  <si>
    <t>22-23-33-102-012</t>
  </si>
  <si>
    <t>22161 INDIAN CREEK DR</t>
  </si>
  <si>
    <t>22-23-33-102-013</t>
  </si>
  <si>
    <t>22071 INDIAN CREEK DR</t>
  </si>
  <si>
    <t>22-23-33-102-015</t>
  </si>
  <si>
    <t>22085 INDIAN CREEK DR</t>
  </si>
  <si>
    <t>22-23-33-102-054</t>
  </si>
  <si>
    <t>20871 INDIAN CREEK DR</t>
  </si>
  <si>
    <t>22-23-33-102-091</t>
  </si>
  <si>
    <t>21720 INDIAN CREEK DR</t>
  </si>
  <si>
    <t>22-23-33-102-096</t>
  </si>
  <si>
    <t>21780 INDIAN CREEK DR</t>
  </si>
  <si>
    <t>22-23-33-102-112</t>
  </si>
  <si>
    <t>22100 INDIAN CREEK DR</t>
  </si>
  <si>
    <t>22-23-33-102-113</t>
  </si>
  <si>
    <t>22240 INDIAN CREEK DR</t>
  </si>
  <si>
    <t>22-23-33-177-005</t>
  </si>
  <si>
    <t>34905 BRIDGEMAN</t>
  </si>
  <si>
    <t>5A1</t>
  </si>
  <si>
    <t>Land Table 5A1</t>
  </si>
  <si>
    <t>22-23-33-177-009</t>
  </si>
  <si>
    <t>34835 BRIDGEMAN</t>
  </si>
  <si>
    <t>22-23-33-177-010</t>
  </si>
  <si>
    <t>34815 BRIDGEMAN</t>
  </si>
  <si>
    <t>22-23-33-177-017</t>
  </si>
  <si>
    <t>34685 BRIDGEMAN</t>
  </si>
  <si>
    <t>22-23-33-177-019</t>
  </si>
  <si>
    <t>34645 BRIDGEMAN</t>
  </si>
  <si>
    <t>22-23-33-177-034</t>
  </si>
  <si>
    <t>34523 BRIDGEMAN</t>
  </si>
  <si>
    <t>22-23-33-177-035, 22-23-33-177-036</t>
  </si>
  <si>
    <t>22-23-33-201-009</t>
  </si>
  <si>
    <t>22104 GILL</t>
  </si>
  <si>
    <t>5D1</t>
  </si>
  <si>
    <t>Land Table 5D1</t>
  </si>
  <si>
    <t>22-23-33-201-027</t>
  </si>
  <si>
    <t>21830 GILL</t>
  </si>
  <si>
    <t>22-23-33-201-031</t>
  </si>
  <si>
    <t>21470 GILL</t>
  </si>
  <si>
    <t>22-23-33-201-048</t>
  </si>
  <si>
    <t>21420 GILL</t>
  </si>
  <si>
    <t>22-23-33-201-055</t>
  </si>
  <si>
    <t>22283 CASS</t>
  </si>
  <si>
    <t>22-23-33-226-012</t>
  </si>
  <si>
    <t>33604 BOSTWICK</t>
  </si>
  <si>
    <t>5E2</t>
  </si>
  <si>
    <t>Land Table 5E1</t>
  </si>
  <si>
    <t>22-23-33-226-018</t>
  </si>
  <si>
    <t>33777 NINE MILE</t>
  </si>
  <si>
    <t>22-23-33-227-026</t>
  </si>
  <si>
    <t>33432 BOSTWICK</t>
  </si>
  <si>
    <t>5I1</t>
  </si>
  <si>
    <t>Land Table 5I1</t>
  </si>
  <si>
    <t>22-23-33-228-029</t>
  </si>
  <si>
    <t>33840 LONGWOOD</t>
  </si>
  <si>
    <t>5E1</t>
  </si>
  <si>
    <t>22-23-33-229-012</t>
  </si>
  <si>
    <t>33453 BOSTWICK</t>
  </si>
  <si>
    <t>22-23-33-229-059</t>
  </si>
  <si>
    <t>21966 FLANDERS</t>
  </si>
  <si>
    <t>22-23-33-230-009</t>
  </si>
  <si>
    <t>33849 LONGWOOD</t>
  </si>
  <si>
    <t>22-23-33-230-017</t>
  </si>
  <si>
    <t>33829 LONGWOOD</t>
  </si>
  <si>
    <t>22-23-33-231-090</t>
  </si>
  <si>
    <t>33734 CADILLAC</t>
  </si>
  <si>
    <t>22-23-33-231-091</t>
  </si>
  <si>
    <t>33671 LONGWOOD</t>
  </si>
  <si>
    <t>22-23-33-231-092</t>
  </si>
  <si>
    <t>33659 LONGWOOD</t>
  </si>
  <si>
    <t>22-23-33-231-095</t>
  </si>
  <si>
    <t>33613 LONGWOOD</t>
  </si>
  <si>
    <t>22-23-33-231-102</t>
  </si>
  <si>
    <t>33460 CADILLAC</t>
  </si>
  <si>
    <t>22-23-33-276-009</t>
  </si>
  <si>
    <t>21753 FLANDERS</t>
  </si>
  <si>
    <t>22-23-33-277-035</t>
  </si>
  <si>
    <t>33700 STOCKER</t>
  </si>
  <si>
    <t>22-23-33-277-068</t>
  </si>
  <si>
    <t>33550 STOCKER</t>
  </si>
  <si>
    <t>22-23-33-277-069</t>
  </si>
  <si>
    <t>33652 STOCKER</t>
  </si>
  <si>
    <t>22-23-33-278-025</t>
  </si>
  <si>
    <t>21697 FLANDERS</t>
  </si>
  <si>
    <t>22-23-33-278-027</t>
  </si>
  <si>
    <t>21663 FLANDERS</t>
  </si>
  <si>
    <t>22-23-33-278-028</t>
  </si>
  <si>
    <t>21641 FLANDERS</t>
  </si>
  <si>
    <t>22-23-33-279-049</t>
  </si>
  <si>
    <t>21505 FARMINGTON</t>
  </si>
  <si>
    <t>22-23-33-279-080</t>
  </si>
  <si>
    <t>33501 STOCKER</t>
  </si>
  <si>
    <t>22-23-33-279-092</t>
  </si>
  <si>
    <t>33725 STOCKER</t>
  </si>
  <si>
    <t>22-23-33-301-014</t>
  </si>
  <si>
    <t>34794 RHONSWOOD</t>
  </si>
  <si>
    <t>5B2</t>
  </si>
  <si>
    <t>Land Table 5B1</t>
  </si>
  <si>
    <t>22-23-33-301-017</t>
  </si>
  <si>
    <t>34730 RHONSWOOD</t>
  </si>
  <si>
    <t>22-23-33-301-018</t>
  </si>
  <si>
    <t>34718 RHONSWOOD</t>
  </si>
  <si>
    <t>22-23-33-301-019</t>
  </si>
  <si>
    <t>34706 RHONSWOOD</t>
  </si>
  <si>
    <t>22-23-33-302-006</t>
  </si>
  <si>
    <t>35091 RHONSWOOD</t>
  </si>
  <si>
    <t>5B1</t>
  </si>
  <si>
    <t>22-23-33-302-020</t>
  </si>
  <si>
    <t>34479 RHONSWOOD</t>
  </si>
  <si>
    <t>22-23-33-302-022</t>
  </si>
  <si>
    <t>35260 FENDT</t>
  </si>
  <si>
    <t>5C1</t>
  </si>
  <si>
    <t>LAND TABLE 5C1</t>
  </si>
  <si>
    <t>22-23-33-302-024</t>
  </si>
  <si>
    <t>34800 FENDT</t>
  </si>
  <si>
    <t>22-23-33-302-028</t>
  </si>
  <si>
    <t>34730 FENDT</t>
  </si>
  <si>
    <t>22-23-33-302-041</t>
  </si>
  <si>
    <t>35255 RHONSWOOD</t>
  </si>
  <si>
    <t>22-23-33-376-005</t>
  </si>
  <si>
    <t>34801 FENDT</t>
  </si>
  <si>
    <t>22-23-33-376-047</t>
  </si>
  <si>
    <t>34790 EIGHT MILE</t>
  </si>
  <si>
    <t>95A</t>
  </si>
  <si>
    <t>22-23-33-376-076</t>
  </si>
  <si>
    <t>34780 EIGHT MILE</t>
  </si>
  <si>
    <t>22-23-33-376-081</t>
  </si>
  <si>
    <t>20877 GILL</t>
  </si>
  <si>
    <t>22-23-33-376-082</t>
  </si>
  <si>
    <t>20865 GILL</t>
  </si>
  <si>
    <t>22-23-33-401-016</t>
  </si>
  <si>
    <t>21038 GILL</t>
  </si>
  <si>
    <t>5F1</t>
  </si>
  <si>
    <t>22-23-33-401-029</t>
  </si>
  <si>
    <t>LAND TABLE 5F1</t>
  </si>
  <si>
    <t>22-23-33-402-012</t>
  </si>
  <si>
    <t>21345 CASS</t>
  </si>
  <si>
    <t>22-23-33-402-013</t>
  </si>
  <si>
    <t>21323 CASS</t>
  </si>
  <si>
    <t>5F2</t>
  </si>
  <si>
    <t>22-23-33-402-001</t>
  </si>
  <si>
    <t>22-23-33-404-011</t>
  </si>
  <si>
    <t>34128 HARLOWSHIRE</t>
  </si>
  <si>
    <t>22-23-33-404-020</t>
  </si>
  <si>
    <t>21215 FLANDERS</t>
  </si>
  <si>
    <t>22-23-33-405-005</t>
  </si>
  <si>
    <t>34127 HARLOWSHIRE</t>
  </si>
  <si>
    <t>22-23-33-405-009</t>
  </si>
  <si>
    <t>33995 HARLOWSHIRE</t>
  </si>
  <si>
    <t>22-23-33-405-013</t>
  </si>
  <si>
    <t>34048 RHONSWOOD</t>
  </si>
  <si>
    <t>22-23-33-405-014</t>
  </si>
  <si>
    <t>34016 RHONSWOOD</t>
  </si>
  <si>
    <t>22-23-33-405-023</t>
  </si>
  <si>
    <t>33712 RHONSWOOD</t>
  </si>
  <si>
    <t>22-23-33-427-001</t>
  </si>
  <si>
    <t>33521 COLFAX</t>
  </si>
  <si>
    <t>22-23-33-427-008</t>
  </si>
  <si>
    <t>33725 HARLOWSHIRE</t>
  </si>
  <si>
    <t>22-23-33-427-018</t>
  </si>
  <si>
    <t>21184 FLANDERS</t>
  </si>
  <si>
    <t>22-23-33-427-019</t>
  </si>
  <si>
    <t>21174 FLANDERS</t>
  </si>
  <si>
    <t>22-23-33-428-018</t>
  </si>
  <si>
    <t>33529 RHONSWOOD</t>
  </si>
  <si>
    <t>22-23-33-429-004</t>
  </si>
  <si>
    <t>21154 FLANDERS</t>
  </si>
  <si>
    <t>22-23-33-429-007</t>
  </si>
  <si>
    <t>21116 FLANDERS</t>
  </si>
  <si>
    <t>22-23-33-430-007</t>
  </si>
  <si>
    <t>33913 RHONSWOOD</t>
  </si>
  <si>
    <t>22-23-33-430-029</t>
  </si>
  <si>
    <t>34004 KIRBY</t>
  </si>
  <si>
    <t>5G1</t>
  </si>
  <si>
    <t>Land Table 5G1</t>
  </si>
  <si>
    <t>22-23-33-430-030</t>
  </si>
  <si>
    <t>33984 KIRBY</t>
  </si>
  <si>
    <t>22-23-33-451-043</t>
  </si>
  <si>
    <t>20968 GILL</t>
  </si>
  <si>
    <t>22-23-33-451-046</t>
  </si>
  <si>
    <t>21045 CASS</t>
  </si>
  <si>
    <t>22-23-33-476-024</t>
  </si>
  <si>
    <t>34010 EDMONTON</t>
  </si>
  <si>
    <t>22-23-33-476-028</t>
  </si>
  <si>
    <t>33718 EDMONTON</t>
  </si>
  <si>
    <t>22-23-33-476-045</t>
  </si>
  <si>
    <t>34048 EDMONTON</t>
  </si>
  <si>
    <t>22-23-33-476-047</t>
  </si>
  <si>
    <t>33723 KIRBY</t>
  </si>
  <si>
    <t>22-23-33-477-011</t>
  </si>
  <si>
    <t>33623 EDMONTON</t>
  </si>
  <si>
    <t>22-23-33-477-033</t>
  </si>
  <si>
    <t>33601 EDMONTON</t>
  </si>
  <si>
    <t>22-23-34-126-037</t>
  </si>
  <si>
    <t>21753 POWER</t>
  </si>
  <si>
    <t>6A1</t>
  </si>
  <si>
    <t>Land Table 6A1</t>
  </si>
  <si>
    <t>22-23-34-155-003</t>
  </si>
  <si>
    <t>32826 CADILLAC</t>
  </si>
  <si>
    <t>96F</t>
  </si>
  <si>
    <t>LAND TABLE 96F</t>
  </si>
  <si>
    <t>22-23-34-155-004</t>
  </si>
  <si>
    <t>32838 CADILLAC</t>
  </si>
  <si>
    <t>22-23-34-155-011</t>
  </si>
  <si>
    <t>21507 RIVERWALK CT</t>
  </si>
  <si>
    <t>22-23-34-155-013</t>
  </si>
  <si>
    <t>21479 RIVERWALK CT</t>
  </si>
  <si>
    <t>22-23-34-155-014</t>
  </si>
  <si>
    <t>21465 RIVERWALK CT</t>
  </si>
  <si>
    <t>22-23-34-155-015</t>
  </si>
  <si>
    <t>21451 RIVERWALK CT</t>
  </si>
  <si>
    <t>22-23-34-155-020</t>
  </si>
  <si>
    <t>21402 RIVERWALK CT</t>
  </si>
  <si>
    <t>22-23-34-155-029</t>
  </si>
  <si>
    <t>21522 RIVERWALK CT</t>
  </si>
  <si>
    <t>22-23-34-176-015</t>
  </si>
  <si>
    <t>21465 MAYFIELD</t>
  </si>
  <si>
    <t>22-23-34-177-016</t>
  </si>
  <si>
    <t>21466 MAYFIELD</t>
  </si>
  <si>
    <t>22-23-34-177-022</t>
  </si>
  <si>
    <t>21545 POWER</t>
  </si>
  <si>
    <t>22-23-34-202-004</t>
  </si>
  <si>
    <t>32080 NINE MILE</t>
  </si>
  <si>
    <t>RTL20</t>
  </si>
  <si>
    <t>SPECIALTY LAND TABLE</t>
  </si>
  <si>
    <t>22-23-34-251-002</t>
  </si>
  <si>
    <t>21834 POWER</t>
  </si>
  <si>
    <t>6B3</t>
  </si>
  <si>
    <t>Land Table 6B1</t>
  </si>
  <si>
    <t>22-23-34-251-010</t>
  </si>
  <si>
    <t>21706 POWER</t>
  </si>
  <si>
    <t>22-23-34-251-019</t>
  </si>
  <si>
    <t>21484 POWER</t>
  </si>
  <si>
    <t>22-23-34-251-031</t>
  </si>
  <si>
    <t>32180 COLFAX</t>
  </si>
  <si>
    <t>6C1</t>
  </si>
  <si>
    <t>Land Table 6C1</t>
  </si>
  <si>
    <t>22-23-34-251-036</t>
  </si>
  <si>
    <t>32124 COLFAX</t>
  </si>
  <si>
    <t>22-23-34-251-052</t>
  </si>
  <si>
    <t>21621 PARKER</t>
  </si>
  <si>
    <t>6C2</t>
  </si>
  <si>
    <t>22-23-34-276-022</t>
  </si>
  <si>
    <t>21429 LUNDY</t>
  </si>
  <si>
    <t>6D1</t>
  </si>
  <si>
    <t>Land Table 6D1</t>
  </si>
  <si>
    <t>22-23-34-277-051</t>
  </si>
  <si>
    <t>31575 KINGSTON</t>
  </si>
  <si>
    <t>96A</t>
  </si>
  <si>
    <t>22-23-34-277-064</t>
  </si>
  <si>
    <t>21507 RUTH</t>
  </si>
  <si>
    <t>6E1</t>
  </si>
  <si>
    <t>Land Table 6E1</t>
  </si>
  <si>
    <t>22-23-34-278-003</t>
  </si>
  <si>
    <t>21784 RUTH</t>
  </si>
  <si>
    <t>6F1</t>
  </si>
  <si>
    <t>Land Table 6F1</t>
  </si>
  <si>
    <t>22-23-34-278-040</t>
  </si>
  <si>
    <t>21509 ORCHARD LAKE</t>
  </si>
  <si>
    <t>96C</t>
  </si>
  <si>
    <t>22-23-34-278-049</t>
  </si>
  <si>
    <t>21642 RUTH</t>
  </si>
  <si>
    <t>22-23-34-327-005</t>
  </si>
  <si>
    <t>21288 WHITLOCK</t>
  </si>
  <si>
    <t>6G1</t>
  </si>
  <si>
    <t>Land Table 6G1</t>
  </si>
  <si>
    <t>22-23-34-327-006</t>
  </si>
  <si>
    <t>21264 WHITLOCK</t>
  </si>
  <si>
    <t>22-23-34-327-008</t>
  </si>
  <si>
    <t>21200 WHITLOCK</t>
  </si>
  <si>
    <t>22-23-34-327-009</t>
  </si>
  <si>
    <t>22-23-34-327-014</t>
  </si>
  <si>
    <t>21072 WHITLOCK</t>
  </si>
  <si>
    <t>22-23-34-327-018</t>
  </si>
  <si>
    <t>32406 SALVADOR</t>
  </si>
  <si>
    <t>22-23-34-377-005</t>
  </si>
  <si>
    <t>20908 WHITLOCK</t>
  </si>
  <si>
    <t>22-23-34-402-011</t>
  </si>
  <si>
    <t>21207 PARKER</t>
  </si>
  <si>
    <t>6B1</t>
  </si>
  <si>
    <t>22-23-34-403-009</t>
  </si>
  <si>
    <t>21329 ROBINSON</t>
  </si>
  <si>
    <t>22-23-34-404-008</t>
  </si>
  <si>
    <t>21301 OSMUS</t>
  </si>
  <si>
    <t>22-23-34-404-017</t>
  </si>
  <si>
    <t>21185 OSMUS</t>
  </si>
  <si>
    <t>22-23-34-405-011</t>
  </si>
  <si>
    <t>21139 HUGO</t>
  </si>
  <si>
    <t>22-23-34-406-010</t>
  </si>
  <si>
    <t>21001 PARKER</t>
  </si>
  <si>
    <t>22-23-34-407-003</t>
  </si>
  <si>
    <t>21120 PARKER</t>
  </si>
  <si>
    <t>22-23-34-407-007</t>
  </si>
  <si>
    <t>21143 ROBINSON</t>
  </si>
  <si>
    <t>22-23-34-426-015</t>
  </si>
  <si>
    <t>20845 SUNNYDALE</t>
  </si>
  <si>
    <t>6H3</t>
  </si>
  <si>
    <t>Land Table 6H1</t>
  </si>
  <si>
    <t>22-23-34-451-018</t>
  </si>
  <si>
    <t>20925 HUGO</t>
  </si>
  <si>
    <t>22-23-34-476-021</t>
  </si>
  <si>
    <t>20840 SUNNYDALE</t>
  </si>
  <si>
    <t>6H1</t>
  </si>
  <si>
    <t>22-23-34-476-049</t>
  </si>
  <si>
    <t>21130 SUNNYDALE</t>
  </si>
  <si>
    <t>22-23-34-476-055</t>
  </si>
  <si>
    <t>21051 ORCHARD LAKE</t>
  </si>
  <si>
    <t>22-23-34-476-062</t>
  </si>
  <si>
    <t>20839 ORCHARD LAKE</t>
  </si>
  <si>
    <t>96D</t>
  </si>
  <si>
    <t>22-23-34-476-064</t>
  </si>
  <si>
    <t>20831 ORCHARD LAKE</t>
  </si>
  <si>
    <t>22-23-34-476-072</t>
  </si>
  <si>
    <t>21319 ORCHARD LAKE</t>
  </si>
  <si>
    <t>22-23-35-127-014</t>
  </si>
  <si>
    <t>22115 HAYNES</t>
  </si>
  <si>
    <t>22-23-35-127-017</t>
  </si>
  <si>
    <t>22055 HAYNES</t>
  </si>
  <si>
    <t>22-23-35-127-028</t>
  </si>
  <si>
    <t>22111 HAYNES</t>
  </si>
  <si>
    <t>22-23-35-128-007</t>
  </si>
  <si>
    <t>22106 HAYNES</t>
  </si>
  <si>
    <t>22-23-35-128-008</t>
  </si>
  <si>
    <t>22054 HAYNES</t>
  </si>
  <si>
    <t>22-23-35-151-013</t>
  </si>
  <si>
    <t>21524 ORCHARD LAKE</t>
  </si>
  <si>
    <t>7A1</t>
  </si>
  <si>
    <t>LAND TABLE 7A1</t>
  </si>
  <si>
    <t>22-23-35-151-038</t>
  </si>
  <si>
    <t>21720 ORCHARD LAKE</t>
  </si>
  <si>
    <t>22-23-35-202-012</t>
  </si>
  <si>
    <t>22070 CAPE COD WAY</t>
  </si>
  <si>
    <t>97B</t>
  </si>
  <si>
    <t>22-23-35-202-014</t>
  </si>
  <si>
    <t>22082 CAPE COD WAY</t>
  </si>
  <si>
    <t>22-23-35-202-015</t>
  </si>
  <si>
    <t>22088 CAPE COD WAY</t>
  </si>
  <si>
    <t>22-23-35-202-019</t>
  </si>
  <si>
    <t>22120 CAPE COD WAY</t>
  </si>
  <si>
    <t>22-23-35-202-023</t>
  </si>
  <si>
    <t>22144 CAPE COD WAY</t>
  </si>
  <si>
    <t>22-23-35-202-034</t>
  </si>
  <si>
    <t>22099 ATLANTIC POINTE</t>
  </si>
  <si>
    <t>22-23-35-202-044</t>
  </si>
  <si>
    <t>22167 ATLANTIC POINTE</t>
  </si>
  <si>
    <t>22-23-35-202-046</t>
  </si>
  <si>
    <t>22179 ATLANTIC POINTE</t>
  </si>
  <si>
    <t>22-23-35-202-051</t>
  </si>
  <si>
    <t>22209 ATLANTIC POINTE</t>
  </si>
  <si>
    <t>22-23-35-202-054</t>
  </si>
  <si>
    <t>22210 CAPE COD WAY</t>
  </si>
  <si>
    <t>22-23-35-202-066</t>
  </si>
  <si>
    <t>22278 CAPE COD WAY</t>
  </si>
  <si>
    <t>22-23-35-202-072</t>
  </si>
  <si>
    <t>22314 CAPE COD WAY</t>
  </si>
  <si>
    <t>22-23-35-202-073</t>
  </si>
  <si>
    <t>22320 CAPE COD WAY</t>
  </si>
  <si>
    <t>22-23-35-202-076</t>
  </si>
  <si>
    <t>22338 CAPE COD WAY</t>
  </si>
  <si>
    <t>22-23-35-202-087</t>
  </si>
  <si>
    <t>30334 NANTUCKET DRIVE</t>
  </si>
  <si>
    <t>22-23-35-202-092</t>
  </si>
  <si>
    <t>30274 NANTUCKET DRIVE</t>
  </si>
  <si>
    <t>22-23-35-202-096</t>
  </si>
  <si>
    <t>22373 ATLANTIC POINTE</t>
  </si>
  <si>
    <t>22-23-35-202-097</t>
  </si>
  <si>
    <t>22367 ATLANTIC POINTE</t>
  </si>
  <si>
    <t>22-23-35-202-098</t>
  </si>
  <si>
    <t>22361 ATLANTIC POINTE</t>
  </si>
  <si>
    <t>22-23-35-202-107</t>
  </si>
  <si>
    <t>22301 ATLANTIC POINTE</t>
  </si>
  <si>
    <t>22-23-35-228-004</t>
  </si>
  <si>
    <t>22175 PURDUE</t>
  </si>
  <si>
    <t>7E1</t>
  </si>
  <si>
    <t>LAND TABLE 7E1</t>
  </si>
  <si>
    <t>22-23-35-228-007</t>
  </si>
  <si>
    <t>22085 PURDUE</t>
  </si>
  <si>
    <t>22-23-35-228-016</t>
  </si>
  <si>
    <t>21815 PURDUE</t>
  </si>
  <si>
    <t>22-23-35-228-020</t>
  </si>
  <si>
    <t>21727 PURDUE</t>
  </si>
  <si>
    <t>22-23-35-229-003</t>
  </si>
  <si>
    <t>22204 PURDUE</t>
  </si>
  <si>
    <t>22-23-35-229-018</t>
  </si>
  <si>
    <t>22201 COLGATE</t>
  </si>
  <si>
    <t>22-23-35-229-019</t>
  </si>
  <si>
    <t>22161 COLGATE</t>
  </si>
  <si>
    <t>22-23-35-230-003</t>
  </si>
  <si>
    <t>22160 COLGATE</t>
  </si>
  <si>
    <t>22-23-35-230-005</t>
  </si>
  <si>
    <t>22080 COLGATE</t>
  </si>
  <si>
    <t>22-23-35-230-029</t>
  </si>
  <si>
    <t>21815 ALBION</t>
  </si>
  <si>
    <t>22-23-35-231-029</t>
  </si>
  <si>
    <t>21905 TULANE</t>
  </si>
  <si>
    <t>22-23-35-232-005</t>
  </si>
  <si>
    <t>22114 TULANE</t>
  </si>
  <si>
    <t>22-23-35-232-020</t>
  </si>
  <si>
    <t>21949 MIDDLEBELT</t>
  </si>
  <si>
    <t>22-23-35-276-010</t>
  </si>
  <si>
    <t>21735 COLGATE</t>
  </si>
  <si>
    <t>22-23-35-276-011</t>
  </si>
  <si>
    <t>21733 COLGATE</t>
  </si>
  <si>
    <t>22-23-35-276-014</t>
  </si>
  <si>
    <t>21705 COLGATE</t>
  </si>
  <si>
    <t>22-23-35-276-018</t>
  </si>
  <si>
    <t>21615 COLGATE</t>
  </si>
  <si>
    <t>22-23-35-277-009</t>
  </si>
  <si>
    <t>21618 COLGATE</t>
  </si>
  <si>
    <t>22-23-35-277-018</t>
  </si>
  <si>
    <t>21629 ALBION</t>
  </si>
  <si>
    <t>22-23-35-277-020</t>
  </si>
  <si>
    <t>21621 ALBION</t>
  </si>
  <si>
    <t>22-23-35-278-001</t>
  </si>
  <si>
    <t>21742 ALBION</t>
  </si>
  <si>
    <t>22-23-35-278-015</t>
  </si>
  <si>
    <t>21719 TULANE</t>
  </si>
  <si>
    <t>22-23-35-278-019</t>
  </si>
  <si>
    <t>21651 TULANE</t>
  </si>
  <si>
    <t>22-23-35-278-020</t>
  </si>
  <si>
    <t>21631 TULANE</t>
  </si>
  <si>
    <t>22-23-35-278-042</t>
  </si>
  <si>
    <t>21626 ALBION</t>
  </si>
  <si>
    <t>22-23-35-278-044</t>
  </si>
  <si>
    <t>21734 ALBION</t>
  </si>
  <si>
    <t>22-23-35-279-011</t>
  </si>
  <si>
    <t>21616 TULANE</t>
  </si>
  <si>
    <t>22-23-35-279-014</t>
  </si>
  <si>
    <t>21761 MIDDLEBELT</t>
  </si>
  <si>
    <t>22-23-35-279-019</t>
  </si>
  <si>
    <t>21653 MIDDLEBELT</t>
  </si>
  <si>
    <t>22-23-35-301-021</t>
  </si>
  <si>
    <t>21161 RANDALL</t>
  </si>
  <si>
    <t>7G1</t>
  </si>
  <si>
    <t>Land Table 7G1</t>
  </si>
  <si>
    <t>22-23-35-326-021</t>
  </si>
  <si>
    <t>30510 SALISBURY</t>
  </si>
  <si>
    <t>7D1</t>
  </si>
  <si>
    <t>LAND TABLE 7D1</t>
  </si>
  <si>
    <t>22-23-35-327-003</t>
  </si>
  <si>
    <t>21112 DUNKIRK</t>
  </si>
  <si>
    <t>22-23-35-327-010</t>
  </si>
  <si>
    <t>30610 AMBETH</t>
  </si>
  <si>
    <t>22-23-35-328-002</t>
  </si>
  <si>
    <t>21384 MAGNOLIA CT</t>
  </si>
  <si>
    <t>97A</t>
  </si>
  <si>
    <t>Land Table 97A</t>
  </si>
  <si>
    <t>22-23-35-328-006</t>
  </si>
  <si>
    <t>21392 MAGNOLIA CT</t>
  </si>
  <si>
    <t>22-23-35-328-013</t>
  </si>
  <si>
    <t>21451 ARCHWOOD CR</t>
  </si>
  <si>
    <t>22-23-35-328-015</t>
  </si>
  <si>
    <t>21447 ARCHWOOD CR</t>
  </si>
  <si>
    <t>22-23-35-328-035</t>
  </si>
  <si>
    <t>21349 BOXWOOD CT</t>
  </si>
  <si>
    <t>22-23-35-328-062</t>
  </si>
  <si>
    <t>21303 JUNIPER CT</t>
  </si>
  <si>
    <t>22-23-35-328-063</t>
  </si>
  <si>
    <t>21301 JUNIPER CT</t>
  </si>
  <si>
    <t>22-23-35-328-067</t>
  </si>
  <si>
    <t>21293 JUNIPER CT</t>
  </si>
  <si>
    <t>22-23-35-328-068</t>
  </si>
  <si>
    <t>21291 JUNIPER CT</t>
  </si>
  <si>
    <t>22-23-35-328-069</t>
  </si>
  <si>
    <t>21304 JUNIPER CT</t>
  </si>
  <si>
    <t>22-23-35-328-070</t>
  </si>
  <si>
    <t>21302 JUNIPER CT</t>
  </si>
  <si>
    <t>22-23-35-328-075</t>
  </si>
  <si>
    <t>21292 JUNIPER CT</t>
  </si>
  <si>
    <t>22-23-35-328-079</t>
  </si>
  <si>
    <t>21260 SYCAMORE CT</t>
  </si>
  <si>
    <t>22-23-35-351-008</t>
  </si>
  <si>
    <t>20822 ORCHARD LAKE</t>
  </si>
  <si>
    <t>22-23-35-351-055</t>
  </si>
  <si>
    <t>20801 RANDALL</t>
  </si>
  <si>
    <t>22-23-35-352-005</t>
  </si>
  <si>
    <t>20926 RANDALL</t>
  </si>
  <si>
    <t>22-23-35-402-012</t>
  </si>
  <si>
    <t>30150 ELDRED</t>
  </si>
  <si>
    <t>7H1</t>
  </si>
  <si>
    <t>Land Table 7H1</t>
  </si>
  <si>
    <t>22-23-35-402-035</t>
  </si>
  <si>
    <t>29956 KIMBERLY DR</t>
  </si>
  <si>
    <t>97C</t>
  </si>
  <si>
    <t>Land Table 97C</t>
  </si>
  <si>
    <t>22-23-35-402-043</t>
  </si>
  <si>
    <t>30055 KIMBERLY CT</t>
  </si>
  <si>
    <t>22-23-35-402-045</t>
  </si>
  <si>
    <t>30111 KIMBERLY CT</t>
  </si>
  <si>
    <t>22-23-35-427-003</t>
  </si>
  <si>
    <t>21356 PURDUE</t>
  </si>
  <si>
    <t>7E3</t>
  </si>
  <si>
    <t>22-23-35-452-005</t>
  </si>
  <si>
    <t>29915 ELDRED</t>
  </si>
  <si>
    <t>22-23-36-101-015</t>
  </si>
  <si>
    <t>29130 SHIAWASSEE</t>
  </si>
  <si>
    <t>8A1</t>
  </si>
  <si>
    <t>22-23-36-101-014, 22-23-36-101-016</t>
  </si>
  <si>
    <t>22-23-36-103-002</t>
  </si>
  <si>
    <t>21936 MIDDLEBELT</t>
  </si>
  <si>
    <t>8O1</t>
  </si>
  <si>
    <t>Land Table 8O1</t>
  </si>
  <si>
    <t>22-23-36-103-015</t>
  </si>
  <si>
    <t>21907 JEFFERSON</t>
  </si>
  <si>
    <t>22-23-36-103-025</t>
  </si>
  <si>
    <t>29259 ROCKCASTLE</t>
  </si>
  <si>
    <t>22-23-36-104-004</t>
  </si>
  <si>
    <t>21850 JEFFERSON</t>
  </si>
  <si>
    <t>22-23-36-104-008</t>
  </si>
  <si>
    <t>21817 WHITTINGTON</t>
  </si>
  <si>
    <t>22-23-36-127-008</t>
  </si>
  <si>
    <t>22066 HAMILTON AV</t>
  </si>
  <si>
    <t>8C1</t>
  </si>
  <si>
    <t>22-23-36-153-006</t>
  </si>
  <si>
    <t>21719 JEFFERSON</t>
  </si>
  <si>
    <t>8B1</t>
  </si>
  <si>
    <t>Land Table 8B1</t>
  </si>
  <si>
    <t>22-23-36-154-011</t>
  </si>
  <si>
    <t>21731 JACKSONVILLE</t>
  </si>
  <si>
    <t>8B2</t>
  </si>
  <si>
    <t>22-23-36-154-019</t>
  </si>
  <si>
    <t>21741 JACKSONVILLE</t>
  </si>
  <si>
    <t>22-23-36-155-010</t>
  </si>
  <si>
    <t>21732 JACKSONVILLE</t>
  </si>
  <si>
    <t>22-23-36-156-007</t>
  </si>
  <si>
    <t>21510 MIDDLEBELT</t>
  </si>
  <si>
    <t>22-23-36-156-016</t>
  </si>
  <si>
    <t>21507 WHEELER</t>
  </si>
  <si>
    <t>22-23-36-157-001</t>
  </si>
  <si>
    <t>21640 WHEELER</t>
  </si>
  <si>
    <t>22-23-36-157-002</t>
  </si>
  <si>
    <t>21636 WHEELER</t>
  </si>
  <si>
    <t>22-23-36-157-014</t>
  </si>
  <si>
    <t>21651 ROOSEVELT</t>
  </si>
  <si>
    <t>22-23-36-157-016</t>
  </si>
  <si>
    <t>21625 ROOSEVELT</t>
  </si>
  <si>
    <t>22-23-36-157-017</t>
  </si>
  <si>
    <t>21607 ROOSEVELT</t>
  </si>
  <si>
    <t>22-23-36-157-020</t>
  </si>
  <si>
    <t>21521 ROOSEVELT</t>
  </si>
  <si>
    <t>22-23-36-158-026</t>
  </si>
  <si>
    <t>21522 ROOSEVELT</t>
  </si>
  <si>
    <t>22-23-36-160-012</t>
  </si>
  <si>
    <t>21611 WHITTINGTON</t>
  </si>
  <si>
    <t>22-23-36-160-013</t>
  </si>
  <si>
    <t>21587 WHITTINGTON</t>
  </si>
  <si>
    <t>22-23-36-160-015</t>
  </si>
  <si>
    <t>21535 WHITTINGTON</t>
  </si>
  <si>
    <t>22-23-36-160-016</t>
  </si>
  <si>
    <t>28996 INDEPENDENCE</t>
  </si>
  <si>
    <t>22-23-36-176-003</t>
  </si>
  <si>
    <t>21816 WHITTINGTON</t>
  </si>
  <si>
    <t>22-23-36-176-014</t>
  </si>
  <si>
    <t>21725 ROCKWELL</t>
  </si>
  <si>
    <t>22-23-36-178-011</t>
  </si>
  <si>
    <t>21716 HAMILTON AV</t>
  </si>
  <si>
    <t>22-23-36-178-014</t>
  </si>
  <si>
    <t>21822 HAMILTON AV</t>
  </si>
  <si>
    <t>22-23-36-179-008</t>
  </si>
  <si>
    <t>21797 WALDRON</t>
  </si>
  <si>
    <t>22-23-36-180-006</t>
  </si>
  <si>
    <t>28350 LIBERTY STREET</t>
  </si>
  <si>
    <t>22-23-36-182-014</t>
  </si>
  <si>
    <t>21613 HAMILTON AV</t>
  </si>
  <si>
    <t>22-23-36-182-017</t>
  </si>
  <si>
    <t>28700 INDEPENDENCE</t>
  </si>
  <si>
    <t>22-23-36-182-019</t>
  </si>
  <si>
    <t>21621 HAMILTON AV</t>
  </si>
  <si>
    <t>22-23-36-183-003</t>
  </si>
  <si>
    <t>21656 HAMILTON AV</t>
  </si>
  <si>
    <t>22-23-36-183-004</t>
  </si>
  <si>
    <t>21652 HAMILTON AV</t>
  </si>
  <si>
    <t>22-23-36-183-019</t>
  </si>
  <si>
    <t>21503 HANCOCK</t>
  </si>
  <si>
    <t>22-23-36-183-020</t>
  </si>
  <si>
    <t>21679 HANCOCK</t>
  </si>
  <si>
    <t>22-23-36-184-001</t>
  </si>
  <si>
    <t>21670 HANCOCK</t>
  </si>
  <si>
    <t>22-23-36-184-008</t>
  </si>
  <si>
    <t>21504 HANCOCK</t>
  </si>
  <si>
    <t>22-23-36-184-012</t>
  </si>
  <si>
    <t>21621 WALDRON</t>
  </si>
  <si>
    <t>22-23-36-184-020</t>
  </si>
  <si>
    <t>21661 WALDRON</t>
  </si>
  <si>
    <t>22-23-36-201-020</t>
  </si>
  <si>
    <t>22208 AVERHILL</t>
  </si>
  <si>
    <t>8F1</t>
  </si>
  <si>
    <t>Land Table 8F1</t>
  </si>
  <si>
    <t>22-23-36-201-024</t>
  </si>
  <si>
    <t>28395 NINE MILE</t>
  </si>
  <si>
    <t>22-23-36-201-025</t>
  </si>
  <si>
    <t>22-23-36-201-030</t>
  </si>
  <si>
    <t>22291 ARBOR LANE</t>
  </si>
  <si>
    <t>8Q1</t>
  </si>
  <si>
    <t>Land Table 8Q1</t>
  </si>
  <si>
    <t>22-23-36-201-051</t>
  </si>
  <si>
    <t>22242 ARBOR LANE</t>
  </si>
  <si>
    <t>22-23-36-201-066</t>
  </si>
  <si>
    <t>22131 ARBOR LANE</t>
  </si>
  <si>
    <t>22-23-36-201-069</t>
  </si>
  <si>
    <t>21997 ARBOR LANE</t>
  </si>
  <si>
    <t>22-23-36-201-074</t>
  </si>
  <si>
    <t>21937 ARBOR LANE</t>
  </si>
  <si>
    <t>22-23-36-202-007</t>
  </si>
  <si>
    <t>27839 NINE MILE</t>
  </si>
  <si>
    <t>8D1</t>
  </si>
  <si>
    <t>Land Table 8D1</t>
  </si>
  <si>
    <t>22-23-36-202-011</t>
  </si>
  <si>
    <t>27765 NINE MILE</t>
  </si>
  <si>
    <t>22-23-36-202-013</t>
  </si>
  <si>
    <t>22339 TREDWELL</t>
  </si>
  <si>
    <t>22-23-36-202-024</t>
  </si>
  <si>
    <t>22191 N BRANDON</t>
  </si>
  <si>
    <t>22-23-36-202-025</t>
  </si>
  <si>
    <t>22183 N BRANDON</t>
  </si>
  <si>
    <t>22-23-36-202-026</t>
  </si>
  <si>
    <t>22175 W BRANDON</t>
  </si>
  <si>
    <t>22-23-36-202-027</t>
  </si>
  <si>
    <t>22167 W BRANDON</t>
  </si>
  <si>
    <t>22-23-36-202-028</t>
  </si>
  <si>
    <t>22159 W BRANDON</t>
  </si>
  <si>
    <t>22-23-36-202-029</t>
  </si>
  <si>
    <t>22151 W BRANDON</t>
  </si>
  <si>
    <t>22-23-36-202-035</t>
  </si>
  <si>
    <t>22103 W BRANDON</t>
  </si>
  <si>
    <t>22-23-36-202-037</t>
  </si>
  <si>
    <t>22087 W BRANDON</t>
  </si>
  <si>
    <t>22-23-36-203-009</t>
  </si>
  <si>
    <t>22132 W BRANDON</t>
  </si>
  <si>
    <t>22-23-36-203-018</t>
  </si>
  <si>
    <t>22042 W BRANDON</t>
  </si>
  <si>
    <t>22-23-36-203-019</t>
  </si>
  <si>
    <t>22026 W BRANDON</t>
  </si>
  <si>
    <t>22-23-36-203-024</t>
  </si>
  <si>
    <t>22139 MALDEN</t>
  </si>
  <si>
    <t>22-23-36-203-028</t>
  </si>
  <si>
    <t>22091 MALDEN</t>
  </si>
  <si>
    <t>22-23-36-203-032</t>
  </si>
  <si>
    <t>22043 MALDEN</t>
  </si>
  <si>
    <t>22-23-36-204-003</t>
  </si>
  <si>
    <t>22264 N BRANDON</t>
  </si>
  <si>
    <t>22-23-36-204-013</t>
  </si>
  <si>
    <t>22088 MALDEN</t>
  </si>
  <si>
    <t>22-23-36-204-016</t>
  </si>
  <si>
    <t>22052 MALDEN</t>
  </si>
  <si>
    <t>22-23-36-204-026</t>
  </si>
  <si>
    <t>22061 TREDWELL</t>
  </si>
  <si>
    <t>22-23-36-204-037</t>
  </si>
  <si>
    <t>21952 S BRANDON</t>
  </si>
  <si>
    <t>22-23-36-226-019</t>
  </si>
  <si>
    <t>22246 ONTAGA ST</t>
  </si>
  <si>
    <t>22-23-36-227-020</t>
  </si>
  <si>
    <t>27612 DOREEN</t>
  </si>
  <si>
    <t>22-23-36-228-005</t>
  </si>
  <si>
    <t>22064 TREDWELL</t>
  </si>
  <si>
    <t>22-23-36-228-007</t>
  </si>
  <si>
    <t>22040 TREDWELL</t>
  </si>
  <si>
    <t>22-23-36-228-009</t>
  </si>
  <si>
    <t>22016 TREDWELL</t>
  </si>
  <si>
    <t>22-23-36-228-013</t>
  </si>
  <si>
    <t>21968 TREDWELL</t>
  </si>
  <si>
    <t>22-23-36-228-017</t>
  </si>
  <si>
    <t>21997 LEYTE</t>
  </si>
  <si>
    <t>22-23-36-229-023</t>
  </si>
  <si>
    <t>21863 ONTAGA ST</t>
  </si>
  <si>
    <t>22-23-36-229-024</t>
  </si>
  <si>
    <t>21851 ONTAGA ST</t>
  </si>
  <si>
    <t>22-23-36-230-024</t>
  </si>
  <si>
    <t>21821 INKSTER</t>
  </si>
  <si>
    <t>22-23-36-251-002</t>
  </si>
  <si>
    <t>21755 COLLINGHAM</t>
  </si>
  <si>
    <t>8E1</t>
  </si>
  <si>
    <t>Land Table 8E1</t>
  </si>
  <si>
    <t>22-23-36-251-013</t>
  </si>
  <si>
    <t>21531 COLLINGHAM</t>
  </si>
  <si>
    <t>22-23-36-251-016</t>
  </si>
  <si>
    <t>21503 COLLINGHAM</t>
  </si>
  <si>
    <t>22-23-36-252-003</t>
  </si>
  <si>
    <t>21730 COLLINGHAM</t>
  </si>
  <si>
    <t>22-23-36-252-023</t>
  </si>
  <si>
    <t>21511 OXFORD</t>
  </si>
  <si>
    <t>22-23-36-253-003</t>
  </si>
  <si>
    <t>21640 OXFORD</t>
  </si>
  <si>
    <t>22-23-36-253-005</t>
  </si>
  <si>
    <t>21618 OXFORD</t>
  </si>
  <si>
    <t>22-23-36-253-009</t>
  </si>
  <si>
    <t>22-23-36-276-008</t>
  </si>
  <si>
    <t>21891 S BRANDON</t>
  </si>
  <si>
    <t>22-23-36-276-013</t>
  </si>
  <si>
    <t>21851 S BRANDON</t>
  </si>
  <si>
    <t>22-23-36-276-026</t>
  </si>
  <si>
    <t>27624 SHIAWASSEE</t>
  </si>
  <si>
    <t>22-23-36-277-004</t>
  </si>
  <si>
    <t>21622 ONTAGA ST</t>
  </si>
  <si>
    <t>22-23-36-278-023</t>
  </si>
  <si>
    <t>27729 SHIAWASSEE</t>
  </si>
  <si>
    <t>8G1</t>
  </si>
  <si>
    <t>LAND TABLE 8G1</t>
  </si>
  <si>
    <t>22-23-36-278-027</t>
  </si>
  <si>
    <t>27740 INDEPENDENCE</t>
  </si>
  <si>
    <t>22-23-36-280-009</t>
  </si>
  <si>
    <t>21512 ONTAGA ST</t>
  </si>
  <si>
    <t>22-23-36-304-002</t>
  </si>
  <si>
    <t>21432 JEFFERSON</t>
  </si>
  <si>
    <t>22-23-36-305-013</t>
  </si>
  <si>
    <t>21351 WHITTINGTON</t>
  </si>
  <si>
    <t>22-23-36-326-005</t>
  </si>
  <si>
    <t>21338 WHITTINGTON</t>
  </si>
  <si>
    <t>22-23-36-326-014</t>
  </si>
  <si>
    <t>22-23-36-326-006</t>
  </si>
  <si>
    <t>21322 WHITTINGTON</t>
  </si>
  <si>
    <t>22-23-36-326-011</t>
  </si>
  <si>
    <t>21411 ROCKWELL</t>
  </si>
  <si>
    <t>22-23-36-326-017</t>
  </si>
  <si>
    <t>21301 ROCKWELL</t>
  </si>
  <si>
    <t>22-23-36-327-016</t>
  </si>
  <si>
    <t>21434 ROCKWELL</t>
  </si>
  <si>
    <t>22-23-36-328-001</t>
  </si>
  <si>
    <t>21442 HAMILTON AV</t>
  </si>
  <si>
    <t>22-23-36-328-013</t>
  </si>
  <si>
    <t>21328 HAMILTON AV</t>
  </si>
  <si>
    <t>22-23-36-351-009</t>
  </si>
  <si>
    <t>29215 DRESDEN</t>
  </si>
  <si>
    <t>8H1</t>
  </si>
  <si>
    <t>LAND TABLE 8H1</t>
  </si>
  <si>
    <t>22-23-36-354-004</t>
  </si>
  <si>
    <t>28901 SCOTTEN</t>
  </si>
  <si>
    <t>22-23-36-354-005</t>
  </si>
  <si>
    <t>29096 LIST</t>
  </si>
  <si>
    <t>22-23-36-354-012</t>
  </si>
  <si>
    <t>28910 LIST</t>
  </si>
  <si>
    <t>22-23-36-377-031</t>
  </si>
  <si>
    <t>20823 PEARL</t>
  </si>
  <si>
    <t>8K1</t>
  </si>
  <si>
    <t>Land Table 8K1</t>
  </si>
  <si>
    <t>22-23-36-377-060</t>
  </si>
  <si>
    <t>28420 EIGHT MILE</t>
  </si>
  <si>
    <t>98A</t>
  </si>
  <si>
    <t>22-23-36-377-066</t>
  </si>
  <si>
    <t>22-23-36-377-072</t>
  </si>
  <si>
    <t>28422 EIGHT MILE</t>
  </si>
  <si>
    <t>22-23-36-377-074</t>
  </si>
  <si>
    <t>22-23-36-377-079</t>
  </si>
  <si>
    <t>28426 EIGHT MILE</t>
  </si>
  <si>
    <t>22-23-36-377-101</t>
  </si>
  <si>
    <t>28428 EIGHT MILE</t>
  </si>
  <si>
    <t>22-23-36-401-012</t>
  </si>
  <si>
    <t>21305 COLLINGHAM</t>
  </si>
  <si>
    <t>8L1</t>
  </si>
  <si>
    <t>LAND TABLE 8L1</t>
  </si>
  <si>
    <t>22-23-36-402-001</t>
  </si>
  <si>
    <t>21440 COLLINGHAM</t>
  </si>
  <si>
    <t>22-23-36-402-022</t>
  </si>
  <si>
    <t>21409 OXFORD</t>
  </si>
  <si>
    <t>22-23-36-402-048</t>
  </si>
  <si>
    <t>21331 OXFORD</t>
  </si>
  <si>
    <t>22-23-36-402-052</t>
  </si>
  <si>
    <t>21215 OXFORD</t>
  </si>
  <si>
    <t>22-23-36-426-011</t>
  </si>
  <si>
    <t>21447 ST FRANCIS</t>
  </si>
  <si>
    <t>22-23-36-426-023</t>
  </si>
  <si>
    <t>21311 ST FRANCIS</t>
  </si>
  <si>
    <t>22-23-36-426-008, 22-23-36-426-009</t>
  </si>
  <si>
    <t>22-23-36-427-001</t>
  </si>
  <si>
    <t>21448 ST FRANCIS</t>
  </si>
  <si>
    <t>22-23-36-427-002</t>
  </si>
  <si>
    <t>22-23-36-427-010</t>
  </si>
  <si>
    <t>21314 ST FRANCIS</t>
  </si>
  <si>
    <t>22-23-36-427-027</t>
  </si>
  <si>
    <t>21401 ONTAGA ST</t>
  </si>
  <si>
    <t>22-23-36-431-013</t>
  </si>
  <si>
    <t>21217 ONTAGA ST</t>
  </si>
  <si>
    <t>22-23-36-431-014</t>
  </si>
  <si>
    <t>21213 ONTAGA ST</t>
  </si>
  <si>
    <t>22-23-36-431-016</t>
  </si>
  <si>
    <t>21125 ONTAGA ST</t>
  </si>
  <si>
    <t>22-23-36-432-010</t>
  </si>
  <si>
    <t>21142 ONTAGA ST</t>
  </si>
  <si>
    <t>22-23-36-432-020</t>
  </si>
  <si>
    <t>21213 RENSSELAER</t>
  </si>
  <si>
    <t>22-23-36-432-021</t>
  </si>
  <si>
    <t>21199 RENSSELAER</t>
  </si>
  <si>
    <t>22-23-36-432-022</t>
  </si>
  <si>
    <t>21187 RENSSELAER</t>
  </si>
  <si>
    <t>22-23-36-432-023</t>
  </si>
  <si>
    <t>21175 RENSSELAER</t>
  </si>
  <si>
    <t>22-23-36-432-032</t>
  </si>
  <si>
    <t>21235 RENSSELAER</t>
  </si>
  <si>
    <t>22-23-36-433-016</t>
  </si>
  <si>
    <t>21219 INKSTER</t>
  </si>
  <si>
    <t>22-23-36-433-017</t>
  </si>
  <si>
    <t>21207 INKSTER</t>
  </si>
  <si>
    <t>22-23-36-433-019</t>
  </si>
  <si>
    <t>21195 INKSTER</t>
  </si>
  <si>
    <t>22-23-36-433-027</t>
  </si>
  <si>
    <t>21107 INKSTER</t>
  </si>
  <si>
    <t>22-23-36-433-030</t>
  </si>
  <si>
    <t>21127 INKSTER</t>
  </si>
  <si>
    <t>22-23-36-476-004</t>
  </si>
  <si>
    <t>21042 COLWELL</t>
  </si>
  <si>
    <t>22-23-36-476-006</t>
  </si>
  <si>
    <t>21026 COLWELL</t>
  </si>
  <si>
    <t>22-23-36-476-007</t>
  </si>
  <si>
    <t>22-23-36-476-013</t>
  </si>
  <si>
    <t>20908 COLWELL</t>
  </si>
  <si>
    <t>22-23-36-477-004</t>
  </si>
  <si>
    <t>21036 ST FRANCIS</t>
  </si>
  <si>
    <t>22-23-36-477-010</t>
  </si>
  <si>
    <t>21000 ST FRANCIS</t>
  </si>
  <si>
    <t>22-23-36-478-019</t>
  </si>
  <si>
    <t>21019 RENSSELAER</t>
  </si>
  <si>
    <t>22-23-36-478-034</t>
  </si>
  <si>
    <t>20960 ONTAGA ST</t>
  </si>
  <si>
    <t>22-23-36-479-003</t>
  </si>
  <si>
    <t>21034 RENSSELAER</t>
  </si>
  <si>
    <t>22-23-36-479-005</t>
  </si>
  <si>
    <t>21010 RENSSELAER</t>
  </si>
  <si>
    <t>22-23-36-482-004</t>
  </si>
  <si>
    <t>20812 ONTAGA ST</t>
  </si>
  <si>
    <t>22-23-36-482-005</t>
  </si>
  <si>
    <t>22-23-36-483-004</t>
  </si>
  <si>
    <t>20804 RENSSELAER</t>
  </si>
  <si>
    <t>22-23-36-483-024</t>
  </si>
  <si>
    <t>20753 INKSTER</t>
  </si>
  <si>
    <t>Totals:</t>
  </si>
  <si>
    <t>Sale. Ratio =&gt;</t>
  </si>
  <si>
    <t>E.C.F. =&gt;</t>
  </si>
  <si>
    <t>Std. Deviation=&gt;</t>
  </si>
  <si>
    <t>Std. Dev. =&gt;</t>
  </si>
  <si>
    <t>Ave. E.C.F. =&gt;</t>
  </si>
  <si>
    <t>Ave. Variance=&gt;</t>
  </si>
  <si>
    <t>Coefficient of Var=&gt;</t>
  </si>
  <si>
    <t>High</t>
  </si>
  <si>
    <t>Low</t>
  </si>
  <si>
    <t>Mean</t>
  </si>
  <si>
    <t>Median</t>
  </si>
  <si>
    <t>Std Dev</t>
  </si>
  <si>
    <t>COD</t>
  </si>
  <si>
    <t>PRD</t>
  </si>
  <si>
    <t>Abs. Dev.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</si>
</sst>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164" formatCode="#0.00_);[Red]\(#0.00\)"/>
    <numFmt numFmtId="165" formatCode="mm/dd/yy"/>
    <numFmt numFmtId="166" formatCode="#0.000_);[Red]\(#0.000\)"/>
    <numFmt numFmtId="167" formatCode="&quot;$&quot;#0.00_);[Red]\(&quot;$&quot;#0.00\)"/>
    <numFmt numFmtId="168" formatCode="#0.0000_);[Red]\(#0.0000\)"/>
    <numFmt numFmtId="169" formatCode="0.0000_);[Red]\(0.0000\)"/>
  </numFmts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/>
    <xf numFmtId="0" fontId="2" fillId="3" borderId="0" xfId="0" applyFont="1" applyFill="1" applyBorder="1"/>
    <xf numFmtId="0" fontId="2" fillId="3" borderId="2" xfId="0" applyFont="1" applyFill="1" applyBorder="1"/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 applyBorder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 applyBorder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 applyBorder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0" xfId="0" applyNumberFormat="1" applyFont="1" applyFill="1" applyBorder="1"/>
    <xf numFmtId="166" fontId="2" fillId="3" borderId="2" xfId="0" applyNumberFormat="1" applyFont="1" applyFill="1" applyBorder="1"/>
    <xf numFmtId="38" fontId="1" fillId="2" borderId="0" xfId="0" applyNumberFormat="1" applyFont="1" applyFill="1" applyAlignment="1">
      <alignment horizontal="center"/>
    </xf>
    <xf numFmtId="38" fontId="0" fillId="0" borderId="0" xfId="0" applyNumberFormat="1"/>
    <xf numFmtId="38" fontId="2" fillId="3" borderId="1" xfId="0" applyNumberFormat="1" applyFont="1" applyFill="1" applyBorder="1"/>
    <xf numFmtId="38" fontId="2" fillId="3" borderId="0" xfId="0" applyNumberFormat="1" applyFont="1" applyFill="1" applyBorder="1"/>
    <xf numFmtId="38" fontId="2" fillId="3" borderId="2" xfId="0" applyNumberFormat="1" applyFont="1" applyFill="1" applyBorder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 applyBorder="1"/>
    <xf numFmtId="167" fontId="2" fillId="3" borderId="2" xfId="0" applyNumberFormat="1" applyFont="1" applyFill="1" applyBorder="1"/>
    <xf numFmtId="49" fontId="1" fillId="2" borderId="0" xfId="0" applyNumberFormat="1" applyFont="1" applyFill="1" applyAlignment="1">
      <alignment horizontal="right"/>
    </xf>
    <xf numFmtId="49" fontId="0" fillId="0" borderId="0" xfId="0" quotePrefix="1" applyNumberFormat="1" applyAlignment="1">
      <alignment horizontal="right"/>
    </xf>
    <xf numFmtId="49" fontId="2" fillId="3" borderId="1" xfId="0" applyNumberFormat="1" applyFont="1" applyFill="1" applyBorder="1" applyAlignment="1">
      <alignment horizontal="right"/>
    </xf>
    <xf numFmtId="49" fontId="2" fillId="3" borderId="0" xfId="0" applyNumberFormat="1" applyFont="1" applyFill="1" applyBorder="1" applyAlignment="1">
      <alignment horizontal="right"/>
    </xf>
    <xf numFmtId="49" fontId="0" fillId="0" borderId="0" xfId="0" applyNumberFormat="1" applyAlignment="1">
      <alignment horizontal="right"/>
    </xf>
    <xf numFmtId="168" fontId="1" fillId="2" borderId="0" xfId="0" applyNumberFormat="1" applyFont="1" applyFill="1" applyAlignment="1">
      <alignment horizontal="center"/>
    </xf>
    <xf numFmtId="168" fontId="0" fillId="0" borderId="0" xfId="0" applyNumberFormat="1"/>
    <xf numFmtId="168" fontId="2" fillId="3" borderId="1" xfId="0" applyNumberFormat="1" applyFont="1" applyFill="1" applyBorder="1"/>
    <xf numFmtId="168" fontId="2" fillId="3" borderId="0" xfId="0" applyNumberFormat="1" applyFont="1" applyFill="1" applyBorder="1"/>
    <xf numFmtId="168" fontId="2" fillId="3" borderId="2" xfId="0" applyNumberFormat="1" applyFont="1" applyFill="1" applyBorder="1"/>
    <xf numFmtId="168" fontId="2" fillId="3" borderId="2" xfId="0" applyNumberFormat="1" applyFont="1" applyFill="1" applyBorder="1" applyAlignment="1">
      <alignment horizontal="right"/>
    </xf>
    <xf numFmtId="10" fontId="0" fillId="0" borderId="0" xfId="0" applyNumberFormat="1"/>
    <xf numFmtId="169" fontId="0" fillId="0" borderId="0" xfId="0" applyNumberFormat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93C04-1689-4492-9BE1-8F886A76BB4D}">
  <dimension ref="A1:BM2504"/>
  <sheetViews>
    <sheetView tabSelected="1" workbookViewId="0">
      <selection activeCell="J18" sqref="J18"/>
    </sheetView>
  </sheetViews>
  <sheetFormatPr defaultRowHeight="15" x14ac:dyDescent="0.25"/>
  <cols>
    <col min="1" max="1" width="16" bestFit="1" customWidth="1"/>
    <col min="2" max="2" width="28.28515625" bestFit="1" customWidth="1"/>
    <col min="3" max="3" width="9.28515625" style="17" bestFit="1" customWidth="1"/>
    <col min="4" max="4" width="12.85546875" style="7" bestFit="1" customWidth="1"/>
    <col min="5" max="5" width="5.5703125" bestFit="1" customWidth="1"/>
    <col min="6" max="6" width="30.140625" bestFit="1" customWidth="1"/>
    <col min="7" max="8" width="12.85546875" style="7" bestFit="1" customWidth="1"/>
    <col min="9" max="9" width="12.85546875" style="12" bestFit="1" customWidth="1"/>
    <col min="10" max="10" width="9.28515625" style="12" bestFit="1" customWidth="1"/>
    <col min="11" max="11" width="13.42578125" style="7" bestFit="1" customWidth="1"/>
    <col min="12" max="12" width="11" style="7" bestFit="1" customWidth="1"/>
    <col min="13" max="13" width="13.5703125" style="7" bestFit="1" customWidth="1"/>
    <col min="14" max="14" width="12.85546875" style="7" bestFit="1" customWidth="1"/>
    <col min="15" max="15" width="7.28515625" style="22" bestFit="1" customWidth="1"/>
    <col min="16" max="16" width="10.140625" style="27" bestFit="1" customWidth="1"/>
    <col min="17" max="17" width="15.5703125" style="32" bestFit="1" customWidth="1"/>
    <col min="18" max="18" width="11.5703125" style="40" bestFit="1" customWidth="1"/>
    <col min="19" max="19" width="18.85546875" style="42" bestFit="1" customWidth="1"/>
    <col min="20" max="20" width="14.140625" bestFit="1" customWidth="1"/>
    <col min="21" max="21" width="9.42578125" bestFit="1" customWidth="1"/>
    <col min="22" max="22" width="10.7109375" style="7" bestFit="1" customWidth="1"/>
    <col min="23" max="23" width="11.5703125" bestFit="1" customWidth="1"/>
    <col min="24" max="24" width="10.42578125" style="17" bestFit="1" customWidth="1"/>
    <col min="25" max="25" width="32.42578125" bestFit="1" customWidth="1"/>
    <col min="26" max="26" width="26" bestFit="1" customWidth="1"/>
    <col min="27" max="28" width="13.7109375" bestFit="1" customWidth="1"/>
  </cols>
  <sheetData>
    <row r="1" spans="1:65" x14ac:dyDescent="0.25">
      <c r="A1" s="1" t="s">
        <v>0</v>
      </c>
      <c r="B1" s="1" t="s">
        <v>1</v>
      </c>
      <c r="C1" s="16" t="s">
        <v>2</v>
      </c>
      <c r="D1" s="6" t="s">
        <v>3</v>
      </c>
      <c r="E1" s="1" t="s">
        <v>4</v>
      </c>
      <c r="F1" s="1" t="s">
        <v>5</v>
      </c>
      <c r="G1" s="6" t="s">
        <v>6</v>
      </c>
      <c r="H1" s="6" t="s">
        <v>7</v>
      </c>
      <c r="I1" s="11" t="s">
        <v>8</v>
      </c>
      <c r="J1" s="11" t="s">
        <v>5455</v>
      </c>
      <c r="K1" s="6" t="s">
        <v>9</v>
      </c>
      <c r="L1" s="6" t="s">
        <v>10</v>
      </c>
      <c r="M1" s="6" t="s">
        <v>11</v>
      </c>
      <c r="N1" s="6" t="s">
        <v>12</v>
      </c>
      <c r="O1" s="21" t="s">
        <v>13</v>
      </c>
      <c r="P1" s="26" t="s">
        <v>14</v>
      </c>
      <c r="Q1" s="31" t="s">
        <v>15</v>
      </c>
      <c r="R1" s="36" t="s">
        <v>16</v>
      </c>
      <c r="S1" s="41" t="s">
        <v>17</v>
      </c>
      <c r="T1" s="1" t="s">
        <v>18</v>
      </c>
      <c r="U1" s="1" t="s">
        <v>19</v>
      </c>
      <c r="V1" s="6" t="s">
        <v>20</v>
      </c>
      <c r="W1" s="1" t="s">
        <v>21</v>
      </c>
      <c r="X1" s="16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</row>
    <row r="2" spans="1:65" x14ac:dyDescent="0.25">
      <c r="A2" t="s">
        <v>27</v>
      </c>
      <c r="B2" t="s">
        <v>28</v>
      </c>
      <c r="C2" s="17">
        <v>43922</v>
      </c>
      <c r="D2" s="7">
        <v>350000</v>
      </c>
      <c r="E2" t="s">
        <v>29</v>
      </c>
      <c r="F2" t="s">
        <v>30</v>
      </c>
      <c r="G2" s="7">
        <v>350000</v>
      </c>
      <c r="H2" s="7">
        <v>162860</v>
      </c>
      <c r="I2" s="12">
        <f>H2/G2*100</f>
        <v>46.53142857142857</v>
      </c>
      <c r="J2" s="12">
        <f>+ABS(I2-$I$2500)</f>
        <v>3.5713402190583565</v>
      </c>
      <c r="K2" s="7">
        <v>325726</v>
      </c>
      <c r="L2" s="7">
        <v>76575</v>
      </c>
      <c r="M2" s="7">
        <f>G2-L2</f>
        <v>273425</v>
      </c>
      <c r="N2" s="7">
        <v>176702.84375</v>
      </c>
      <c r="O2" s="22">
        <f>M2/N2</f>
        <v>1.5473718147221385</v>
      </c>
      <c r="P2" s="27">
        <v>2403</v>
      </c>
      <c r="Q2" s="32">
        <f>M2/P2</f>
        <v>113.78485226799833</v>
      </c>
      <c r="R2" s="37" t="s">
        <v>31</v>
      </c>
      <c r="S2" s="42">
        <f>ABS(O2496-O2)*100</f>
        <v>19.018278573456282</v>
      </c>
      <c r="T2" t="s">
        <v>32</v>
      </c>
      <c r="V2" s="7">
        <v>70785</v>
      </c>
      <c r="W2" t="s">
        <v>33</v>
      </c>
      <c r="X2" s="17" t="s">
        <v>34</v>
      </c>
      <c r="Z2" t="s">
        <v>35</v>
      </c>
      <c r="AA2">
        <v>401</v>
      </c>
      <c r="AB2">
        <v>49</v>
      </c>
      <c r="AM2" s="2"/>
      <c r="BD2" s="2"/>
      <c r="BF2" s="2"/>
    </row>
    <row r="3" spans="1:65" x14ac:dyDescent="0.25">
      <c r="A3" t="s">
        <v>36</v>
      </c>
      <c r="B3" t="s">
        <v>37</v>
      </c>
      <c r="C3" s="17">
        <v>44624</v>
      </c>
      <c r="D3" s="7">
        <v>430000</v>
      </c>
      <c r="E3" t="s">
        <v>29</v>
      </c>
      <c r="F3" t="s">
        <v>30</v>
      </c>
      <c r="G3" s="7">
        <v>430000</v>
      </c>
      <c r="H3" s="7">
        <v>182930</v>
      </c>
      <c r="I3" s="12">
        <f>H3/G3*100</f>
        <v>42.541860465116279</v>
      </c>
      <c r="J3" s="12">
        <f t="shared" ref="J3:J66" si="0">+ABS(I3-$I$2500)</f>
        <v>7.5609083253706473</v>
      </c>
      <c r="K3" s="7">
        <v>365861</v>
      </c>
      <c r="L3" s="7">
        <v>73840</v>
      </c>
      <c r="M3" s="7">
        <f>G3-L3</f>
        <v>356160</v>
      </c>
      <c r="N3" s="7">
        <v>207107.09375</v>
      </c>
      <c r="O3" s="22">
        <f>M3/N3</f>
        <v>1.719690009410892</v>
      </c>
      <c r="P3" s="27">
        <v>2781</v>
      </c>
      <c r="Q3" s="32">
        <f>M3/P3</f>
        <v>128.0690399137001</v>
      </c>
      <c r="R3" s="37" t="s">
        <v>31</v>
      </c>
      <c r="S3" s="42">
        <f>ABS(O2496-O3)*100</f>
        <v>36.250098042331636</v>
      </c>
      <c r="T3" t="s">
        <v>32</v>
      </c>
      <c r="V3" s="7">
        <v>70785</v>
      </c>
      <c r="W3" t="s">
        <v>33</v>
      </c>
      <c r="X3" s="17" t="s">
        <v>34</v>
      </c>
      <c r="Z3" t="s">
        <v>35</v>
      </c>
      <c r="AA3">
        <v>401</v>
      </c>
      <c r="AB3">
        <v>54</v>
      </c>
    </row>
    <row r="4" spans="1:65" x14ac:dyDescent="0.25">
      <c r="A4" t="s">
        <v>38</v>
      </c>
      <c r="B4" t="s">
        <v>39</v>
      </c>
      <c r="C4" s="17">
        <v>44512</v>
      </c>
      <c r="D4" s="7">
        <v>365000</v>
      </c>
      <c r="E4" t="s">
        <v>29</v>
      </c>
      <c r="F4" t="s">
        <v>30</v>
      </c>
      <c r="G4" s="7">
        <v>365000</v>
      </c>
      <c r="H4" s="7">
        <v>168110</v>
      </c>
      <c r="I4" s="12">
        <f>H4/G4*100</f>
        <v>46.057534246575344</v>
      </c>
      <c r="J4" s="12">
        <f t="shared" si="0"/>
        <v>4.0452345439115831</v>
      </c>
      <c r="K4" s="7">
        <v>336214</v>
      </c>
      <c r="L4" s="7">
        <v>59708</v>
      </c>
      <c r="M4" s="7">
        <f>G4-L4</f>
        <v>305292</v>
      </c>
      <c r="N4" s="7">
        <v>196103.546875</v>
      </c>
      <c r="O4" s="22">
        <f>M4/N4</f>
        <v>1.5567897922550005</v>
      </c>
      <c r="P4" s="27">
        <v>2697</v>
      </c>
      <c r="Q4" s="32">
        <f>M4/P4</f>
        <v>113.19688542825361</v>
      </c>
      <c r="R4" s="37" t="s">
        <v>31</v>
      </c>
      <c r="S4" s="42">
        <f>ABS(O2496-O4)*100</f>
        <v>19.960076326742481</v>
      </c>
      <c r="T4" t="s">
        <v>32</v>
      </c>
      <c r="V4" s="7">
        <v>56628</v>
      </c>
      <c r="W4" t="s">
        <v>33</v>
      </c>
      <c r="X4" s="17" t="s">
        <v>34</v>
      </c>
      <c r="Z4" t="s">
        <v>35</v>
      </c>
      <c r="AA4">
        <v>401</v>
      </c>
      <c r="AB4">
        <v>51</v>
      </c>
    </row>
    <row r="5" spans="1:65" x14ac:dyDescent="0.25">
      <c r="A5" t="s">
        <v>40</v>
      </c>
      <c r="B5" t="s">
        <v>41</v>
      </c>
      <c r="C5" s="17">
        <v>43994</v>
      </c>
      <c r="D5" s="7">
        <v>295000</v>
      </c>
      <c r="E5" t="s">
        <v>29</v>
      </c>
      <c r="F5" t="s">
        <v>30</v>
      </c>
      <c r="G5" s="7">
        <v>295000</v>
      </c>
      <c r="H5" s="7">
        <v>177490</v>
      </c>
      <c r="I5" s="12">
        <f>H5/G5*100</f>
        <v>60.166101694915255</v>
      </c>
      <c r="J5" s="12">
        <f t="shared" si="0"/>
        <v>10.063332904428329</v>
      </c>
      <c r="K5" s="7">
        <v>354970</v>
      </c>
      <c r="L5" s="7">
        <v>64997</v>
      </c>
      <c r="M5" s="7">
        <f>G5-L5</f>
        <v>230003</v>
      </c>
      <c r="N5" s="7">
        <v>205654.609375</v>
      </c>
      <c r="O5" s="22">
        <f>M5/N5</f>
        <v>1.1183945776804936</v>
      </c>
      <c r="P5" s="27">
        <v>2593</v>
      </c>
      <c r="Q5" s="32">
        <f>M5/P5</f>
        <v>88.701504049363677</v>
      </c>
      <c r="R5" s="37" t="s">
        <v>31</v>
      </c>
      <c r="S5" s="42">
        <f>ABS(O2496-O5)*100</f>
        <v>23.879445130708209</v>
      </c>
      <c r="T5" t="s">
        <v>32</v>
      </c>
      <c r="V5" s="7">
        <v>56628</v>
      </c>
      <c r="W5" t="s">
        <v>33</v>
      </c>
      <c r="X5" s="17" t="s">
        <v>34</v>
      </c>
      <c r="Z5" t="s">
        <v>35</v>
      </c>
      <c r="AA5">
        <v>401</v>
      </c>
      <c r="AB5">
        <v>54</v>
      </c>
    </row>
    <row r="6" spans="1:65" x14ac:dyDescent="0.25">
      <c r="A6" t="s">
        <v>42</v>
      </c>
      <c r="B6" t="s">
        <v>43</v>
      </c>
      <c r="C6" s="17">
        <v>44510</v>
      </c>
      <c r="D6" s="7">
        <v>350000</v>
      </c>
      <c r="E6" t="s">
        <v>29</v>
      </c>
      <c r="F6" t="s">
        <v>30</v>
      </c>
      <c r="G6" s="7">
        <v>350000</v>
      </c>
      <c r="H6" s="7">
        <v>157030</v>
      </c>
      <c r="I6" s="12">
        <f>H6/G6*100</f>
        <v>44.86571428571429</v>
      </c>
      <c r="J6" s="12">
        <f t="shared" si="0"/>
        <v>5.2370545047726367</v>
      </c>
      <c r="K6" s="7">
        <v>314052</v>
      </c>
      <c r="L6" s="7">
        <v>60471</v>
      </c>
      <c r="M6" s="7">
        <f>G6-L6</f>
        <v>289529</v>
      </c>
      <c r="N6" s="7">
        <v>179844.6875</v>
      </c>
      <c r="O6" s="22">
        <f>M6/N6</f>
        <v>1.6098835279746586</v>
      </c>
      <c r="P6" s="27">
        <v>2291</v>
      </c>
      <c r="Q6" s="32">
        <f>M6/P6</f>
        <v>126.37669140113488</v>
      </c>
      <c r="R6" s="37" t="s">
        <v>31</v>
      </c>
      <c r="S6" s="42">
        <f>ABS(O2496-O6)*100</f>
        <v>25.269449898708295</v>
      </c>
      <c r="T6" t="s">
        <v>32</v>
      </c>
      <c r="V6" s="7">
        <v>56628</v>
      </c>
      <c r="W6" t="s">
        <v>33</v>
      </c>
      <c r="X6" s="17" t="s">
        <v>34</v>
      </c>
      <c r="Z6" t="s">
        <v>35</v>
      </c>
      <c r="AA6">
        <v>401</v>
      </c>
      <c r="AB6">
        <v>54</v>
      </c>
    </row>
    <row r="7" spans="1:65" x14ac:dyDescent="0.25">
      <c r="A7" t="s">
        <v>44</v>
      </c>
      <c r="B7" t="s">
        <v>45</v>
      </c>
      <c r="C7" s="17">
        <v>44287</v>
      </c>
      <c r="D7" s="7">
        <v>347500</v>
      </c>
      <c r="E7" t="s">
        <v>29</v>
      </c>
      <c r="F7" t="s">
        <v>30</v>
      </c>
      <c r="G7" s="7">
        <v>347500</v>
      </c>
      <c r="H7" s="7">
        <v>176200</v>
      </c>
      <c r="I7" s="12">
        <f>H7/G7*100</f>
        <v>50.705035971223026</v>
      </c>
      <c r="J7" s="12">
        <f t="shared" si="0"/>
        <v>0.60226718073609931</v>
      </c>
      <c r="K7" s="7">
        <v>352408</v>
      </c>
      <c r="L7" s="7">
        <v>59657</v>
      </c>
      <c r="M7" s="7">
        <f>G7-L7</f>
        <v>287843</v>
      </c>
      <c r="N7" s="7">
        <v>207624.828125</v>
      </c>
      <c r="O7" s="22">
        <f>M7/N7</f>
        <v>1.3863611717318549</v>
      </c>
      <c r="P7" s="27">
        <v>2747</v>
      </c>
      <c r="Q7" s="32">
        <f>M7/P7</f>
        <v>104.78449217327994</v>
      </c>
      <c r="R7" s="37" t="s">
        <v>31</v>
      </c>
      <c r="S7" s="42">
        <f>ABS(O2496-O7)*100</f>
        <v>2.9172142744279261</v>
      </c>
      <c r="T7" t="s">
        <v>32</v>
      </c>
      <c r="V7" s="7">
        <v>56628</v>
      </c>
      <c r="W7" t="s">
        <v>33</v>
      </c>
      <c r="X7" s="17" t="s">
        <v>34</v>
      </c>
      <c r="Z7" t="s">
        <v>35</v>
      </c>
      <c r="AA7">
        <v>401</v>
      </c>
      <c r="AB7">
        <v>54</v>
      </c>
    </row>
    <row r="8" spans="1:65" x14ac:dyDescent="0.25">
      <c r="A8" t="s">
        <v>46</v>
      </c>
      <c r="B8" t="s">
        <v>47</v>
      </c>
      <c r="C8" s="17">
        <v>44176</v>
      </c>
      <c r="D8" s="7">
        <v>350000</v>
      </c>
      <c r="E8" t="s">
        <v>29</v>
      </c>
      <c r="F8" t="s">
        <v>30</v>
      </c>
      <c r="G8" s="7">
        <v>350000</v>
      </c>
      <c r="H8" s="7">
        <v>178170</v>
      </c>
      <c r="I8" s="12">
        <f>H8/G8*100</f>
        <v>50.905714285714289</v>
      </c>
      <c r="J8" s="12">
        <f t="shared" si="0"/>
        <v>0.80294549522736247</v>
      </c>
      <c r="K8" s="7">
        <v>356341</v>
      </c>
      <c r="L8" s="7">
        <v>59632</v>
      </c>
      <c r="M8" s="7">
        <f>G8-L8</f>
        <v>290368</v>
      </c>
      <c r="N8" s="7">
        <v>210431.921875</v>
      </c>
      <c r="O8" s="22">
        <f>M8/N8</f>
        <v>1.3798666923380729</v>
      </c>
      <c r="P8" s="27">
        <v>2828</v>
      </c>
      <c r="Q8" s="32">
        <f>M8/P8</f>
        <v>102.67609618104667</v>
      </c>
      <c r="R8" s="37" t="s">
        <v>31</v>
      </c>
      <c r="S8" s="42">
        <f>ABS(O2496-O8)*100</f>
        <v>2.2677663350497257</v>
      </c>
      <c r="T8" t="s">
        <v>32</v>
      </c>
      <c r="V8" s="7">
        <v>56628</v>
      </c>
      <c r="W8" t="s">
        <v>33</v>
      </c>
      <c r="X8" s="17" t="s">
        <v>34</v>
      </c>
      <c r="Z8" t="s">
        <v>35</v>
      </c>
      <c r="AA8">
        <v>401</v>
      </c>
      <c r="AB8">
        <v>51</v>
      </c>
    </row>
    <row r="9" spans="1:65" x14ac:dyDescent="0.25">
      <c r="A9" t="s">
        <v>48</v>
      </c>
      <c r="B9" t="s">
        <v>49</v>
      </c>
      <c r="C9" s="17">
        <v>44393</v>
      </c>
      <c r="D9" s="7">
        <v>395000</v>
      </c>
      <c r="E9" t="s">
        <v>29</v>
      </c>
      <c r="F9" t="s">
        <v>30</v>
      </c>
      <c r="G9" s="7">
        <v>395000</v>
      </c>
      <c r="H9" s="7">
        <v>176850</v>
      </c>
      <c r="I9" s="12">
        <f>H9/G9*100</f>
        <v>44.772151898734172</v>
      </c>
      <c r="J9" s="12">
        <f t="shared" si="0"/>
        <v>5.3306168917527543</v>
      </c>
      <c r="K9" s="7">
        <v>353691</v>
      </c>
      <c r="L9" s="7">
        <v>65873</v>
      </c>
      <c r="M9" s="7">
        <f>G9-L9</f>
        <v>329127</v>
      </c>
      <c r="N9" s="7">
        <v>204126.234375</v>
      </c>
      <c r="O9" s="22">
        <f>M9/N9</f>
        <v>1.6123699190735146</v>
      </c>
      <c r="P9" s="27">
        <v>2564</v>
      </c>
      <c r="Q9" s="32">
        <f>M9/P9</f>
        <v>128.36466458658347</v>
      </c>
      <c r="R9" s="37" t="s">
        <v>31</v>
      </c>
      <c r="S9" s="42">
        <f>ABS(O2496-O9)*100</f>
        <v>25.51808900859389</v>
      </c>
      <c r="T9" t="s">
        <v>32</v>
      </c>
      <c r="V9" s="7">
        <v>56628</v>
      </c>
      <c r="W9" t="s">
        <v>33</v>
      </c>
      <c r="X9" s="17" t="s">
        <v>34</v>
      </c>
      <c r="Z9" t="s">
        <v>35</v>
      </c>
      <c r="AA9">
        <v>401</v>
      </c>
      <c r="AB9">
        <v>54</v>
      </c>
    </row>
    <row r="10" spans="1:65" x14ac:dyDescent="0.25">
      <c r="A10" t="s">
        <v>50</v>
      </c>
      <c r="B10" t="s">
        <v>51</v>
      </c>
      <c r="C10" s="17">
        <v>44005</v>
      </c>
      <c r="D10" s="7">
        <v>300000</v>
      </c>
      <c r="E10" t="s">
        <v>29</v>
      </c>
      <c r="F10" t="s">
        <v>30</v>
      </c>
      <c r="G10" s="7">
        <v>300000</v>
      </c>
      <c r="H10" s="7">
        <v>162150</v>
      </c>
      <c r="I10" s="12">
        <f>H10/G10*100</f>
        <v>54.05</v>
      </c>
      <c r="J10" s="12">
        <f t="shared" si="0"/>
        <v>3.9472312095130704</v>
      </c>
      <c r="K10" s="7">
        <v>324295</v>
      </c>
      <c r="L10" s="7">
        <v>61487</v>
      </c>
      <c r="M10" s="7">
        <f>G10-L10</f>
        <v>238513</v>
      </c>
      <c r="N10" s="7">
        <v>186388.65625</v>
      </c>
      <c r="O10" s="22">
        <f>M10/N10</f>
        <v>1.2796540562001073</v>
      </c>
      <c r="P10" s="27">
        <v>2342</v>
      </c>
      <c r="Q10" s="32">
        <f>M10/P10</f>
        <v>101.84158838599488</v>
      </c>
      <c r="R10" s="37" t="s">
        <v>31</v>
      </c>
      <c r="S10" s="42">
        <f>ABS(O2496-O10)*100</f>
        <v>7.7534972787468348</v>
      </c>
      <c r="T10" t="s">
        <v>32</v>
      </c>
      <c r="V10" s="7">
        <v>56628</v>
      </c>
      <c r="W10" t="s">
        <v>33</v>
      </c>
      <c r="X10" s="17" t="s">
        <v>34</v>
      </c>
      <c r="Z10" t="s">
        <v>35</v>
      </c>
      <c r="AA10">
        <v>401</v>
      </c>
      <c r="AB10">
        <v>54</v>
      </c>
    </row>
    <row r="11" spans="1:65" x14ac:dyDescent="0.25">
      <c r="A11" t="s">
        <v>52</v>
      </c>
      <c r="B11" t="s">
        <v>53</v>
      </c>
      <c r="C11" s="17">
        <v>44545</v>
      </c>
      <c r="D11" s="7">
        <v>376100</v>
      </c>
      <c r="E11" t="s">
        <v>29</v>
      </c>
      <c r="F11" t="s">
        <v>30</v>
      </c>
      <c r="G11" s="7">
        <v>376100</v>
      </c>
      <c r="H11" s="7">
        <v>188720</v>
      </c>
      <c r="I11" s="12">
        <f>H11/G11*100</f>
        <v>50.178144110608883</v>
      </c>
      <c r="J11" s="12">
        <f t="shared" si="0"/>
        <v>7.537532012195669E-2</v>
      </c>
      <c r="K11" s="7">
        <v>377445</v>
      </c>
      <c r="L11" s="7">
        <v>75570</v>
      </c>
      <c r="M11" s="7">
        <f>G11-L11</f>
        <v>300530</v>
      </c>
      <c r="N11" s="7">
        <v>214095.75</v>
      </c>
      <c r="O11" s="22">
        <f>M11/N11</f>
        <v>1.4037177291001806</v>
      </c>
      <c r="P11" s="27">
        <v>2872</v>
      </c>
      <c r="Q11" s="32">
        <f>M11/P11</f>
        <v>104.64136490250696</v>
      </c>
      <c r="R11" s="37" t="s">
        <v>31</v>
      </c>
      <c r="S11" s="42">
        <f>ABS(O2496-O11)*100</f>
        <v>4.6528700112604904</v>
      </c>
      <c r="T11" t="s">
        <v>32</v>
      </c>
      <c r="V11" s="7">
        <v>56628</v>
      </c>
      <c r="W11" t="s">
        <v>33</v>
      </c>
      <c r="X11" s="17" t="s">
        <v>34</v>
      </c>
      <c r="Z11" t="s">
        <v>35</v>
      </c>
      <c r="AA11">
        <v>401</v>
      </c>
      <c r="AB11">
        <v>54</v>
      </c>
    </row>
    <row r="12" spans="1:65" x14ac:dyDescent="0.25">
      <c r="A12" t="s">
        <v>54</v>
      </c>
      <c r="B12" t="s">
        <v>55</v>
      </c>
      <c r="C12" s="17">
        <v>44176</v>
      </c>
      <c r="D12" s="7">
        <v>400000</v>
      </c>
      <c r="E12" t="s">
        <v>29</v>
      </c>
      <c r="F12" t="s">
        <v>30</v>
      </c>
      <c r="G12" s="7">
        <v>400000</v>
      </c>
      <c r="H12" s="7">
        <v>189440</v>
      </c>
      <c r="I12" s="12">
        <f>H12/G12*100</f>
        <v>47.36</v>
      </c>
      <c r="J12" s="12">
        <f t="shared" si="0"/>
        <v>2.7427687904869273</v>
      </c>
      <c r="K12" s="7">
        <v>378878</v>
      </c>
      <c r="L12" s="7">
        <v>76181</v>
      </c>
      <c r="M12" s="7">
        <f>G12-L12</f>
        <v>323819</v>
      </c>
      <c r="N12" s="7">
        <v>214678.71875</v>
      </c>
      <c r="O12" s="22">
        <f>M12/N12</f>
        <v>1.5083889166354547</v>
      </c>
      <c r="P12" s="27">
        <v>2872</v>
      </c>
      <c r="Q12" s="32">
        <f>M12/P12</f>
        <v>112.75034818941504</v>
      </c>
      <c r="R12" s="37" t="s">
        <v>31</v>
      </c>
      <c r="S12" s="42">
        <f>ABS(O2496-O12)*100</f>
        <v>15.119988764787905</v>
      </c>
      <c r="T12" t="s">
        <v>32</v>
      </c>
      <c r="V12" s="7">
        <v>70785</v>
      </c>
      <c r="W12" t="s">
        <v>33</v>
      </c>
      <c r="X12" s="17" t="s">
        <v>34</v>
      </c>
      <c r="Z12" t="s">
        <v>35</v>
      </c>
      <c r="AA12">
        <v>401</v>
      </c>
      <c r="AB12">
        <v>54</v>
      </c>
    </row>
    <row r="13" spans="1:65" x14ac:dyDescent="0.25">
      <c r="A13" t="s">
        <v>56</v>
      </c>
      <c r="B13" t="s">
        <v>57</v>
      </c>
      <c r="C13" s="17">
        <v>44147</v>
      </c>
      <c r="D13" s="7">
        <v>335000</v>
      </c>
      <c r="E13" t="s">
        <v>29</v>
      </c>
      <c r="F13" t="s">
        <v>30</v>
      </c>
      <c r="G13" s="7">
        <v>335000</v>
      </c>
      <c r="H13" s="7">
        <v>191670</v>
      </c>
      <c r="I13" s="12">
        <f>H13/G13*100</f>
        <v>57.214925373134328</v>
      </c>
      <c r="J13" s="12">
        <f t="shared" si="0"/>
        <v>7.1121565826474011</v>
      </c>
      <c r="K13" s="7">
        <v>383348</v>
      </c>
      <c r="L13" s="7">
        <v>78294</v>
      </c>
      <c r="M13" s="7">
        <f>G13-L13</f>
        <v>256706</v>
      </c>
      <c r="N13" s="7">
        <v>216350.359375</v>
      </c>
      <c r="O13" s="22">
        <f>M13/N13</f>
        <v>1.1865291129701874</v>
      </c>
      <c r="P13" s="27">
        <v>2872</v>
      </c>
      <c r="Q13" s="32">
        <f>M13/P13</f>
        <v>89.382311977715872</v>
      </c>
      <c r="R13" s="37" t="s">
        <v>31</v>
      </c>
      <c r="S13" s="42">
        <f>ABS(O2496-O13)*100</f>
        <v>17.06599160173883</v>
      </c>
      <c r="T13" t="s">
        <v>32</v>
      </c>
      <c r="V13" s="7">
        <v>70785</v>
      </c>
      <c r="W13" t="s">
        <v>33</v>
      </c>
      <c r="X13" s="17" t="s">
        <v>34</v>
      </c>
      <c r="Z13" t="s">
        <v>35</v>
      </c>
      <c r="AA13">
        <v>401</v>
      </c>
      <c r="AB13">
        <v>54</v>
      </c>
    </row>
    <row r="14" spans="1:65" x14ac:dyDescent="0.25">
      <c r="A14" t="s">
        <v>58</v>
      </c>
      <c r="B14" t="s">
        <v>59</v>
      </c>
      <c r="C14" s="17">
        <v>44061</v>
      </c>
      <c r="D14" s="7">
        <v>385000</v>
      </c>
      <c r="E14" t="s">
        <v>29</v>
      </c>
      <c r="F14" t="s">
        <v>30</v>
      </c>
      <c r="G14" s="7">
        <v>385000</v>
      </c>
      <c r="H14" s="7">
        <v>199770</v>
      </c>
      <c r="I14" s="12">
        <f>H14/G14*100</f>
        <v>51.888311688311681</v>
      </c>
      <c r="J14" s="12">
        <f t="shared" si="0"/>
        <v>1.7855428978247545</v>
      </c>
      <c r="K14" s="7">
        <v>399532</v>
      </c>
      <c r="L14" s="7">
        <v>74208</v>
      </c>
      <c r="M14" s="7">
        <f>G14-L14</f>
        <v>310792</v>
      </c>
      <c r="N14" s="7">
        <v>230726.234375</v>
      </c>
      <c r="O14" s="22">
        <f>M14/N14</f>
        <v>1.3470163063246154</v>
      </c>
      <c r="P14" s="27">
        <v>3029</v>
      </c>
      <c r="Q14" s="32">
        <f>M14/P14</f>
        <v>102.60548035655331</v>
      </c>
      <c r="R14" s="37" t="s">
        <v>31</v>
      </c>
      <c r="S14" s="42">
        <f>ABS(O2496-O14)*100</f>
        <v>1.017272266296021</v>
      </c>
      <c r="T14" t="s">
        <v>32</v>
      </c>
      <c r="V14" s="7">
        <v>70785</v>
      </c>
      <c r="W14" t="s">
        <v>33</v>
      </c>
      <c r="X14" s="17" t="s">
        <v>34</v>
      </c>
      <c r="Z14" t="s">
        <v>35</v>
      </c>
      <c r="AA14">
        <v>401</v>
      </c>
      <c r="AB14">
        <v>54</v>
      </c>
    </row>
    <row r="15" spans="1:65" x14ac:dyDescent="0.25">
      <c r="A15" t="s">
        <v>60</v>
      </c>
      <c r="B15" t="s">
        <v>61</v>
      </c>
      <c r="C15" s="17">
        <v>44400</v>
      </c>
      <c r="D15" s="7">
        <v>427000</v>
      </c>
      <c r="E15" t="s">
        <v>29</v>
      </c>
      <c r="F15" t="s">
        <v>30</v>
      </c>
      <c r="G15" s="7">
        <v>427000</v>
      </c>
      <c r="H15" s="7">
        <v>193080</v>
      </c>
      <c r="I15" s="12">
        <f>H15/G15*100</f>
        <v>45.217798594847771</v>
      </c>
      <c r="J15" s="12">
        <f t="shared" si="0"/>
        <v>4.8849701956391556</v>
      </c>
      <c r="K15" s="7">
        <v>386164</v>
      </c>
      <c r="L15" s="7">
        <v>69203</v>
      </c>
      <c r="M15" s="7">
        <f>G15-L15</f>
        <v>357797</v>
      </c>
      <c r="N15" s="7">
        <v>224795.03125</v>
      </c>
      <c r="O15" s="22">
        <f>M15/N15</f>
        <v>1.5916588458847443</v>
      </c>
      <c r="P15" s="27">
        <v>3157</v>
      </c>
      <c r="Q15" s="32">
        <f>M15/P15</f>
        <v>113.33449477351917</v>
      </c>
      <c r="R15" s="37" t="s">
        <v>31</v>
      </c>
      <c r="S15" s="42">
        <f>ABS(O2496-O15)*100</f>
        <v>23.446981689716861</v>
      </c>
      <c r="T15" t="s">
        <v>32</v>
      </c>
      <c r="V15" s="7">
        <v>56628</v>
      </c>
      <c r="W15" t="s">
        <v>33</v>
      </c>
      <c r="X15" s="17" t="s">
        <v>34</v>
      </c>
      <c r="Z15" t="s">
        <v>35</v>
      </c>
      <c r="AA15">
        <v>401</v>
      </c>
      <c r="AB15">
        <v>51</v>
      </c>
    </row>
    <row r="16" spans="1:65" x14ac:dyDescent="0.25">
      <c r="A16" t="s">
        <v>62</v>
      </c>
      <c r="B16" t="s">
        <v>63</v>
      </c>
      <c r="C16" s="17">
        <v>44357</v>
      </c>
      <c r="D16" s="7">
        <v>436500</v>
      </c>
      <c r="E16" t="s">
        <v>29</v>
      </c>
      <c r="F16" t="s">
        <v>30</v>
      </c>
      <c r="G16" s="7">
        <v>436500</v>
      </c>
      <c r="H16" s="7">
        <v>216120</v>
      </c>
      <c r="I16" s="12">
        <f>H16/G16*100</f>
        <v>49.512027491408936</v>
      </c>
      <c r="J16" s="12">
        <f t="shared" si="0"/>
        <v>0.59074129907799033</v>
      </c>
      <c r="K16" s="7">
        <v>432248</v>
      </c>
      <c r="L16" s="7">
        <v>63039</v>
      </c>
      <c r="M16" s="7">
        <f>G16-L16</f>
        <v>373461</v>
      </c>
      <c r="N16" s="7">
        <v>261850.359375</v>
      </c>
      <c r="O16" s="22">
        <f>M16/N16</f>
        <v>1.4262382564278273</v>
      </c>
      <c r="P16" s="27">
        <v>2465</v>
      </c>
      <c r="Q16" s="32">
        <f>M16/P16</f>
        <v>151.50547667342798</v>
      </c>
      <c r="R16" s="37" t="s">
        <v>31</v>
      </c>
      <c r="S16" s="42">
        <f>ABS(O2496-O16)*100</f>
        <v>6.9049227440251659</v>
      </c>
      <c r="T16" t="s">
        <v>64</v>
      </c>
      <c r="V16" s="7">
        <v>56628</v>
      </c>
      <c r="W16" t="s">
        <v>33</v>
      </c>
      <c r="X16" s="17" t="s">
        <v>34</v>
      </c>
      <c r="Z16" t="s">
        <v>35</v>
      </c>
      <c r="AA16">
        <v>401</v>
      </c>
      <c r="AB16">
        <v>54</v>
      </c>
    </row>
    <row r="17" spans="1:28" x14ac:dyDescent="0.25">
      <c r="A17" t="s">
        <v>65</v>
      </c>
      <c r="B17" t="s">
        <v>66</v>
      </c>
      <c r="C17" s="17">
        <v>44109</v>
      </c>
      <c r="D17" s="7">
        <v>405000</v>
      </c>
      <c r="E17" t="s">
        <v>29</v>
      </c>
      <c r="F17" t="s">
        <v>30</v>
      </c>
      <c r="G17" s="7">
        <v>405000</v>
      </c>
      <c r="H17" s="7">
        <v>225900</v>
      </c>
      <c r="I17" s="12">
        <f>H17/G17*100</f>
        <v>55.777777777777779</v>
      </c>
      <c r="J17" s="12">
        <f t="shared" si="0"/>
        <v>5.6750089872908518</v>
      </c>
      <c r="K17" s="7">
        <v>451807</v>
      </c>
      <c r="L17" s="7">
        <v>80716</v>
      </c>
      <c r="M17" s="7">
        <f>G17-L17</f>
        <v>324284</v>
      </c>
      <c r="N17" s="7">
        <v>263185.09375</v>
      </c>
      <c r="O17" s="22">
        <f>M17/N17</f>
        <v>1.2321518494054149</v>
      </c>
      <c r="P17" s="27">
        <v>3210</v>
      </c>
      <c r="Q17" s="32">
        <f>M17/P17</f>
        <v>101.02305295950156</v>
      </c>
      <c r="R17" s="37" t="s">
        <v>31</v>
      </c>
      <c r="S17" s="42">
        <f>ABS(O2496-O17)*100</f>
        <v>12.503717958216075</v>
      </c>
      <c r="T17" t="s">
        <v>64</v>
      </c>
      <c r="V17" s="7">
        <v>70785</v>
      </c>
      <c r="W17" t="s">
        <v>33</v>
      </c>
      <c r="X17" s="17" t="s">
        <v>34</v>
      </c>
      <c r="Z17" t="s">
        <v>35</v>
      </c>
      <c r="AA17">
        <v>401</v>
      </c>
      <c r="AB17">
        <v>51</v>
      </c>
    </row>
    <row r="18" spans="1:28" x14ac:dyDescent="0.25">
      <c r="A18" t="s">
        <v>67</v>
      </c>
      <c r="B18" t="s">
        <v>68</v>
      </c>
      <c r="C18" s="17">
        <v>44475</v>
      </c>
      <c r="D18" s="7">
        <v>620000</v>
      </c>
      <c r="E18" t="s">
        <v>29</v>
      </c>
      <c r="F18" t="s">
        <v>30</v>
      </c>
      <c r="G18" s="7">
        <v>620000</v>
      </c>
      <c r="H18" s="7">
        <v>309320</v>
      </c>
      <c r="I18" s="12">
        <f>H18/G18*100</f>
        <v>49.890322580645162</v>
      </c>
      <c r="J18" s="12">
        <f t="shared" si="0"/>
        <v>0.21244620984176521</v>
      </c>
      <c r="K18" s="7">
        <v>618635</v>
      </c>
      <c r="L18" s="7">
        <v>104248</v>
      </c>
      <c r="M18" s="7">
        <f>G18-L18</f>
        <v>515752</v>
      </c>
      <c r="N18" s="7">
        <v>459274.09375</v>
      </c>
      <c r="O18" s="22">
        <f>M18/N18</f>
        <v>1.1229721140786639</v>
      </c>
      <c r="P18" s="27">
        <v>4186</v>
      </c>
      <c r="Q18" s="32">
        <f>M18/P18</f>
        <v>123.20879120879121</v>
      </c>
      <c r="R18" s="37" t="s">
        <v>69</v>
      </c>
      <c r="S18" s="42">
        <f>ABS(O2496-O18)*100</f>
        <v>23.42169149089117</v>
      </c>
      <c r="T18" t="s">
        <v>32</v>
      </c>
      <c r="V18" s="7">
        <v>77220</v>
      </c>
      <c r="W18" t="s">
        <v>33</v>
      </c>
      <c r="X18" s="17" t="s">
        <v>34</v>
      </c>
      <c r="Z18" t="s">
        <v>70</v>
      </c>
      <c r="AA18">
        <v>401</v>
      </c>
      <c r="AB18">
        <v>56</v>
      </c>
    </row>
    <row r="19" spans="1:28" x14ac:dyDescent="0.25">
      <c r="A19" t="s">
        <v>71</v>
      </c>
      <c r="B19" t="s">
        <v>72</v>
      </c>
      <c r="C19" s="17">
        <v>44064</v>
      </c>
      <c r="D19" s="7">
        <v>825000</v>
      </c>
      <c r="E19" t="s">
        <v>29</v>
      </c>
      <c r="F19" t="s">
        <v>30</v>
      </c>
      <c r="G19" s="7">
        <v>825000</v>
      </c>
      <c r="H19" s="7">
        <v>486640</v>
      </c>
      <c r="I19" s="12">
        <f>H19/G19*100</f>
        <v>58.986666666666665</v>
      </c>
      <c r="J19" s="12">
        <f t="shared" si="0"/>
        <v>8.8838978761797378</v>
      </c>
      <c r="K19" s="7">
        <v>973270</v>
      </c>
      <c r="L19" s="7">
        <v>123612</v>
      </c>
      <c r="M19" s="7">
        <f>G19-L19</f>
        <v>701388</v>
      </c>
      <c r="N19" s="7">
        <v>758623.1875</v>
      </c>
      <c r="O19" s="22">
        <f>M19/N19</f>
        <v>0.924553864892246</v>
      </c>
      <c r="P19" s="27">
        <v>6466</v>
      </c>
      <c r="Q19" s="32">
        <f>M19/P19</f>
        <v>108.47324466439839</v>
      </c>
      <c r="R19" s="37" t="s">
        <v>69</v>
      </c>
      <c r="S19" s="42">
        <f>ABS(O2496-O19)*100</f>
        <v>43.263516409532969</v>
      </c>
      <c r="T19" t="s">
        <v>32</v>
      </c>
      <c r="V19" s="7">
        <v>113256</v>
      </c>
      <c r="W19" t="s">
        <v>33</v>
      </c>
      <c r="X19" s="17" t="s">
        <v>34</v>
      </c>
      <c r="Z19" t="s">
        <v>70</v>
      </c>
      <c r="AA19">
        <v>401</v>
      </c>
      <c r="AB19">
        <v>55</v>
      </c>
    </row>
    <row r="20" spans="1:28" x14ac:dyDescent="0.25">
      <c r="A20" t="s">
        <v>73</v>
      </c>
      <c r="B20" t="s">
        <v>74</v>
      </c>
      <c r="C20" s="17">
        <v>44459</v>
      </c>
      <c r="D20" s="7">
        <v>725000</v>
      </c>
      <c r="E20" t="s">
        <v>29</v>
      </c>
      <c r="F20" t="s">
        <v>30</v>
      </c>
      <c r="G20" s="7">
        <v>725000</v>
      </c>
      <c r="H20" s="7">
        <v>285960</v>
      </c>
      <c r="I20" s="12">
        <f>H20/G20*100</f>
        <v>39.442758620689652</v>
      </c>
      <c r="J20" s="12">
        <f t="shared" si="0"/>
        <v>10.660010169797275</v>
      </c>
      <c r="K20" s="7">
        <v>571926</v>
      </c>
      <c r="L20" s="7">
        <v>99505</v>
      </c>
      <c r="M20" s="7">
        <f>G20-L20</f>
        <v>625495</v>
      </c>
      <c r="N20" s="7">
        <v>400356.78125</v>
      </c>
      <c r="O20" s="22">
        <f>M20/N20</f>
        <v>1.5623439624203943</v>
      </c>
      <c r="P20" s="27">
        <v>3497</v>
      </c>
      <c r="Q20" s="32">
        <f>M20/P20</f>
        <v>178.86617100371748</v>
      </c>
      <c r="R20" s="37" t="s">
        <v>75</v>
      </c>
      <c r="S20" s="42">
        <f>ABS(O2496-O20)*100</f>
        <v>20.515493343281864</v>
      </c>
      <c r="T20" t="s">
        <v>64</v>
      </c>
      <c r="V20" s="7">
        <v>88000</v>
      </c>
      <c r="W20" t="s">
        <v>33</v>
      </c>
      <c r="X20" s="17" t="s">
        <v>34</v>
      </c>
      <c r="Z20" t="s">
        <v>76</v>
      </c>
      <c r="AA20">
        <v>401</v>
      </c>
      <c r="AB20">
        <v>54</v>
      </c>
    </row>
    <row r="21" spans="1:28" x14ac:dyDescent="0.25">
      <c r="A21" t="s">
        <v>77</v>
      </c>
      <c r="B21" t="s">
        <v>78</v>
      </c>
      <c r="C21" s="17">
        <v>44600</v>
      </c>
      <c r="D21" s="7">
        <v>480000</v>
      </c>
      <c r="E21" t="s">
        <v>29</v>
      </c>
      <c r="F21" t="s">
        <v>30</v>
      </c>
      <c r="G21" s="7">
        <v>480000</v>
      </c>
      <c r="H21" s="7">
        <v>239780</v>
      </c>
      <c r="I21" s="12">
        <f>H21/G21*100</f>
        <v>49.954166666666666</v>
      </c>
      <c r="J21" s="12">
        <f t="shared" si="0"/>
        <v>0.14860212382026106</v>
      </c>
      <c r="K21" s="7">
        <v>479558</v>
      </c>
      <c r="L21" s="7">
        <v>96565</v>
      </c>
      <c r="M21" s="7">
        <f>G21-L21</f>
        <v>383435</v>
      </c>
      <c r="N21" s="7">
        <v>324570.34375</v>
      </c>
      <c r="O21" s="22">
        <f>M21/N21</f>
        <v>1.181361782995616</v>
      </c>
      <c r="P21" s="27">
        <v>2926</v>
      </c>
      <c r="Q21" s="32">
        <f>M21/P21</f>
        <v>131.04408749145591</v>
      </c>
      <c r="R21" s="37" t="s">
        <v>75</v>
      </c>
      <c r="S21" s="42">
        <f>ABS(O2496-O21)*100</f>
        <v>17.582724599195963</v>
      </c>
      <c r="T21" t="s">
        <v>64</v>
      </c>
      <c r="V21" s="7">
        <v>88000</v>
      </c>
      <c r="W21" t="s">
        <v>33</v>
      </c>
      <c r="X21" s="17" t="s">
        <v>34</v>
      </c>
      <c r="Z21" t="s">
        <v>76</v>
      </c>
      <c r="AA21">
        <v>401</v>
      </c>
      <c r="AB21">
        <v>53</v>
      </c>
    </row>
    <row r="22" spans="1:28" x14ac:dyDescent="0.25">
      <c r="A22" t="s">
        <v>79</v>
      </c>
      <c r="B22" t="s">
        <v>80</v>
      </c>
      <c r="C22" s="17">
        <v>44328</v>
      </c>
      <c r="D22" s="7">
        <v>625000</v>
      </c>
      <c r="E22" t="s">
        <v>29</v>
      </c>
      <c r="F22" t="s">
        <v>30</v>
      </c>
      <c r="G22" s="7">
        <v>625000</v>
      </c>
      <c r="H22" s="7">
        <v>313810</v>
      </c>
      <c r="I22" s="12">
        <f>H22/G22*100</f>
        <v>50.209600000000002</v>
      </c>
      <c r="J22" s="12">
        <f t="shared" si="0"/>
        <v>0.10683120951307501</v>
      </c>
      <c r="K22" s="7">
        <v>627620</v>
      </c>
      <c r="L22" s="7">
        <v>144509</v>
      </c>
      <c r="M22" s="7">
        <f>G22-L22</f>
        <v>480491</v>
      </c>
      <c r="N22" s="7">
        <v>492970.40625</v>
      </c>
      <c r="O22" s="22">
        <f>M22/N22</f>
        <v>0.97468528314928637</v>
      </c>
      <c r="P22" s="27">
        <v>5702</v>
      </c>
      <c r="Q22" s="32">
        <f>M22/P22</f>
        <v>84.267099263416341</v>
      </c>
      <c r="R22" s="37" t="s">
        <v>81</v>
      </c>
      <c r="S22" s="42">
        <f>ABS(O2496-O22)*100</f>
        <v>38.250374583828929</v>
      </c>
      <c r="T22" t="s">
        <v>64</v>
      </c>
      <c r="V22" s="7">
        <v>110000</v>
      </c>
      <c r="W22" t="s">
        <v>33</v>
      </c>
      <c r="X22" s="17" t="s">
        <v>34</v>
      </c>
      <c r="Z22" t="s">
        <v>82</v>
      </c>
      <c r="AA22">
        <v>401</v>
      </c>
      <c r="AB22">
        <v>45</v>
      </c>
    </row>
    <row r="23" spans="1:28" x14ac:dyDescent="0.25">
      <c r="A23" t="s">
        <v>83</v>
      </c>
      <c r="B23" t="s">
        <v>84</v>
      </c>
      <c r="C23" s="17">
        <v>44224</v>
      </c>
      <c r="D23" s="7">
        <v>160000</v>
      </c>
      <c r="E23" t="s">
        <v>29</v>
      </c>
      <c r="F23" t="s">
        <v>85</v>
      </c>
      <c r="G23" s="7">
        <v>160000</v>
      </c>
      <c r="H23" s="7">
        <v>74920</v>
      </c>
      <c r="I23" s="12">
        <f>H23/G23*100</f>
        <v>46.825000000000003</v>
      </c>
      <c r="J23" s="12">
        <f t="shared" si="0"/>
        <v>3.2777687904869239</v>
      </c>
      <c r="K23" s="7">
        <v>149837</v>
      </c>
      <c r="L23" s="7">
        <v>26430</v>
      </c>
      <c r="M23" s="7">
        <f>G23-L23</f>
        <v>133570</v>
      </c>
      <c r="N23" s="7">
        <v>127223.7109375</v>
      </c>
      <c r="O23" s="22">
        <f>M23/N23</f>
        <v>1.0498829110999417</v>
      </c>
      <c r="P23" s="27">
        <v>1529</v>
      </c>
      <c r="Q23" s="32">
        <f>M23/P23</f>
        <v>87.357750163505557</v>
      </c>
      <c r="R23" s="37" t="s">
        <v>86</v>
      </c>
      <c r="S23" s="42">
        <f>ABS(O2496-O23)*100</f>
        <v>30.730611788763397</v>
      </c>
      <c r="T23" t="s">
        <v>87</v>
      </c>
      <c r="V23" s="7">
        <v>23000</v>
      </c>
      <c r="W23" t="s">
        <v>33</v>
      </c>
      <c r="X23" s="17" t="s">
        <v>34</v>
      </c>
      <c r="Y23" t="s">
        <v>88</v>
      </c>
      <c r="Z23" t="s">
        <v>89</v>
      </c>
      <c r="AA23">
        <v>407</v>
      </c>
      <c r="AB23">
        <v>55</v>
      </c>
    </row>
    <row r="24" spans="1:28" x14ac:dyDescent="0.25">
      <c r="A24" t="s">
        <v>90</v>
      </c>
      <c r="B24" t="s">
        <v>91</v>
      </c>
      <c r="C24" s="17">
        <v>44063</v>
      </c>
      <c r="D24" s="7">
        <v>162500</v>
      </c>
      <c r="E24" t="s">
        <v>29</v>
      </c>
      <c r="F24" t="s">
        <v>85</v>
      </c>
      <c r="G24" s="7">
        <v>162500</v>
      </c>
      <c r="H24" s="7">
        <v>74920</v>
      </c>
      <c r="I24" s="12">
        <f>H24/G24*100</f>
        <v>46.104615384615386</v>
      </c>
      <c r="J24" s="12">
        <f t="shared" si="0"/>
        <v>3.9981534058715411</v>
      </c>
      <c r="K24" s="7">
        <v>149837</v>
      </c>
      <c r="L24" s="7">
        <v>26430</v>
      </c>
      <c r="M24" s="7">
        <f>G24-L24</f>
        <v>136070</v>
      </c>
      <c r="N24" s="7">
        <v>127223.7109375</v>
      </c>
      <c r="O24" s="22">
        <f>M24/N24</f>
        <v>1.0695333361785511</v>
      </c>
      <c r="P24" s="27">
        <v>1529</v>
      </c>
      <c r="Q24" s="32">
        <f>M24/P24</f>
        <v>88.992805755395679</v>
      </c>
      <c r="R24" s="37" t="s">
        <v>86</v>
      </c>
      <c r="S24" s="42">
        <f>ABS(O2496-O24)*100</f>
        <v>28.765569280902458</v>
      </c>
      <c r="T24" t="s">
        <v>87</v>
      </c>
      <c r="V24" s="7">
        <v>23000</v>
      </c>
      <c r="W24" t="s">
        <v>33</v>
      </c>
      <c r="X24" s="17" t="s">
        <v>34</v>
      </c>
      <c r="Y24" t="s">
        <v>92</v>
      </c>
      <c r="Z24" t="s">
        <v>89</v>
      </c>
      <c r="AA24">
        <v>407</v>
      </c>
      <c r="AB24">
        <v>55</v>
      </c>
    </row>
    <row r="25" spans="1:28" x14ac:dyDescent="0.25">
      <c r="A25" t="s">
        <v>93</v>
      </c>
      <c r="B25" t="s">
        <v>91</v>
      </c>
      <c r="C25" s="17">
        <v>44580</v>
      </c>
      <c r="D25" s="7">
        <v>160000</v>
      </c>
      <c r="E25" t="s">
        <v>29</v>
      </c>
      <c r="F25" t="s">
        <v>85</v>
      </c>
      <c r="G25" s="7">
        <v>160000</v>
      </c>
      <c r="H25" s="7">
        <v>73320</v>
      </c>
      <c r="I25" s="12">
        <f>H25/G25*100</f>
        <v>45.824999999999996</v>
      </c>
      <c r="J25" s="12">
        <f t="shared" si="0"/>
        <v>4.277768790486931</v>
      </c>
      <c r="K25" s="7">
        <v>157531</v>
      </c>
      <c r="L25" s="7">
        <v>23215</v>
      </c>
      <c r="M25" s="7">
        <f>G25-L25</f>
        <v>136785</v>
      </c>
      <c r="N25" s="7">
        <v>138470.109375</v>
      </c>
      <c r="O25" s="22">
        <f>M25/N25</f>
        <v>0.98783051892855489</v>
      </c>
      <c r="P25" s="27">
        <v>1529</v>
      </c>
      <c r="Q25" s="32">
        <f>M25/P25</f>
        <v>89.460431654676256</v>
      </c>
      <c r="R25" s="37" t="s">
        <v>86</v>
      </c>
      <c r="S25" s="42">
        <f>ABS(O2496-O25)*100</f>
        <v>36.935851005902073</v>
      </c>
      <c r="T25" t="s">
        <v>87</v>
      </c>
      <c r="V25" s="7">
        <v>22000</v>
      </c>
      <c r="W25" t="s">
        <v>33</v>
      </c>
      <c r="X25" s="17" t="s">
        <v>34</v>
      </c>
      <c r="Y25" t="s">
        <v>94</v>
      </c>
      <c r="Z25" t="s">
        <v>89</v>
      </c>
      <c r="AA25">
        <v>407</v>
      </c>
      <c r="AB25">
        <v>54</v>
      </c>
    </row>
    <row r="26" spans="1:28" x14ac:dyDescent="0.25">
      <c r="A26" t="s">
        <v>95</v>
      </c>
      <c r="B26" t="s">
        <v>96</v>
      </c>
      <c r="C26" s="17">
        <v>44608</v>
      </c>
      <c r="D26" s="7">
        <v>170000</v>
      </c>
      <c r="E26" t="s">
        <v>29</v>
      </c>
      <c r="F26" t="s">
        <v>85</v>
      </c>
      <c r="G26" s="7">
        <v>170000</v>
      </c>
      <c r="H26" s="7">
        <v>73320</v>
      </c>
      <c r="I26" s="12">
        <f>H26/G26*100</f>
        <v>43.129411764705885</v>
      </c>
      <c r="J26" s="12">
        <f t="shared" si="0"/>
        <v>6.9733570257810413</v>
      </c>
      <c r="K26" s="7">
        <v>157531</v>
      </c>
      <c r="L26" s="7">
        <v>23215</v>
      </c>
      <c r="M26" s="7">
        <f>G26-L26</f>
        <v>146785</v>
      </c>
      <c r="N26" s="7">
        <v>138470.109375</v>
      </c>
      <c r="O26" s="22">
        <f>M26/N26</f>
        <v>1.0600482707967096</v>
      </c>
      <c r="P26" s="27">
        <v>1529</v>
      </c>
      <c r="Q26" s="32">
        <f>M26/P26</f>
        <v>96.000654022236759</v>
      </c>
      <c r="R26" s="37" t="s">
        <v>86</v>
      </c>
      <c r="S26" s="42">
        <f>ABS(O2496-O26)*100</f>
        <v>29.714075819086606</v>
      </c>
      <c r="T26" t="s">
        <v>87</v>
      </c>
      <c r="V26" s="7">
        <v>22000</v>
      </c>
      <c r="W26" t="s">
        <v>33</v>
      </c>
      <c r="X26" s="17" t="s">
        <v>34</v>
      </c>
      <c r="Y26" t="s">
        <v>97</v>
      </c>
      <c r="Z26" t="s">
        <v>89</v>
      </c>
      <c r="AA26">
        <v>407</v>
      </c>
      <c r="AB26">
        <v>54</v>
      </c>
    </row>
    <row r="27" spans="1:28" x14ac:dyDescent="0.25">
      <c r="A27" t="s">
        <v>98</v>
      </c>
      <c r="B27" t="s">
        <v>99</v>
      </c>
      <c r="C27" s="17">
        <v>44607</v>
      </c>
      <c r="D27" s="7">
        <v>170000</v>
      </c>
      <c r="E27" t="s">
        <v>29</v>
      </c>
      <c r="F27" t="s">
        <v>85</v>
      </c>
      <c r="G27" s="7">
        <v>170000</v>
      </c>
      <c r="H27" s="7">
        <v>73320</v>
      </c>
      <c r="I27" s="12">
        <f>H27/G27*100</f>
        <v>43.129411764705885</v>
      </c>
      <c r="J27" s="12">
        <f t="shared" si="0"/>
        <v>6.9733570257810413</v>
      </c>
      <c r="K27" s="7">
        <v>157531</v>
      </c>
      <c r="L27" s="7">
        <v>23215</v>
      </c>
      <c r="M27" s="7">
        <f>G27-L27</f>
        <v>146785</v>
      </c>
      <c r="N27" s="7">
        <v>138470.109375</v>
      </c>
      <c r="O27" s="22">
        <f>M27/N27</f>
        <v>1.0600482707967096</v>
      </c>
      <c r="P27" s="27">
        <v>1529</v>
      </c>
      <c r="Q27" s="32">
        <f>M27/P27</f>
        <v>96.000654022236759</v>
      </c>
      <c r="R27" s="37" t="s">
        <v>86</v>
      </c>
      <c r="S27" s="42">
        <f>ABS(O2496-O27)*100</f>
        <v>29.714075819086606</v>
      </c>
      <c r="T27" t="s">
        <v>87</v>
      </c>
      <c r="V27" s="7">
        <v>22000</v>
      </c>
      <c r="W27" t="s">
        <v>33</v>
      </c>
      <c r="X27" s="17" t="s">
        <v>34</v>
      </c>
      <c r="Y27" t="s">
        <v>100</v>
      </c>
      <c r="Z27" t="s">
        <v>89</v>
      </c>
      <c r="AA27">
        <v>407</v>
      </c>
      <c r="AB27">
        <v>54</v>
      </c>
    </row>
    <row r="28" spans="1:28" x14ac:dyDescent="0.25">
      <c r="A28" t="s">
        <v>101</v>
      </c>
      <c r="B28" t="s">
        <v>102</v>
      </c>
      <c r="C28" s="17">
        <v>44523</v>
      </c>
      <c r="D28" s="7">
        <v>158500</v>
      </c>
      <c r="E28" t="s">
        <v>29</v>
      </c>
      <c r="F28" t="s">
        <v>85</v>
      </c>
      <c r="G28" s="7">
        <v>158500</v>
      </c>
      <c r="H28" s="7">
        <v>64590</v>
      </c>
      <c r="I28" s="12">
        <f>H28/G28*100</f>
        <v>40.750788643533127</v>
      </c>
      <c r="J28" s="12">
        <f t="shared" si="0"/>
        <v>9.3519801469537995</v>
      </c>
      <c r="K28" s="7">
        <v>138521</v>
      </c>
      <c r="L28" s="7">
        <v>23215</v>
      </c>
      <c r="M28" s="7">
        <f>G28-L28</f>
        <v>135285</v>
      </c>
      <c r="N28" s="7">
        <v>118872.1640625</v>
      </c>
      <c r="O28" s="22">
        <f>M28/N28</f>
        <v>1.1380713143984704</v>
      </c>
      <c r="P28" s="27">
        <v>1285</v>
      </c>
      <c r="Q28" s="32">
        <f>M28/P28</f>
        <v>105.28015564202335</v>
      </c>
      <c r="R28" s="37" t="s">
        <v>86</v>
      </c>
      <c r="S28" s="42">
        <f>ABS(O2496-O28)*100</f>
        <v>21.911771458910522</v>
      </c>
      <c r="T28" t="s">
        <v>87</v>
      </c>
      <c r="V28" s="7">
        <v>22000</v>
      </c>
      <c r="W28" t="s">
        <v>33</v>
      </c>
      <c r="X28" s="17" t="s">
        <v>34</v>
      </c>
      <c r="Y28" t="s">
        <v>103</v>
      </c>
      <c r="Z28" t="s">
        <v>89</v>
      </c>
      <c r="AA28">
        <v>407</v>
      </c>
      <c r="AB28">
        <v>54</v>
      </c>
    </row>
    <row r="29" spans="1:28" x14ac:dyDescent="0.25">
      <c r="A29" t="s">
        <v>104</v>
      </c>
      <c r="B29" t="s">
        <v>102</v>
      </c>
      <c r="C29" s="17">
        <v>44356</v>
      </c>
      <c r="D29" s="7">
        <v>160500</v>
      </c>
      <c r="E29" t="s">
        <v>29</v>
      </c>
      <c r="F29" t="s">
        <v>85</v>
      </c>
      <c r="G29" s="7">
        <v>160500</v>
      </c>
      <c r="H29" s="7">
        <v>66640</v>
      </c>
      <c r="I29" s="12">
        <f>H29/G29*100</f>
        <v>41.520249221183803</v>
      </c>
      <c r="J29" s="12">
        <f t="shared" si="0"/>
        <v>8.5825195693031233</v>
      </c>
      <c r="K29" s="7">
        <v>133289</v>
      </c>
      <c r="L29" s="7">
        <v>26430</v>
      </c>
      <c r="M29" s="7">
        <f>G29-L29</f>
        <v>134070</v>
      </c>
      <c r="N29" s="7">
        <v>110163.9140625</v>
      </c>
      <c r="O29" s="22">
        <f>M29/N29</f>
        <v>1.217004689248216</v>
      </c>
      <c r="P29" s="27">
        <v>1285</v>
      </c>
      <c r="Q29" s="32">
        <f>M29/P29</f>
        <v>104.33463035019456</v>
      </c>
      <c r="R29" s="37" t="s">
        <v>86</v>
      </c>
      <c r="S29" s="42">
        <f>ABS(O2496-O29)*100</f>
        <v>14.018433973935963</v>
      </c>
      <c r="T29" t="s">
        <v>87</v>
      </c>
      <c r="V29" s="7">
        <v>23000</v>
      </c>
      <c r="W29" t="s">
        <v>33</v>
      </c>
      <c r="X29" s="17" t="s">
        <v>34</v>
      </c>
      <c r="Y29" t="s">
        <v>105</v>
      </c>
      <c r="Z29" t="s">
        <v>89</v>
      </c>
      <c r="AA29">
        <v>407</v>
      </c>
      <c r="AB29">
        <v>55</v>
      </c>
    </row>
    <row r="30" spans="1:28" x14ac:dyDescent="0.25">
      <c r="A30" t="s">
        <v>106</v>
      </c>
      <c r="B30" t="s">
        <v>102</v>
      </c>
      <c r="C30" s="17">
        <v>44186</v>
      </c>
      <c r="D30" s="7">
        <v>126000</v>
      </c>
      <c r="E30" t="s">
        <v>29</v>
      </c>
      <c r="F30" t="s">
        <v>85</v>
      </c>
      <c r="G30" s="7">
        <v>126000</v>
      </c>
      <c r="H30" s="7">
        <v>66640</v>
      </c>
      <c r="I30" s="12">
        <f>H30/G30*100</f>
        <v>52.888888888888886</v>
      </c>
      <c r="J30" s="12">
        <f t="shared" si="0"/>
        <v>2.786120098401959</v>
      </c>
      <c r="K30" s="7">
        <v>133289</v>
      </c>
      <c r="L30" s="7">
        <v>26430</v>
      </c>
      <c r="M30" s="7">
        <f>G30-L30</f>
        <v>99570</v>
      </c>
      <c r="N30" s="7">
        <v>110163.9140625</v>
      </c>
      <c r="O30" s="22">
        <f>M30/N30</f>
        <v>0.90383498850186383</v>
      </c>
      <c r="P30" s="27">
        <v>1285</v>
      </c>
      <c r="Q30" s="32">
        <f>M30/P30</f>
        <v>77.4863813229572</v>
      </c>
      <c r="R30" s="37" t="s">
        <v>86</v>
      </c>
      <c r="S30" s="42">
        <f>ABS(O2496-O30)*100</f>
        <v>45.335404048571185</v>
      </c>
      <c r="T30" t="s">
        <v>87</v>
      </c>
      <c r="V30" s="7">
        <v>23000</v>
      </c>
      <c r="W30" t="s">
        <v>33</v>
      </c>
      <c r="X30" s="17" t="s">
        <v>34</v>
      </c>
      <c r="Y30" t="s">
        <v>107</v>
      </c>
      <c r="Z30" t="s">
        <v>89</v>
      </c>
      <c r="AA30">
        <v>407</v>
      </c>
      <c r="AB30">
        <v>55</v>
      </c>
    </row>
    <row r="31" spans="1:28" x14ac:dyDescent="0.25">
      <c r="A31" t="s">
        <v>108</v>
      </c>
      <c r="B31" t="s">
        <v>109</v>
      </c>
      <c r="C31" s="17">
        <v>44544</v>
      </c>
      <c r="D31" s="7">
        <v>135000</v>
      </c>
      <c r="E31" t="s">
        <v>29</v>
      </c>
      <c r="F31" t="s">
        <v>85</v>
      </c>
      <c r="G31" s="7">
        <v>135000</v>
      </c>
      <c r="H31" s="7">
        <v>65040</v>
      </c>
      <c r="I31" s="12">
        <f>H31/G31*100</f>
        <v>48.177777777777777</v>
      </c>
      <c r="J31" s="12">
        <f t="shared" si="0"/>
        <v>1.9249910127091496</v>
      </c>
      <c r="K31" s="7">
        <v>139512</v>
      </c>
      <c r="L31" s="7">
        <v>23215</v>
      </c>
      <c r="M31" s="7">
        <f>G31-L31</f>
        <v>111785</v>
      </c>
      <c r="N31" s="7">
        <v>119893.8125</v>
      </c>
      <c r="O31" s="22">
        <f>M31/N31</f>
        <v>0.93236671408710103</v>
      </c>
      <c r="P31" s="27">
        <v>1285</v>
      </c>
      <c r="Q31" s="32">
        <f>M31/P31</f>
        <v>86.992217898832678</v>
      </c>
      <c r="R31" s="37" t="s">
        <v>86</v>
      </c>
      <c r="S31" s="42">
        <f>ABS(O2496-O31)*100</f>
        <v>42.482231490047461</v>
      </c>
      <c r="T31" t="s">
        <v>87</v>
      </c>
      <c r="V31" s="7">
        <v>22000</v>
      </c>
      <c r="W31" t="s">
        <v>33</v>
      </c>
      <c r="X31" s="17" t="s">
        <v>34</v>
      </c>
      <c r="Y31" t="s">
        <v>110</v>
      </c>
      <c r="Z31" t="s">
        <v>89</v>
      </c>
      <c r="AA31">
        <v>407</v>
      </c>
      <c r="AB31">
        <v>54</v>
      </c>
    </row>
    <row r="32" spans="1:28" x14ac:dyDescent="0.25">
      <c r="A32" t="s">
        <v>111</v>
      </c>
      <c r="B32" t="s">
        <v>112</v>
      </c>
      <c r="C32" s="17">
        <v>44650</v>
      </c>
      <c r="D32" s="7">
        <v>165000</v>
      </c>
      <c r="E32" t="s">
        <v>29</v>
      </c>
      <c r="F32" t="s">
        <v>85</v>
      </c>
      <c r="G32" s="7">
        <v>165000</v>
      </c>
      <c r="H32" s="7">
        <v>65040</v>
      </c>
      <c r="I32" s="12">
        <f>H32/G32*100</f>
        <v>39.418181818181822</v>
      </c>
      <c r="J32" s="12">
        <f t="shared" si="0"/>
        <v>10.684586972305105</v>
      </c>
      <c r="K32" s="7">
        <v>139512</v>
      </c>
      <c r="L32" s="7">
        <v>23215</v>
      </c>
      <c r="M32" s="7">
        <f>G32-L32</f>
        <v>141785</v>
      </c>
      <c r="N32" s="7">
        <v>119893.8125</v>
      </c>
      <c r="O32" s="22">
        <f>M32/N32</f>
        <v>1.1825881339789741</v>
      </c>
      <c r="P32" s="27">
        <v>1285</v>
      </c>
      <c r="Q32" s="32">
        <f>M32/P32</f>
        <v>110.33852140077821</v>
      </c>
      <c r="R32" s="37" t="s">
        <v>86</v>
      </c>
      <c r="S32" s="42">
        <f>ABS(O2496-O32)*100</f>
        <v>17.460089500860153</v>
      </c>
      <c r="T32" t="s">
        <v>87</v>
      </c>
      <c r="V32" s="7">
        <v>22000</v>
      </c>
      <c r="W32" t="s">
        <v>33</v>
      </c>
      <c r="X32" s="17" t="s">
        <v>34</v>
      </c>
      <c r="Y32" t="s">
        <v>113</v>
      </c>
      <c r="Z32" t="s">
        <v>89</v>
      </c>
      <c r="AA32">
        <v>407</v>
      </c>
      <c r="AB32">
        <v>54</v>
      </c>
    </row>
    <row r="33" spans="1:28" x14ac:dyDescent="0.25">
      <c r="A33" t="s">
        <v>114</v>
      </c>
      <c r="B33" t="s">
        <v>115</v>
      </c>
      <c r="C33" s="17">
        <v>44043</v>
      </c>
      <c r="D33" s="7">
        <v>134000</v>
      </c>
      <c r="E33" t="s">
        <v>29</v>
      </c>
      <c r="F33" t="s">
        <v>85</v>
      </c>
      <c r="G33" s="7">
        <v>134000</v>
      </c>
      <c r="H33" s="7">
        <v>66190</v>
      </c>
      <c r="I33" s="12">
        <f>H33/G33*100</f>
        <v>49.395522388059703</v>
      </c>
      <c r="J33" s="12">
        <f t="shared" si="0"/>
        <v>0.70724640242722359</v>
      </c>
      <c r="K33" s="7">
        <v>132378</v>
      </c>
      <c r="L33" s="7">
        <v>26430</v>
      </c>
      <c r="M33" s="7">
        <f>G33-L33</f>
        <v>107570</v>
      </c>
      <c r="N33" s="7">
        <v>109224.7421875</v>
      </c>
      <c r="O33" s="22">
        <f>M33/N33</f>
        <v>0.98485011587704741</v>
      </c>
      <c r="P33" s="27">
        <v>1285</v>
      </c>
      <c r="Q33" s="32">
        <f>M33/P33</f>
        <v>83.712062256809332</v>
      </c>
      <c r="R33" s="37" t="s">
        <v>86</v>
      </c>
      <c r="S33" s="42">
        <f>ABS(O2496-O33)*100</f>
        <v>37.233891311052822</v>
      </c>
      <c r="T33" t="s">
        <v>87</v>
      </c>
      <c r="V33" s="7">
        <v>23000</v>
      </c>
      <c r="W33" t="s">
        <v>33</v>
      </c>
      <c r="X33" s="17" t="s">
        <v>34</v>
      </c>
      <c r="Y33" t="s">
        <v>116</v>
      </c>
      <c r="Z33" t="s">
        <v>89</v>
      </c>
      <c r="AA33">
        <v>407</v>
      </c>
      <c r="AB33">
        <v>55</v>
      </c>
    </row>
    <row r="34" spans="1:28" x14ac:dyDescent="0.25">
      <c r="A34" t="s">
        <v>117</v>
      </c>
      <c r="B34" t="s">
        <v>115</v>
      </c>
      <c r="C34" s="17">
        <v>44357</v>
      </c>
      <c r="D34" s="7">
        <v>138000</v>
      </c>
      <c r="E34" t="s">
        <v>29</v>
      </c>
      <c r="F34" t="s">
        <v>85</v>
      </c>
      <c r="G34" s="7">
        <v>138000</v>
      </c>
      <c r="H34" s="7">
        <v>67790</v>
      </c>
      <c r="I34" s="12">
        <f>H34/G34*100</f>
        <v>49.123188405797102</v>
      </c>
      <c r="J34" s="12">
        <f t="shared" si="0"/>
        <v>0.97958038468982522</v>
      </c>
      <c r="K34" s="7">
        <v>135578</v>
      </c>
      <c r="L34" s="7">
        <v>29630</v>
      </c>
      <c r="M34" s="7">
        <f>G34-L34</f>
        <v>108370</v>
      </c>
      <c r="N34" s="7">
        <v>109224.7421875</v>
      </c>
      <c r="O34" s="22">
        <f>M34/N34</f>
        <v>0.99217446367570539</v>
      </c>
      <c r="P34" s="27">
        <v>1285</v>
      </c>
      <c r="Q34" s="32">
        <f>M34/P34</f>
        <v>84.334630350194558</v>
      </c>
      <c r="R34" s="37" t="s">
        <v>86</v>
      </c>
      <c r="S34" s="42">
        <f>ABS(O2496-O34)*100</f>
        <v>36.501456531187024</v>
      </c>
      <c r="T34" t="s">
        <v>87</v>
      </c>
      <c r="V34" s="7">
        <v>24000</v>
      </c>
      <c r="W34" t="s">
        <v>33</v>
      </c>
      <c r="X34" s="17" t="s">
        <v>34</v>
      </c>
      <c r="Y34" t="s">
        <v>118</v>
      </c>
      <c r="Z34" t="s">
        <v>89</v>
      </c>
      <c r="AA34">
        <v>407</v>
      </c>
      <c r="AB34">
        <v>55</v>
      </c>
    </row>
    <row r="35" spans="1:28" x14ac:dyDescent="0.25">
      <c r="A35" t="s">
        <v>119</v>
      </c>
      <c r="B35" t="s">
        <v>120</v>
      </c>
      <c r="C35" s="17">
        <v>44134</v>
      </c>
      <c r="D35" s="7">
        <v>140000</v>
      </c>
      <c r="E35" t="s">
        <v>29</v>
      </c>
      <c r="F35" t="s">
        <v>85</v>
      </c>
      <c r="G35" s="7">
        <v>140000</v>
      </c>
      <c r="H35" s="7">
        <v>66640</v>
      </c>
      <c r="I35" s="12">
        <f>H35/G35*100</f>
        <v>47.599999999999994</v>
      </c>
      <c r="J35" s="12">
        <f t="shared" si="0"/>
        <v>2.5027687904869325</v>
      </c>
      <c r="K35" s="7">
        <v>133289</v>
      </c>
      <c r="L35" s="7">
        <v>26430</v>
      </c>
      <c r="M35" s="7">
        <f>G35-L35</f>
        <v>113570</v>
      </c>
      <c r="N35" s="7">
        <v>110163.9140625</v>
      </c>
      <c r="O35" s="22">
        <f>M35/N35</f>
        <v>1.0309183453264705</v>
      </c>
      <c r="P35" s="27">
        <v>1285</v>
      </c>
      <c r="Q35" s="32">
        <f>M35/P35</f>
        <v>88.381322957198449</v>
      </c>
      <c r="R35" s="37" t="s">
        <v>86</v>
      </c>
      <c r="S35" s="42">
        <f>ABS(O2496-O35)*100</f>
        <v>32.627068366110514</v>
      </c>
      <c r="T35" t="s">
        <v>87</v>
      </c>
      <c r="V35" s="7">
        <v>23000</v>
      </c>
      <c r="W35" t="s">
        <v>33</v>
      </c>
      <c r="X35" s="17" t="s">
        <v>34</v>
      </c>
      <c r="Y35" t="s">
        <v>121</v>
      </c>
      <c r="Z35" t="s">
        <v>89</v>
      </c>
      <c r="AA35">
        <v>407</v>
      </c>
      <c r="AB35">
        <v>55</v>
      </c>
    </row>
    <row r="36" spans="1:28" x14ac:dyDescent="0.25">
      <c r="A36" t="s">
        <v>122</v>
      </c>
      <c r="B36" t="s">
        <v>120</v>
      </c>
      <c r="C36" s="17">
        <v>44599</v>
      </c>
      <c r="D36" s="7">
        <v>155000</v>
      </c>
      <c r="E36" t="s">
        <v>29</v>
      </c>
      <c r="F36" t="s">
        <v>85</v>
      </c>
      <c r="G36" s="7">
        <v>155000</v>
      </c>
      <c r="H36" s="7">
        <v>65040</v>
      </c>
      <c r="I36" s="12">
        <f>H36/G36*100</f>
        <v>41.961290322580645</v>
      </c>
      <c r="J36" s="12">
        <f t="shared" si="0"/>
        <v>8.1414784679062819</v>
      </c>
      <c r="K36" s="7">
        <v>139512</v>
      </c>
      <c r="L36" s="7">
        <v>23215</v>
      </c>
      <c r="M36" s="7">
        <f>G36-L36</f>
        <v>131785</v>
      </c>
      <c r="N36" s="7">
        <v>119893.8125</v>
      </c>
      <c r="O36" s="22">
        <f>M36/N36</f>
        <v>1.0991809940150163</v>
      </c>
      <c r="P36" s="27">
        <v>1285</v>
      </c>
      <c r="Q36" s="32">
        <f>M36/P36</f>
        <v>102.55642023346303</v>
      </c>
      <c r="R36" s="37" t="s">
        <v>86</v>
      </c>
      <c r="S36" s="42">
        <f>ABS(O2496-O36)*100</f>
        <v>25.800803497255931</v>
      </c>
      <c r="T36" t="s">
        <v>87</v>
      </c>
      <c r="V36" s="7">
        <v>22000</v>
      </c>
      <c r="W36" t="s">
        <v>33</v>
      </c>
      <c r="X36" s="17" t="s">
        <v>34</v>
      </c>
      <c r="Y36" t="s">
        <v>123</v>
      </c>
      <c r="Z36" t="s">
        <v>89</v>
      </c>
      <c r="AA36">
        <v>407</v>
      </c>
      <c r="AB36">
        <v>54</v>
      </c>
    </row>
    <row r="37" spans="1:28" x14ac:dyDescent="0.25">
      <c r="A37" t="s">
        <v>124</v>
      </c>
      <c r="B37" t="s">
        <v>125</v>
      </c>
      <c r="C37" s="17">
        <v>44195</v>
      </c>
      <c r="D37" s="7">
        <v>132000</v>
      </c>
      <c r="E37" t="s">
        <v>29</v>
      </c>
      <c r="F37" t="s">
        <v>85</v>
      </c>
      <c r="G37" s="7">
        <v>132000</v>
      </c>
      <c r="H37" s="7">
        <v>63420</v>
      </c>
      <c r="I37" s="12">
        <f>H37/G37*100</f>
        <v>48.045454545454547</v>
      </c>
      <c r="J37" s="12">
        <f t="shared" si="0"/>
        <v>2.05731424503238</v>
      </c>
      <c r="K37" s="7">
        <v>126831</v>
      </c>
      <c r="L37" s="7">
        <v>26430</v>
      </c>
      <c r="M37" s="7">
        <f>G37-L37</f>
        <v>105570</v>
      </c>
      <c r="N37" s="7">
        <v>103506.1875</v>
      </c>
      <c r="O37" s="22">
        <f>M37/N37</f>
        <v>1.0199390253843521</v>
      </c>
      <c r="P37" s="27">
        <v>1193</v>
      </c>
      <c r="Q37" s="32">
        <f>M37/P37</f>
        <v>88.491198658843246</v>
      </c>
      <c r="R37" s="37" t="s">
        <v>86</v>
      </c>
      <c r="S37" s="42">
        <f>ABS(O2496-O37)*100</f>
        <v>33.725000360322355</v>
      </c>
      <c r="T37" t="s">
        <v>87</v>
      </c>
      <c r="V37" s="7">
        <v>23000</v>
      </c>
      <c r="W37" t="s">
        <v>33</v>
      </c>
      <c r="X37" s="17" t="s">
        <v>34</v>
      </c>
      <c r="Y37" t="s">
        <v>126</v>
      </c>
      <c r="Z37" t="s">
        <v>89</v>
      </c>
      <c r="AA37">
        <v>407</v>
      </c>
      <c r="AB37">
        <v>55</v>
      </c>
    </row>
    <row r="38" spans="1:28" x14ac:dyDescent="0.25">
      <c r="A38" t="s">
        <v>127</v>
      </c>
      <c r="B38" t="s">
        <v>128</v>
      </c>
      <c r="C38" s="17">
        <v>44431</v>
      </c>
      <c r="D38" s="7">
        <v>155000</v>
      </c>
      <c r="E38" t="s">
        <v>29</v>
      </c>
      <c r="F38" t="s">
        <v>85</v>
      </c>
      <c r="G38" s="7">
        <v>155000</v>
      </c>
      <c r="H38" s="7">
        <v>61730</v>
      </c>
      <c r="I38" s="12">
        <f>H38/G38*100</f>
        <v>39.825806451612905</v>
      </c>
      <c r="J38" s="12">
        <f t="shared" si="0"/>
        <v>10.276962338874021</v>
      </c>
      <c r="K38" s="7">
        <v>132306</v>
      </c>
      <c r="L38" s="7">
        <v>23215</v>
      </c>
      <c r="M38" s="7">
        <f>G38-L38</f>
        <v>131785</v>
      </c>
      <c r="N38" s="7">
        <v>112464.9453125</v>
      </c>
      <c r="O38" s="22">
        <f>M38/N38</f>
        <v>1.1717873479048646</v>
      </c>
      <c r="P38" s="27">
        <v>1193</v>
      </c>
      <c r="Q38" s="32">
        <f>M38/P38</f>
        <v>110.46521374685666</v>
      </c>
      <c r="R38" s="37" t="s">
        <v>86</v>
      </c>
      <c r="S38" s="42">
        <f>ABS(O2496-O38)*100</f>
        <v>18.540168108271104</v>
      </c>
      <c r="T38" t="s">
        <v>87</v>
      </c>
      <c r="V38" s="7">
        <v>22000</v>
      </c>
      <c r="W38" t="s">
        <v>33</v>
      </c>
      <c r="X38" s="17" t="s">
        <v>34</v>
      </c>
      <c r="Y38" t="s">
        <v>129</v>
      </c>
      <c r="Z38" t="s">
        <v>89</v>
      </c>
      <c r="AA38">
        <v>407</v>
      </c>
      <c r="AB38">
        <v>54</v>
      </c>
    </row>
    <row r="39" spans="1:28" x14ac:dyDescent="0.25">
      <c r="A39" t="s">
        <v>130</v>
      </c>
      <c r="B39" t="s">
        <v>131</v>
      </c>
      <c r="C39" s="17">
        <v>44610</v>
      </c>
      <c r="D39" s="7">
        <v>153000</v>
      </c>
      <c r="E39" t="s">
        <v>29</v>
      </c>
      <c r="F39" t="s">
        <v>85</v>
      </c>
      <c r="G39" s="7">
        <v>153000</v>
      </c>
      <c r="H39" s="7">
        <v>61820</v>
      </c>
      <c r="I39" s="12">
        <f>H39/G39*100</f>
        <v>40.405228758169933</v>
      </c>
      <c r="J39" s="12">
        <f t="shared" si="0"/>
        <v>9.6975400323169936</v>
      </c>
      <c r="K39" s="7">
        <v>132485</v>
      </c>
      <c r="L39" s="7">
        <v>23215</v>
      </c>
      <c r="M39" s="7">
        <f>G39-L39</f>
        <v>129785</v>
      </c>
      <c r="N39" s="7">
        <v>112649.484375</v>
      </c>
      <c r="O39" s="22">
        <f>M39/N39</f>
        <v>1.1521135735336117</v>
      </c>
      <c r="P39" s="27">
        <v>1193</v>
      </c>
      <c r="Q39" s="32">
        <f>M39/P39</f>
        <v>108.78876781223805</v>
      </c>
      <c r="R39" s="37" t="s">
        <v>86</v>
      </c>
      <c r="S39" s="42">
        <f>ABS(O2496-O39)*100</f>
        <v>20.5075455453964</v>
      </c>
      <c r="T39" t="s">
        <v>87</v>
      </c>
      <c r="V39" s="7">
        <v>22000</v>
      </c>
      <c r="W39" t="s">
        <v>33</v>
      </c>
      <c r="X39" s="17" t="s">
        <v>34</v>
      </c>
      <c r="Y39" t="s">
        <v>132</v>
      </c>
      <c r="Z39" t="s">
        <v>89</v>
      </c>
      <c r="AA39">
        <v>407</v>
      </c>
      <c r="AB39">
        <v>54</v>
      </c>
    </row>
    <row r="40" spans="1:28" x14ac:dyDescent="0.25">
      <c r="A40" t="s">
        <v>133</v>
      </c>
      <c r="B40" t="s">
        <v>134</v>
      </c>
      <c r="C40" s="17">
        <v>44211</v>
      </c>
      <c r="D40" s="7">
        <v>117500</v>
      </c>
      <c r="E40" t="s">
        <v>29</v>
      </c>
      <c r="F40" t="s">
        <v>85</v>
      </c>
      <c r="G40" s="7">
        <v>117500</v>
      </c>
      <c r="H40" s="7">
        <v>63420</v>
      </c>
      <c r="I40" s="12">
        <f>H40/G40*100</f>
        <v>53.974468085106388</v>
      </c>
      <c r="J40" s="12">
        <f t="shared" si="0"/>
        <v>3.8716992946194608</v>
      </c>
      <c r="K40" s="7">
        <v>126831</v>
      </c>
      <c r="L40" s="7">
        <v>26430</v>
      </c>
      <c r="M40" s="7">
        <f>G40-L40</f>
        <v>91070</v>
      </c>
      <c r="N40" s="7">
        <v>103506.1875</v>
      </c>
      <c r="O40" s="22">
        <f>M40/N40</f>
        <v>0.87985078186750909</v>
      </c>
      <c r="P40" s="27">
        <v>1193</v>
      </c>
      <c r="Q40" s="32">
        <f>M40/P40</f>
        <v>76.336965632858337</v>
      </c>
      <c r="R40" s="37" t="s">
        <v>86</v>
      </c>
      <c r="S40" s="42">
        <f>ABS(O2496-O40)*100</f>
        <v>47.733824712006658</v>
      </c>
      <c r="T40" t="s">
        <v>87</v>
      </c>
      <c r="V40" s="7">
        <v>23000</v>
      </c>
      <c r="W40" t="s">
        <v>33</v>
      </c>
      <c r="X40" s="17" t="s">
        <v>34</v>
      </c>
      <c r="Y40" t="s">
        <v>135</v>
      </c>
      <c r="Z40" t="s">
        <v>89</v>
      </c>
      <c r="AA40">
        <v>407</v>
      </c>
      <c r="AB40">
        <v>55</v>
      </c>
    </row>
    <row r="41" spans="1:28" x14ac:dyDescent="0.25">
      <c r="A41" t="s">
        <v>136</v>
      </c>
      <c r="B41" t="s">
        <v>134</v>
      </c>
      <c r="C41" s="17">
        <v>44635</v>
      </c>
      <c r="D41" s="7">
        <v>142268</v>
      </c>
      <c r="E41" t="s">
        <v>29</v>
      </c>
      <c r="F41" t="s">
        <v>85</v>
      </c>
      <c r="G41" s="7">
        <v>142268</v>
      </c>
      <c r="H41" s="7">
        <v>62000</v>
      </c>
      <c r="I41" s="12">
        <f>H41/G41*100</f>
        <v>43.579722776731238</v>
      </c>
      <c r="J41" s="12">
        <f t="shared" si="0"/>
        <v>6.5230460137556889</v>
      </c>
      <c r="K41" s="7">
        <v>134685</v>
      </c>
      <c r="L41" s="7">
        <v>25415</v>
      </c>
      <c r="M41" s="7">
        <f>G41-L41</f>
        <v>116853</v>
      </c>
      <c r="N41" s="7">
        <v>112649.484375</v>
      </c>
      <c r="O41" s="22">
        <f>M41/N41</f>
        <v>1.0373150010257204</v>
      </c>
      <c r="P41" s="27">
        <v>1193</v>
      </c>
      <c r="Q41" s="32">
        <f>M41/P41</f>
        <v>97.948868398994136</v>
      </c>
      <c r="R41" s="37" t="s">
        <v>86</v>
      </c>
      <c r="S41" s="42">
        <f>ABS(O2496-O41)*100</f>
        <v>31.987402796185528</v>
      </c>
      <c r="T41" t="s">
        <v>87</v>
      </c>
      <c r="V41" s="7">
        <v>24200</v>
      </c>
      <c r="W41" t="s">
        <v>33</v>
      </c>
      <c r="X41" s="17" t="s">
        <v>34</v>
      </c>
      <c r="Y41" t="s">
        <v>137</v>
      </c>
      <c r="Z41" t="s">
        <v>89</v>
      </c>
      <c r="AA41">
        <v>407</v>
      </c>
      <c r="AB41">
        <v>54</v>
      </c>
    </row>
    <row r="42" spans="1:28" x14ac:dyDescent="0.25">
      <c r="A42" t="s">
        <v>138</v>
      </c>
      <c r="B42" t="s">
        <v>139</v>
      </c>
      <c r="C42" s="17">
        <v>44497</v>
      </c>
      <c r="D42" s="7">
        <v>490000</v>
      </c>
      <c r="E42" t="s">
        <v>29</v>
      </c>
      <c r="F42" t="s">
        <v>30</v>
      </c>
      <c r="G42" s="7">
        <v>490000</v>
      </c>
      <c r="H42" s="7">
        <v>241080</v>
      </c>
      <c r="I42" s="12">
        <f>H42/G42*100</f>
        <v>49.2</v>
      </c>
      <c r="J42" s="12">
        <f t="shared" si="0"/>
        <v>0.90276879048692393</v>
      </c>
      <c r="K42" s="7">
        <v>482168</v>
      </c>
      <c r="L42" s="7">
        <v>96695</v>
      </c>
      <c r="M42" s="7">
        <f>G42-L42</f>
        <v>393305</v>
      </c>
      <c r="N42" s="7">
        <v>443072.40625</v>
      </c>
      <c r="O42" s="22">
        <f>M42/N42</f>
        <v>0.88767658389920323</v>
      </c>
      <c r="P42" s="27">
        <v>3791</v>
      </c>
      <c r="Q42" s="32">
        <f>M42/P42</f>
        <v>103.74703244526511</v>
      </c>
      <c r="R42" s="37" t="s">
        <v>140</v>
      </c>
      <c r="S42" s="42">
        <f>ABS(O2496-O42)*100</f>
        <v>46.951244508837242</v>
      </c>
      <c r="T42" t="s">
        <v>141</v>
      </c>
      <c r="V42" s="7">
        <v>76692</v>
      </c>
      <c r="W42" t="s">
        <v>33</v>
      </c>
      <c r="X42" s="17" t="s">
        <v>34</v>
      </c>
      <c r="Z42" t="s">
        <v>142</v>
      </c>
      <c r="AA42">
        <v>401</v>
      </c>
      <c r="AB42">
        <v>54</v>
      </c>
    </row>
    <row r="43" spans="1:28" x14ac:dyDescent="0.25">
      <c r="A43" t="s">
        <v>143</v>
      </c>
      <c r="B43" t="s">
        <v>144</v>
      </c>
      <c r="C43" s="17">
        <v>44099</v>
      </c>
      <c r="D43" s="7">
        <v>512500</v>
      </c>
      <c r="E43" t="s">
        <v>29</v>
      </c>
      <c r="F43" t="s">
        <v>30</v>
      </c>
      <c r="G43" s="7">
        <v>512500</v>
      </c>
      <c r="H43" s="7">
        <v>272290</v>
      </c>
      <c r="I43" s="12">
        <f>H43/G43*100</f>
        <v>53.129756097560978</v>
      </c>
      <c r="J43" s="12">
        <f t="shared" si="0"/>
        <v>3.0269873070740516</v>
      </c>
      <c r="K43" s="7">
        <v>544581</v>
      </c>
      <c r="L43" s="7">
        <v>109259</v>
      </c>
      <c r="M43" s="7">
        <f>G43-L43</f>
        <v>403241</v>
      </c>
      <c r="N43" s="7">
        <v>418578.84375</v>
      </c>
      <c r="O43" s="22">
        <f>M43/N43</f>
        <v>0.96335733642773247</v>
      </c>
      <c r="P43" s="27">
        <v>2834</v>
      </c>
      <c r="Q43" s="32">
        <f>M43/P43</f>
        <v>142.28687367678194</v>
      </c>
      <c r="R43" s="37" t="s">
        <v>145</v>
      </c>
      <c r="S43" s="42">
        <f>ABS(O2496-O43)*100</f>
        <v>39.383169255984321</v>
      </c>
      <c r="T43" t="s">
        <v>64</v>
      </c>
      <c r="V43" s="7">
        <v>76692</v>
      </c>
      <c r="W43" t="s">
        <v>33</v>
      </c>
      <c r="X43" s="17" t="s">
        <v>34</v>
      </c>
      <c r="Z43" t="s">
        <v>146</v>
      </c>
      <c r="AA43">
        <v>401</v>
      </c>
      <c r="AB43">
        <v>54</v>
      </c>
    </row>
    <row r="44" spans="1:28" x14ac:dyDescent="0.25">
      <c r="A44" t="s">
        <v>147</v>
      </c>
      <c r="B44" t="s">
        <v>148</v>
      </c>
      <c r="C44" s="17">
        <v>44432</v>
      </c>
      <c r="D44" s="7">
        <v>489000</v>
      </c>
      <c r="E44" t="s">
        <v>29</v>
      </c>
      <c r="F44" t="s">
        <v>30</v>
      </c>
      <c r="G44" s="7">
        <v>489000</v>
      </c>
      <c r="H44" s="7">
        <v>269030</v>
      </c>
      <c r="I44" s="12">
        <f>H44/G44*100</f>
        <v>55.016359918200408</v>
      </c>
      <c r="J44" s="12">
        <f t="shared" si="0"/>
        <v>4.9135911277134809</v>
      </c>
      <c r="K44" s="7">
        <v>538057</v>
      </c>
      <c r="L44" s="7">
        <v>86761</v>
      </c>
      <c r="M44" s="7">
        <f>G44-L44</f>
        <v>402239</v>
      </c>
      <c r="N44" s="7">
        <v>433938.46875</v>
      </c>
      <c r="O44" s="22">
        <f>M44/N44</f>
        <v>0.92694939252260056</v>
      </c>
      <c r="P44" s="27">
        <v>3485</v>
      </c>
      <c r="Q44" s="32">
        <f>M44/P44</f>
        <v>115.42008608321377</v>
      </c>
      <c r="R44" s="37" t="s">
        <v>145</v>
      </c>
      <c r="S44" s="42">
        <f>ABS(O2496-O44)*100</f>
        <v>43.023963646497506</v>
      </c>
      <c r="T44" t="s">
        <v>141</v>
      </c>
      <c r="V44" s="7">
        <v>76692</v>
      </c>
      <c r="W44" t="s">
        <v>33</v>
      </c>
      <c r="X44" s="17" t="s">
        <v>34</v>
      </c>
      <c r="Z44" t="s">
        <v>146</v>
      </c>
      <c r="AA44">
        <v>401</v>
      </c>
      <c r="AB44">
        <v>54</v>
      </c>
    </row>
    <row r="45" spans="1:28" x14ac:dyDescent="0.25">
      <c r="A45" t="s">
        <v>149</v>
      </c>
      <c r="B45" t="s">
        <v>150</v>
      </c>
      <c r="C45" s="17">
        <v>44216</v>
      </c>
      <c r="D45" s="7">
        <v>540000</v>
      </c>
      <c r="E45" t="s">
        <v>29</v>
      </c>
      <c r="F45" t="s">
        <v>30</v>
      </c>
      <c r="G45" s="7">
        <v>540000</v>
      </c>
      <c r="H45" s="7">
        <v>230960</v>
      </c>
      <c r="I45" s="12">
        <f>H45/G45*100</f>
        <v>42.770370370370372</v>
      </c>
      <c r="J45" s="12">
        <f t="shared" si="0"/>
        <v>7.3323984201165544</v>
      </c>
      <c r="K45" s="7">
        <v>461926</v>
      </c>
      <c r="L45" s="7">
        <v>88772</v>
      </c>
      <c r="M45" s="7">
        <f>G45-L45</f>
        <v>451228</v>
      </c>
      <c r="N45" s="7">
        <v>358801.9375</v>
      </c>
      <c r="O45" s="22">
        <f>M45/N45</f>
        <v>1.25759633056608</v>
      </c>
      <c r="P45" s="27">
        <v>2804</v>
      </c>
      <c r="Q45" s="32">
        <f>M45/P45</f>
        <v>160.92296718972895</v>
      </c>
      <c r="R45" s="37" t="s">
        <v>145</v>
      </c>
      <c r="S45" s="42">
        <f>ABS(O2496-O45)*100</f>
        <v>9.9592698421495651</v>
      </c>
      <c r="T45" t="s">
        <v>64</v>
      </c>
      <c r="V45" s="7">
        <v>76692</v>
      </c>
      <c r="W45" t="s">
        <v>33</v>
      </c>
      <c r="X45" s="17" t="s">
        <v>34</v>
      </c>
      <c r="Z45" t="s">
        <v>146</v>
      </c>
      <c r="AA45">
        <v>401</v>
      </c>
      <c r="AB45">
        <v>48</v>
      </c>
    </row>
    <row r="46" spans="1:28" x14ac:dyDescent="0.25">
      <c r="A46" t="s">
        <v>151</v>
      </c>
      <c r="B46" t="s">
        <v>152</v>
      </c>
      <c r="C46" s="17">
        <v>44130</v>
      </c>
      <c r="D46" s="7">
        <v>85000</v>
      </c>
      <c r="E46" t="s">
        <v>29</v>
      </c>
      <c r="F46" t="s">
        <v>30</v>
      </c>
      <c r="G46" s="7">
        <v>85000</v>
      </c>
      <c r="H46" s="7">
        <v>40470</v>
      </c>
      <c r="I46" s="12">
        <f>H46/G46*100</f>
        <v>47.611764705882351</v>
      </c>
      <c r="J46" s="12">
        <f t="shared" si="0"/>
        <v>2.491004084604576</v>
      </c>
      <c r="K46" s="7">
        <v>80943</v>
      </c>
      <c r="L46" s="7">
        <v>18891</v>
      </c>
      <c r="M46" s="7">
        <f>G46-L46</f>
        <v>66109</v>
      </c>
      <c r="N46" s="7">
        <v>41368</v>
      </c>
      <c r="O46" s="22">
        <f>M46/N46</f>
        <v>1.5980709727325468</v>
      </c>
      <c r="P46" s="27">
        <v>794</v>
      </c>
      <c r="Q46" s="32">
        <f>M46/P46</f>
        <v>83.260705289672543</v>
      </c>
      <c r="R46" s="37" t="s">
        <v>153</v>
      </c>
      <c r="S46" s="42">
        <f>ABS(O2496-O46)*100</f>
        <v>24.088194374497117</v>
      </c>
      <c r="T46" t="s">
        <v>154</v>
      </c>
      <c r="V46" s="7">
        <v>18000</v>
      </c>
      <c r="W46" t="s">
        <v>33</v>
      </c>
      <c r="X46" s="17" t="s">
        <v>34</v>
      </c>
      <c r="Z46" t="s">
        <v>155</v>
      </c>
      <c r="AA46">
        <v>401</v>
      </c>
      <c r="AB46">
        <v>45</v>
      </c>
    </row>
    <row r="47" spans="1:28" x14ac:dyDescent="0.25">
      <c r="A47" t="s">
        <v>156</v>
      </c>
      <c r="B47" t="s">
        <v>157</v>
      </c>
      <c r="C47" s="17">
        <v>44334</v>
      </c>
      <c r="D47" s="7">
        <v>100000</v>
      </c>
      <c r="E47" t="s">
        <v>29</v>
      </c>
      <c r="F47" t="s">
        <v>30</v>
      </c>
      <c r="G47" s="7">
        <v>100000</v>
      </c>
      <c r="H47" s="7">
        <v>59700</v>
      </c>
      <c r="I47" s="12">
        <f>H47/G47*100</f>
        <v>59.699999999999996</v>
      </c>
      <c r="J47" s="12">
        <f t="shared" si="0"/>
        <v>9.597231209513069</v>
      </c>
      <c r="K47" s="7">
        <v>119397</v>
      </c>
      <c r="L47" s="7">
        <v>28822</v>
      </c>
      <c r="M47" s="7">
        <f>G47-L47</f>
        <v>71178</v>
      </c>
      <c r="N47" s="7">
        <v>60383.33203125</v>
      </c>
      <c r="O47" s="22">
        <f>M47/N47</f>
        <v>1.1787690014052796</v>
      </c>
      <c r="P47" s="27">
        <v>870</v>
      </c>
      <c r="Q47" s="32">
        <f>M47/P47</f>
        <v>81.813793103448276</v>
      </c>
      <c r="R47" s="37" t="s">
        <v>153</v>
      </c>
      <c r="S47" s="42">
        <f>ABS(O2496-O47)*100</f>
        <v>17.842002758229604</v>
      </c>
      <c r="T47" t="s">
        <v>154</v>
      </c>
      <c r="V47" s="7">
        <v>27697</v>
      </c>
      <c r="W47" t="s">
        <v>33</v>
      </c>
      <c r="X47" s="17" t="s">
        <v>34</v>
      </c>
      <c r="Z47" t="s">
        <v>155</v>
      </c>
      <c r="AA47">
        <v>401</v>
      </c>
      <c r="AB47">
        <v>48</v>
      </c>
    </row>
    <row r="48" spans="1:28" x14ac:dyDescent="0.25">
      <c r="A48" t="s">
        <v>158</v>
      </c>
      <c r="B48" t="s">
        <v>159</v>
      </c>
      <c r="C48" s="17">
        <v>44557</v>
      </c>
      <c r="D48" s="7">
        <v>103000</v>
      </c>
      <c r="E48" t="s">
        <v>29</v>
      </c>
      <c r="F48" t="s">
        <v>30</v>
      </c>
      <c r="G48" s="7">
        <v>103000</v>
      </c>
      <c r="H48" s="7">
        <v>40020</v>
      </c>
      <c r="I48" s="12">
        <f>H48/G48*100</f>
        <v>38.854368932038838</v>
      </c>
      <c r="J48" s="12">
        <f t="shared" si="0"/>
        <v>11.248399858448089</v>
      </c>
      <c r="K48" s="7">
        <v>80041</v>
      </c>
      <c r="L48" s="7">
        <v>26368</v>
      </c>
      <c r="M48" s="7">
        <f>G48-L48</f>
        <v>76632</v>
      </c>
      <c r="N48" s="7">
        <v>69705.1953125</v>
      </c>
      <c r="O48" s="22">
        <f>M48/N48</f>
        <v>1.0993728610392093</v>
      </c>
      <c r="P48" s="27">
        <v>784</v>
      </c>
      <c r="Q48" s="32">
        <f>M48/P48</f>
        <v>97.744897959183675</v>
      </c>
      <c r="R48" s="37" t="s">
        <v>160</v>
      </c>
      <c r="S48" s="42">
        <f>ABS(O2496-O48)*100</f>
        <v>25.781616794836637</v>
      </c>
      <c r="T48" t="s">
        <v>87</v>
      </c>
      <c r="V48" s="7">
        <v>25000</v>
      </c>
      <c r="W48" t="s">
        <v>33</v>
      </c>
      <c r="X48" s="17" t="s">
        <v>34</v>
      </c>
      <c r="Z48" t="s">
        <v>161</v>
      </c>
      <c r="AA48">
        <v>407</v>
      </c>
      <c r="AB48">
        <v>59</v>
      </c>
    </row>
    <row r="49" spans="1:28" x14ac:dyDescent="0.25">
      <c r="A49" t="s">
        <v>162</v>
      </c>
      <c r="B49" t="s">
        <v>159</v>
      </c>
      <c r="C49" s="17">
        <v>44022</v>
      </c>
      <c r="D49" s="7">
        <v>75000</v>
      </c>
      <c r="E49" t="s">
        <v>29</v>
      </c>
      <c r="F49" t="s">
        <v>30</v>
      </c>
      <c r="G49" s="7">
        <v>75000</v>
      </c>
      <c r="H49" s="7">
        <v>41040</v>
      </c>
      <c r="I49" s="12">
        <f>H49/G49*100</f>
        <v>54.72</v>
      </c>
      <c r="J49" s="12">
        <f t="shared" si="0"/>
        <v>4.6172312095130721</v>
      </c>
      <c r="K49" s="7">
        <v>82074</v>
      </c>
      <c r="L49" s="7">
        <v>26215</v>
      </c>
      <c r="M49" s="7">
        <f>G49-L49</f>
        <v>48785</v>
      </c>
      <c r="N49" s="7">
        <v>72544.15625</v>
      </c>
      <c r="O49" s="22">
        <f>M49/N49</f>
        <v>0.67248697237415311</v>
      </c>
      <c r="P49" s="27">
        <v>807</v>
      </c>
      <c r="Q49" s="32">
        <f>M49/P49</f>
        <v>60.452292441140024</v>
      </c>
      <c r="R49" s="37" t="s">
        <v>160</v>
      </c>
      <c r="S49" s="42">
        <f>ABS(O2496-O49)*100</f>
        <v>68.470205661342249</v>
      </c>
      <c r="T49" t="s">
        <v>87</v>
      </c>
      <c r="V49" s="7">
        <v>25000</v>
      </c>
      <c r="W49" t="s">
        <v>33</v>
      </c>
      <c r="X49" s="17" t="s">
        <v>34</v>
      </c>
      <c r="Z49" t="s">
        <v>161</v>
      </c>
      <c r="AA49">
        <v>407</v>
      </c>
      <c r="AB49">
        <v>59</v>
      </c>
    </row>
    <row r="50" spans="1:28" x14ac:dyDescent="0.25">
      <c r="A50" t="s">
        <v>163</v>
      </c>
      <c r="B50" t="s">
        <v>159</v>
      </c>
      <c r="C50" s="17">
        <v>44218</v>
      </c>
      <c r="D50" s="7">
        <v>74000</v>
      </c>
      <c r="E50" t="s">
        <v>29</v>
      </c>
      <c r="F50" t="s">
        <v>30</v>
      </c>
      <c r="G50" s="7">
        <v>74000</v>
      </c>
      <c r="H50" s="7">
        <v>41270</v>
      </c>
      <c r="I50" s="12">
        <f>H50/G50*100</f>
        <v>55.770270270270274</v>
      </c>
      <c r="J50" s="12">
        <f t="shared" si="0"/>
        <v>5.667501479783347</v>
      </c>
      <c r="K50" s="7">
        <v>82547</v>
      </c>
      <c r="L50" s="7">
        <v>26215</v>
      </c>
      <c r="M50" s="7">
        <f>G50-L50</f>
        <v>47785</v>
      </c>
      <c r="N50" s="7">
        <v>73158.4453125</v>
      </c>
      <c r="O50" s="22">
        <f>M50/N50</f>
        <v>0.65317134332043214</v>
      </c>
      <c r="P50" s="27">
        <v>816</v>
      </c>
      <c r="Q50" s="32">
        <f>M50/P50</f>
        <v>58.560049019607845</v>
      </c>
      <c r="R50" s="37" t="s">
        <v>160</v>
      </c>
      <c r="S50" s="42">
        <f>ABS(O2496-O50)*100</f>
        <v>70.401768566714352</v>
      </c>
      <c r="T50" t="s">
        <v>87</v>
      </c>
      <c r="V50" s="7">
        <v>25000</v>
      </c>
      <c r="W50" t="s">
        <v>33</v>
      </c>
      <c r="X50" s="17" t="s">
        <v>34</v>
      </c>
      <c r="Z50" t="s">
        <v>161</v>
      </c>
      <c r="AA50">
        <v>407</v>
      </c>
      <c r="AB50">
        <v>59</v>
      </c>
    </row>
    <row r="51" spans="1:28" x14ac:dyDescent="0.25">
      <c r="A51" t="s">
        <v>164</v>
      </c>
      <c r="B51" t="s">
        <v>165</v>
      </c>
      <c r="C51" s="17">
        <v>44620</v>
      </c>
      <c r="D51" s="7">
        <v>120000</v>
      </c>
      <c r="E51" t="s">
        <v>29</v>
      </c>
      <c r="F51" t="s">
        <v>30</v>
      </c>
      <c r="G51" s="7">
        <v>120000</v>
      </c>
      <c r="H51" s="7">
        <v>49300</v>
      </c>
      <c r="I51" s="12">
        <f>H51/G51*100</f>
        <v>41.083333333333336</v>
      </c>
      <c r="J51" s="12">
        <f t="shared" si="0"/>
        <v>9.0194354571535911</v>
      </c>
      <c r="K51" s="7">
        <v>98592</v>
      </c>
      <c r="L51" s="7">
        <v>26215</v>
      </c>
      <c r="M51" s="7">
        <f>G51-L51</f>
        <v>93785</v>
      </c>
      <c r="N51" s="7">
        <v>93996.1015625</v>
      </c>
      <c r="O51" s="22">
        <f>M51/N51</f>
        <v>0.99775414555507247</v>
      </c>
      <c r="P51" s="27">
        <v>1053</v>
      </c>
      <c r="Q51" s="32">
        <f>M51/P51</f>
        <v>89.064577397910725</v>
      </c>
      <c r="R51" s="37" t="s">
        <v>160</v>
      </c>
      <c r="S51" s="42">
        <f>ABS(O2496-O51)*100</f>
        <v>35.943488343250316</v>
      </c>
      <c r="T51" t="s">
        <v>87</v>
      </c>
      <c r="V51" s="7">
        <v>25000</v>
      </c>
      <c r="W51" t="s">
        <v>33</v>
      </c>
      <c r="X51" s="17" t="s">
        <v>34</v>
      </c>
      <c r="Z51" t="s">
        <v>161</v>
      </c>
      <c r="AA51">
        <v>407</v>
      </c>
      <c r="AB51">
        <v>59</v>
      </c>
    </row>
    <row r="52" spans="1:28" x14ac:dyDescent="0.25">
      <c r="A52" t="s">
        <v>166</v>
      </c>
      <c r="B52" t="s">
        <v>165</v>
      </c>
      <c r="C52" s="17">
        <v>44274</v>
      </c>
      <c r="D52" s="7">
        <v>75000</v>
      </c>
      <c r="E52" t="s">
        <v>29</v>
      </c>
      <c r="F52" t="s">
        <v>30</v>
      </c>
      <c r="G52" s="7">
        <v>75000</v>
      </c>
      <c r="H52" s="7">
        <v>40350</v>
      </c>
      <c r="I52" s="12">
        <f>H52/G52*100</f>
        <v>53.800000000000004</v>
      </c>
      <c r="J52" s="12">
        <f t="shared" si="0"/>
        <v>3.6972312095130775</v>
      </c>
      <c r="K52" s="7">
        <v>80696</v>
      </c>
      <c r="L52" s="7">
        <v>26215</v>
      </c>
      <c r="M52" s="7">
        <f>G52-L52</f>
        <v>48785</v>
      </c>
      <c r="N52" s="7">
        <v>70754.546875</v>
      </c>
      <c r="O52" s="22">
        <f>M52/N52</f>
        <v>0.68949632433074637</v>
      </c>
      <c r="P52" s="27">
        <v>784</v>
      </c>
      <c r="Q52" s="32">
        <f>M52/P52</f>
        <v>62.225765306122447</v>
      </c>
      <c r="R52" s="37" t="s">
        <v>160</v>
      </c>
      <c r="S52" s="42">
        <f>ABS(O2496-O52)*100</f>
        <v>66.769270465682922</v>
      </c>
      <c r="T52" t="s">
        <v>87</v>
      </c>
      <c r="V52" s="7">
        <v>25000</v>
      </c>
      <c r="W52" t="s">
        <v>33</v>
      </c>
      <c r="X52" s="17" t="s">
        <v>34</v>
      </c>
      <c r="Z52" t="s">
        <v>161</v>
      </c>
      <c r="AA52">
        <v>407</v>
      </c>
      <c r="AB52">
        <v>59</v>
      </c>
    </row>
    <row r="53" spans="1:28" x14ac:dyDescent="0.25">
      <c r="A53" t="s">
        <v>167</v>
      </c>
      <c r="B53" t="s">
        <v>165</v>
      </c>
      <c r="C53" s="17">
        <v>44272</v>
      </c>
      <c r="D53" s="7">
        <v>79000</v>
      </c>
      <c r="E53" t="s">
        <v>29</v>
      </c>
      <c r="F53" t="s">
        <v>30</v>
      </c>
      <c r="G53" s="7">
        <v>79000</v>
      </c>
      <c r="H53" s="7">
        <v>41270</v>
      </c>
      <c r="I53" s="12">
        <f>H53/G53*100</f>
        <v>52.24050632911392</v>
      </c>
      <c r="J53" s="12">
        <f t="shared" si="0"/>
        <v>2.1377375386269932</v>
      </c>
      <c r="K53" s="7">
        <v>82547</v>
      </c>
      <c r="L53" s="7">
        <v>26215</v>
      </c>
      <c r="M53" s="7">
        <f>G53-L53</f>
        <v>52785</v>
      </c>
      <c r="N53" s="7">
        <v>73158.4453125</v>
      </c>
      <c r="O53" s="22">
        <f>M53/N53</f>
        <v>0.72151615270836067</v>
      </c>
      <c r="P53" s="27">
        <v>816</v>
      </c>
      <c r="Q53" s="32">
        <f>M53/P53</f>
        <v>64.6875</v>
      </c>
      <c r="R53" s="37" t="s">
        <v>160</v>
      </c>
      <c r="S53" s="42">
        <f>ABS(O2496-O53)*100</f>
        <v>63.567287627921502</v>
      </c>
      <c r="T53" t="s">
        <v>87</v>
      </c>
      <c r="V53" s="7">
        <v>25000</v>
      </c>
      <c r="W53" t="s">
        <v>33</v>
      </c>
      <c r="X53" s="17" t="s">
        <v>34</v>
      </c>
      <c r="Z53" t="s">
        <v>161</v>
      </c>
      <c r="AA53">
        <v>407</v>
      </c>
      <c r="AB53">
        <v>59</v>
      </c>
    </row>
    <row r="54" spans="1:28" x14ac:dyDescent="0.25">
      <c r="A54" t="s">
        <v>168</v>
      </c>
      <c r="B54" t="s">
        <v>169</v>
      </c>
      <c r="C54" s="17">
        <v>44306</v>
      </c>
      <c r="D54" s="7">
        <v>80000</v>
      </c>
      <c r="E54" t="s">
        <v>29</v>
      </c>
      <c r="F54" t="s">
        <v>30</v>
      </c>
      <c r="G54" s="7">
        <v>80000</v>
      </c>
      <c r="H54" s="7">
        <v>40020</v>
      </c>
      <c r="I54" s="12">
        <f>H54/G54*100</f>
        <v>50.024999999999999</v>
      </c>
      <c r="J54" s="12">
        <f t="shared" si="0"/>
        <v>7.7768790486928197E-2</v>
      </c>
      <c r="K54" s="7">
        <v>80041</v>
      </c>
      <c r="L54" s="7">
        <v>26368</v>
      </c>
      <c r="M54" s="7">
        <f>G54-L54</f>
        <v>53632</v>
      </c>
      <c r="N54" s="7">
        <v>69705.1953125</v>
      </c>
      <c r="O54" s="22">
        <f>M54/N54</f>
        <v>0.76941180294465583</v>
      </c>
      <c r="P54" s="27">
        <v>784</v>
      </c>
      <c r="Q54" s="32">
        <f>M54/P54</f>
        <v>68.408163265306129</v>
      </c>
      <c r="R54" s="37" t="s">
        <v>160</v>
      </c>
      <c r="S54" s="42">
        <f>ABS(O2496-O54)*100</f>
        <v>58.777722604291981</v>
      </c>
      <c r="T54" t="s">
        <v>87</v>
      </c>
      <c r="V54" s="7">
        <v>25000</v>
      </c>
      <c r="W54" t="s">
        <v>33</v>
      </c>
      <c r="X54" s="17" t="s">
        <v>34</v>
      </c>
      <c r="Z54" t="s">
        <v>161</v>
      </c>
      <c r="AA54">
        <v>407</v>
      </c>
      <c r="AB54">
        <v>59</v>
      </c>
    </row>
    <row r="55" spans="1:28" x14ac:dyDescent="0.25">
      <c r="A55" t="s">
        <v>170</v>
      </c>
      <c r="B55" t="s">
        <v>169</v>
      </c>
      <c r="C55" s="17">
        <v>44112</v>
      </c>
      <c r="D55" s="7">
        <v>77000</v>
      </c>
      <c r="E55" t="s">
        <v>29</v>
      </c>
      <c r="F55" t="s">
        <v>30</v>
      </c>
      <c r="G55" s="7">
        <v>77000</v>
      </c>
      <c r="H55" s="7">
        <v>40020</v>
      </c>
      <c r="I55" s="12">
        <f>H55/G55*100</f>
        <v>51.97402597402597</v>
      </c>
      <c r="J55" s="12">
        <f t="shared" si="0"/>
        <v>1.8712571835390435</v>
      </c>
      <c r="K55" s="7">
        <v>80041</v>
      </c>
      <c r="L55" s="7">
        <v>26368</v>
      </c>
      <c r="M55" s="7">
        <f>G55-L55</f>
        <v>50632</v>
      </c>
      <c r="N55" s="7">
        <v>69705.1953125</v>
      </c>
      <c r="O55" s="22">
        <f>M55/N55</f>
        <v>0.72637340406275763</v>
      </c>
      <c r="P55" s="27">
        <v>784</v>
      </c>
      <c r="Q55" s="32">
        <f>M55/P55</f>
        <v>64.58163265306122</v>
      </c>
      <c r="R55" s="37" t="s">
        <v>160</v>
      </c>
      <c r="S55" s="42">
        <f>ABS(O2496-O55)*100</f>
        <v>63.081562492481801</v>
      </c>
      <c r="T55" t="s">
        <v>87</v>
      </c>
      <c r="V55" s="7">
        <v>25000</v>
      </c>
      <c r="W55" t="s">
        <v>33</v>
      </c>
      <c r="X55" s="17" t="s">
        <v>34</v>
      </c>
      <c r="Z55" t="s">
        <v>161</v>
      </c>
      <c r="AA55">
        <v>407</v>
      </c>
      <c r="AB55">
        <v>59</v>
      </c>
    </row>
    <row r="56" spans="1:28" x14ac:dyDescent="0.25">
      <c r="A56" t="s">
        <v>171</v>
      </c>
      <c r="B56" t="s">
        <v>169</v>
      </c>
      <c r="C56" s="17">
        <v>44375</v>
      </c>
      <c r="D56" s="7">
        <v>79000</v>
      </c>
      <c r="E56" t="s">
        <v>29</v>
      </c>
      <c r="F56" t="s">
        <v>30</v>
      </c>
      <c r="G56" s="7">
        <v>79000</v>
      </c>
      <c r="H56" s="7">
        <v>40580</v>
      </c>
      <c r="I56" s="12">
        <f>H56/G56*100</f>
        <v>51.367088607594937</v>
      </c>
      <c r="J56" s="12">
        <f t="shared" si="0"/>
        <v>1.2643198171080101</v>
      </c>
      <c r="K56" s="7">
        <v>81163</v>
      </c>
      <c r="L56" s="7">
        <v>26215</v>
      </c>
      <c r="M56" s="7">
        <f>G56-L56</f>
        <v>52785</v>
      </c>
      <c r="N56" s="7">
        <v>71361.0390625</v>
      </c>
      <c r="O56" s="22">
        <f>M56/N56</f>
        <v>0.73968934159954447</v>
      </c>
      <c r="P56" s="27">
        <v>792</v>
      </c>
      <c r="Q56" s="32">
        <f>M56/P56</f>
        <v>66.647727272727266</v>
      </c>
      <c r="R56" s="37" t="s">
        <v>160</v>
      </c>
      <c r="S56" s="42">
        <f>ABS(O2496-O56)*100</f>
        <v>61.749968738803119</v>
      </c>
      <c r="T56" t="s">
        <v>87</v>
      </c>
      <c r="V56" s="7">
        <v>25000</v>
      </c>
      <c r="W56" t="s">
        <v>33</v>
      </c>
      <c r="X56" s="17" t="s">
        <v>34</v>
      </c>
      <c r="Z56" t="s">
        <v>161</v>
      </c>
      <c r="AA56">
        <v>407</v>
      </c>
      <c r="AB56">
        <v>59</v>
      </c>
    </row>
    <row r="57" spans="1:28" x14ac:dyDescent="0.25">
      <c r="A57" t="s">
        <v>172</v>
      </c>
      <c r="B57" t="s">
        <v>173</v>
      </c>
      <c r="C57" s="17">
        <v>44022</v>
      </c>
      <c r="D57" s="7">
        <v>68000</v>
      </c>
      <c r="E57" t="s">
        <v>29</v>
      </c>
      <c r="F57" t="s">
        <v>30</v>
      </c>
      <c r="G57" s="7">
        <v>68000</v>
      </c>
      <c r="H57" s="7">
        <v>40020</v>
      </c>
      <c r="I57" s="12">
        <f>H57/G57*100</f>
        <v>58.852941176470587</v>
      </c>
      <c r="J57" s="12">
        <f t="shared" si="0"/>
        <v>8.7501723859836602</v>
      </c>
      <c r="K57" s="7">
        <v>80041</v>
      </c>
      <c r="L57" s="7">
        <v>26368</v>
      </c>
      <c r="M57" s="7">
        <f>G57-L57</f>
        <v>41632</v>
      </c>
      <c r="N57" s="7">
        <v>69705.1953125</v>
      </c>
      <c r="O57" s="22">
        <f>M57/N57</f>
        <v>0.59725820741706281</v>
      </c>
      <c r="P57" s="27">
        <v>784</v>
      </c>
      <c r="Q57" s="32">
        <f>M57/P57</f>
        <v>53.102040816326529</v>
      </c>
      <c r="R57" s="37" t="s">
        <v>160</v>
      </c>
      <c r="S57" s="42">
        <f>ABS(O2496-O57)*100</f>
        <v>75.99308215705129</v>
      </c>
      <c r="T57" t="s">
        <v>87</v>
      </c>
      <c r="V57" s="7">
        <v>25000</v>
      </c>
      <c r="W57" t="s">
        <v>33</v>
      </c>
      <c r="X57" s="17" t="s">
        <v>34</v>
      </c>
      <c r="Z57" t="s">
        <v>161</v>
      </c>
      <c r="AA57">
        <v>407</v>
      </c>
      <c r="AB57">
        <v>59</v>
      </c>
    </row>
    <row r="58" spans="1:28" x14ac:dyDescent="0.25">
      <c r="A58" t="s">
        <v>174</v>
      </c>
      <c r="B58" t="s">
        <v>173</v>
      </c>
      <c r="C58" s="17">
        <v>44319</v>
      </c>
      <c r="D58" s="7">
        <v>76000</v>
      </c>
      <c r="E58" t="s">
        <v>29</v>
      </c>
      <c r="F58" t="s">
        <v>30</v>
      </c>
      <c r="G58" s="7">
        <v>76000</v>
      </c>
      <c r="H58" s="7">
        <v>39960</v>
      </c>
      <c r="I58" s="12">
        <f>H58/G58*100</f>
        <v>52.578947368421048</v>
      </c>
      <c r="J58" s="12">
        <f t="shared" si="0"/>
        <v>2.476178577934121</v>
      </c>
      <c r="K58" s="7">
        <v>79928</v>
      </c>
      <c r="L58" s="7">
        <v>26368</v>
      </c>
      <c r="M58" s="7">
        <f>G58-L58</f>
        <v>49632</v>
      </c>
      <c r="N58" s="7">
        <v>69558.4453125</v>
      </c>
      <c r="O58" s="22">
        <f>M58/N58</f>
        <v>0.71352946111751125</v>
      </c>
      <c r="P58" s="27">
        <v>782</v>
      </c>
      <c r="Q58" s="32">
        <f>M58/P58</f>
        <v>63.468030690537084</v>
      </c>
      <c r="R58" s="37" t="s">
        <v>160</v>
      </c>
      <c r="S58" s="42">
        <f>ABS(O2496-O58)*100</f>
        <v>64.365956787006439</v>
      </c>
      <c r="T58" t="s">
        <v>87</v>
      </c>
      <c r="V58" s="7">
        <v>25000</v>
      </c>
      <c r="W58" t="s">
        <v>33</v>
      </c>
      <c r="X58" s="17" t="s">
        <v>34</v>
      </c>
      <c r="Z58" t="s">
        <v>161</v>
      </c>
      <c r="AA58">
        <v>407</v>
      </c>
      <c r="AB58">
        <v>59</v>
      </c>
    </row>
    <row r="59" spans="1:28" x14ac:dyDescent="0.25">
      <c r="A59" t="s">
        <v>175</v>
      </c>
      <c r="B59" t="s">
        <v>173</v>
      </c>
      <c r="C59" s="17">
        <v>44592</v>
      </c>
      <c r="D59" s="7">
        <v>80000</v>
      </c>
      <c r="E59" t="s">
        <v>29</v>
      </c>
      <c r="F59" t="s">
        <v>30</v>
      </c>
      <c r="G59" s="7">
        <v>80000</v>
      </c>
      <c r="H59" s="7">
        <v>40020</v>
      </c>
      <c r="I59" s="12">
        <f>H59/G59*100</f>
        <v>50.024999999999999</v>
      </c>
      <c r="J59" s="12">
        <f t="shared" si="0"/>
        <v>7.7768790486928197E-2</v>
      </c>
      <c r="K59" s="7">
        <v>80041</v>
      </c>
      <c r="L59" s="7">
        <v>26368</v>
      </c>
      <c r="M59" s="7">
        <f>G59-L59</f>
        <v>53632</v>
      </c>
      <c r="N59" s="7">
        <v>69705.1953125</v>
      </c>
      <c r="O59" s="22">
        <f>M59/N59</f>
        <v>0.76941180294465583</v>
      </c>
      <c r="P59" s="27">
        <v>784</v>
      </c>
      <c r="Q59" s="32">
        <f>M59/P59</f>
        <v>68.408163265306129</v>
      </c>
      <c r="R59" s="37" t="s">
        <v>160</v>
      </c>
      <c r="S59" s="42">
        <f>ABS(O2496-O59)*100</f>
        <v>58.777722604291981</v>
      </c>
      <c r="T59" t="s">
        <v>87</v>
      </c>
      <c r="V59" s="7">
        <v>25000</v>
      </c>
      <c r="W59" t="s">
        <v>33</v>
      </c>
      <c r="X59" s="17" t="s">
        <v>34</v>
      </c>
      <c r="Z59" t="s">
        <v>161</v>
      </c>
      <c r="AA59">
        <v>407</v>
      </c>
      <c r="AB59">
        <v>59</v>
      </c>
    </row>
    <row r="60" spans="1:28" x14ac:dyDescent="0.25">
      <c r="A60" t="s">
        <v>176</v>
      </c>
      <c r="B60" t="s">
        <v>173</v>
      </c>
      <c r="C60" s="17">
        <v>44592</v>
      </c>
      <c r="D60" s="7">
        <v>89900</v>
      </c>
      <c r="E60" t="s">
        <v>29</v>
      </c>
      <c r="F60" t="s">
        <v>30</v>
      </c>
      <c r="G60" s="7">
        <v>89900</v>
      </c>
      <c r="H60" s="7">
        <v>40020</v>
      </c>
      <c r="I60" s="12">
        <f>H60/G60*100</f>
        <v>44.516129032258064</v>
      </c>
      <c r="J60" s="12">
        <f t="shared" si="0"/>
        <v>5.5866397582288627</v>
      </c>
      <c r="K60" s="7">
        <v>80041</v>
      </c>
      <c r="L60" s="7">
        <v>26368</v>
      </c>
      <c r="M60" s="7">
        <f>G60-L60</f>
        <v>63532</v>
      </c>
      <c r="N60" s="7">
        <v>69705.1953125</v>
      </c>
      <c r="O60" s="22">
        <f>M60/N60</f>
        <v>0.91143851925492014</v>
      </c>
      <c r="P60" s="27">
        <v>784</v>
      </c>
      <c r="Q60" s="32">
        <f>M60/P60</f>
        <v>81.035714285714292</v>
      </c>
      <c r="R60" s="37" t="s">
        <v>160</v>
      </c>
      <c r="S60" s="42">
        <f>ABS(O2496-O60)*100</f>
        <v>44.575050973265547</v>
      </c>
      <c r="T60" t="s">
        <v>87</v>
      </c>
      <c r="V60" s="7">
        <v>25000</v>
      </c>
      <c r="W60" t="s">
        <v>33</v>
      </c>
      <c r="X60" s="17" t="s">
        <v>34</v>
      </c>
      <c r="Z60" t="s">
        <v>161</v>
      </c>
      <c r="AA60">
        <v>407</v>
      </c>
      <c r="AB60">
        <v>59</v>
      </c>
    </row>
    <row r="61" spans="1:28" x14ac:dyDescent="0.25">
      <c r="A61" t="s">
        <v>177</v>
      </c>
      <c r="B61" t="s">
        <v>173</v>
      </c>
      <c r="C61" s="17">
        <v>44298</v>
      </c>
      <c r="D61" s="7">
        <v>105000</v>
      </c>
      <c r="E61" t="s">
        <v>29</v>
      </c>
      <c r="F61" t="s">
        <v>30</v>
      </c>
      <c r="G61" s="7">
        <v>105000</v>
      </c>
      <c r="H61" s="7">
        <v>49300</v>
      </c>
      <c r="I61" s="12">
        <f>H61/G61*100</f>
        <v>46.952380952380949</v>
      </c>
      <c r="J61" s="12">
        <f t="shared" si="0"/>
        <v>3.1503878381059778</v>
      </c>
      <c r="K61" s="7">
        <v>98592</v>
      </c>
      <c r="L61" s="7">
        <v>26215</v>
      </c>
      <c r="M61" s="7">
        <f>G61-L61</f>
        <v>78785</v>
      </c>
      <c r="N61" s="7">
        <v>93996.1015625</v>
      </c>
      <c r="O61" s="22">
        <f>M61/N61</f>
        <v>0.83817305920516483</v>
      </c>
      <c r="P61" s="27">
        <v>1053</v>
      </c>
      <c r="Q61" s="32">
        <f>M61/P61</f>
        <v>74.819563152896492</v>
      </c>
      <c r="R61" s="37" t="s">
        <v>160</v>
      </c>
      <c r="S61" s="42">
        <f>ABS(O2496-O61)*100</f>
        <v>51.901596978241081</v>
      </c>
      <c r="T61" t="s">
        <v>87</v>
      </c>
      <c r="V61" s="7">
        <v>25000</v>
      </c>
      <c r="W61" t="s">
        <v>33</v>
      </c>
      <c r="X61" s="17" t="s">
        <v>34</v>
      </c>
      <c r="Z61" t="s">
        <v>161</v>
      </c>
      <c r="AA61">
        <v>407</v>
      </c>
      <c r="AB61">
        <v>59</v>
      </c>
    </row>
    <row r="62" spans="1:28" x14ac:dyDescent="0.25">
      <c r="A62" t="s">
        <v>178</v>
      </c>
      <c r="B62" t="s">
        <v>179</v>
      </c>
      <c r="C62" s="17">
        <v>44365</v>
      </c>
      <c r="D62" s="7">
        <v>260000</v>
      </c>
      <c r="E62" t="s">
        <v>29</v>
      </c>
      <c r="F62" t="s">
        <v>30</v>
      </c>
      <c r="G62" s="7">
        <v>260000</v>
      </c>
      <c r="H62" s="7">
        <v>97180</v>
      </c>
      <c r="I62" s="12">
        <f>H62/G62*100</f>
        <v>37.376923076923077</v>
      </c>
      <c r="J62" s="12">
        <f t="shared" si="0"/>
        <v>12.725845713563849</v>
      </c>
      <c r="K62" s="7">
        <v>194357</v>
      </c>
      <c r="L62" s="7">
        <v>29172</v>
      </c>
      <c r="M62" s="7">
        <f>G62-L62</f>
        <v>230828</v>
      </c>
      <c r="N62" s="7">
        <v>110123.3359375</v>
      </c>
      <c r="O62" s="22">
        <f>M62/N62</f>
        <v>2.0960861568069951</v>
      </c>
      <c r="P62" s="27">
        <v>1690</v>
      </c>
      <c r="Q62" s="32">
        <f>M62/P62</f>
        <v>136.58461538461538</v>
      </c>
      <c r="R62" s="37" t="s">
        <v>153</v>
      </c>
      <c r="S62" s="42">
        <f>ABS(O2496-O62)*100</f>
        <v>73.889712781941938</v>
      </c>
      <c r="T62" t="s">
        <v>154</v>
      </c>
      <c r="V62" s="7">
        <v>28200</v>
      </c>
      <c r="W62" t="s">
        <v>33</v>
      </c>
      <c r="X62" s="17" t="s">
        <v>34</v>
      </c>
      <c r="Z62" t="s">
        <v>155</v>
      </c>
      <c r="AA62">
        <v>401</v>
      </c>
      <c r="AB62">
        <v>45</v>
      </c>
    </row>
    <row r="63" spans="1:28" x14ac:dyDescent="0.25">
      <c r="A63" t="s">
        <v>180</v>
      </c>
      <c r="B63" t="s">
        <v>181</v>
      </c>
      <c r="C63" s="17">
        <v>44510</v>
      </c>
      <c r="D63" s="7">
        <v>173000</v>
      </c>
      <c r="E63" t="s">
        <v>29</v>
      </c>
      <c r="F63" t="s">
        <v>30</v>
      </c>
      <c r="G63" s="7">
        <v>173000</v>
      </c>
      <c r="H63" s="7">
        <v>76370</v>
      </c>
      <c r="I63" s="12">
        <f>H63/G63*100</f>
        <v>44.144508670520231</v>
      </c>
      <c r="J63" s="12">
        <f t="shared" si="0"/>
        <v>5.9582601199666954</v>
      </c>
      <c r="K63" s="7">
        <v>152740</v>
      </c>
      <c r="L63" s="7">
        <v>26215</v>
      </c>
      <c r="M63" s="7">
        <f>G63-L63</f>
        <v>146785</v>
      </c>
      <c r="N63" s="7">
        <v>131796.875</v>
      </c>
      <c r="O63" s="22">
        <f>M63/N63</f>
        <v>1.1137213989330172</v>
      </c>
      <c r="P63" s="27">
        <v>1381</v>
      </c>
      <c r="Q63" s="32">
        <f>M63/P63</f>
        <v>106.28892107168718</v>
      </c>
      <c r="R63" s="37" t="s">
        <v>182</v>
      </c>
      <c r="S63" s="42">
        <f>ABS(O2496-O63)*100</f>
        <v>24.346763005455841</v>
      </c>
      <c r="T63" t="s">
        <v>183</v>
      </c>
      <c r="V63" s="7">
        <v>25000</v>
      </c>
      <c r="W63" t="s">
        <v>33</v>
      </c>
      <c r="X63" s="17" t="s">
        <v>34</v>
      </c>
      <c r="Z63" t="s">
        <v>161</v>
      </c>
      <c r="AA63">
        <v>407</v>
      </c>
      <c r="AB63">
        <v>64</v>
      </c>
    </row>
    <row r="64" spans="1:28" x14ac:dyDescent="0.25">
      <c r="A64" t="s">
        <v>184</v>
      </c>
      <c r="B64" t="s">
        <v>181</v>
      </c>
      <c r="C64" s="17">
        <v>43983</v>
      </c>
      <c r="D64" s="7">
        <v>100010</v>
      </c>
      <c r="E64" t="s">
        <v>29</v>
      </c>
      <c r="F64" t="s">
        <v>30</v>
      </c>
      <c r="G64" s="7">
        <v>100010</v>
      </c>
      <c r="H64" s="7">
        <v>56180</v>
      </c>
      <c r="I64" s="12">
        <f>H64/G64*100</f>
        <v>56.174382561743826</v>
      </c>
      <c r="J64" s="12">
        <f t="shared" si="0"/>
        <v>6.0716137712568994</v>
      </c>
      <c r="K64" s="7">
        <v>112367</v>
      </c>
      <c r="L64" s="7">
        <v>26215</v>
      </c>
      <c r="M64" s="7">
        <f>G64-L64</f>
        <v>73795</v>
      </c>
      <c r="N64" s="7">
        <v>89741.6640625</v>
      </c>
      <c r="O64" s="22">
        <f>M64/N64</f>
        <v>0.82230478753554148</v>
      </c>
      <c r="P64" s="27">
        <v>903</v>
      </c>
      <c r="Q64" s="32">
        <f>M64/P64</f>
        <v>81.722037652270217</v>
      </c>
      <c r="R64" s="37" t="s">
        <v>182</v>
      </c>
      <c r="S64" s="42">
        <f>ABS(O2496-O64)*100</f>
        <v>53.488424145203417</v>
      </c>
      <c r="T64" t="s">
        <v>183</v>
      </c>
      <c r="V64" s="7">
        <v>25000</v>
      </c>
      <c r="W64" t="s">
        <v>33</v>
      </c>
      <c r="X64" s="17" t="s">
        <v>34</v>
      </c>
      <c r="Z64" t="s">
        <v>161</v>
      </c>
      <c r="AA64">
        <v>407</v>
      </c>
      <c r="AB64">
        <v>64</v>
      </c>
    </row>
    <row r="65" spans="1:28" x14ac:dyDescent="0.25">
      <c r="A65" t="s">
        <v>185</v>
      </c>
      <c r="B65" t="s">
        <v>181</v>
      </c>
      <c r="C65" s="17">
        <v>44491</v>
      </c>
      <c r="D65" s="7">
        <v>148500</v>
      </c>
      <c r="E65" t="s">
        <v>29</v>
      </c>
      <c r="F65" t="s">
        <v>30</v>
      </c>
      <c r="G65" s="7">
        <v>148500</v>
      </c>
      <c r="H65" s="7">
        <v>76300</v>
      </c>
      <c r="I65" s="12">
        <f>H65/G65*100</f>
        <v>51.380471380471384</v>
      </c>
      <c r="J65" s="12">
        <f t="shared" si="0"/>
        <v>1.2777025899844574</v>
      </c>
      <c r="K65" s="7">
        <v>152597</v>
      </c>
      <c r="L65" s="7">
        <v>26215</v>
      </c>
      <c r="M65" s="7">
        <f>G65-L65</f>
        <v>122285</v>
      </c>
      <c r="N65" s="7">
        <v>131647.921875</v>
      </c>
      <c r="O65" s="22">
        <f>M65/N65</f>
        <v>0.92887907578298035</v>
      </c>
      <c r="P65" s="27">
        <v>1379</v>
      </c>
      <c r="Q65" s="32">
        <f>M65/P65</f>
        <v>88.676577229876727</v>
      </c>
      <c r="R65" s="37" t="s">
        <v>182</v>
      </c>
      <c r="S65" s="42">
        <f>ABS(O2496-O65)*100</f>
        <v>42.830995320459529</v>
      </c>
      <c r="T65" t="s">
        <v>183</v>
      </c>
      <c r="V65" s="7">
        <v>25000</v>
      </c>
      <c r="W65" t="s">
        <v>33</v>
      </c>
      <c r="X65" s="17" t="s">
        <v>34</v>
      </c>
      <c r="Z65" t="s">
        <v>161</v>
      </c>
      <c r="AA65">
        <v>407</v>
      </c>
      <c r="AB65">
        <v>64</v>
      </c>
    </row>
    <row r="66" spans="1:28" x14ac:dyDescent="0.25">
      <c r="A66" t="s">
        <v>186</v>
      </c>
      <c r="B66" t="s">
        <v>181</v>
      </c>
      <c r="C66" s="17">
        <v>43980</v>
      </c>
      <c r="D66" s="7">
        <v>142500</v>
      </c>
      <c r="E66" t="s">
        <v>29</v>
      </c>
      <c r="F66" t="s">
        <v>30</v>
      </c>
      <c r="G66" s="7">
        <v>142500</v>
      </c>
      <c r="H66" s="7">
        <v>76300</v>
      </c>
      <c r="I66" s="12">
        <f>H66/G66*100</f>
        <v>53.543859649122808</v>
      </c>
      <c r="J66" s="12">
        <f t="shared" si="0"/>
        <v>3.4410908586358815</v>
      </c>
      <c r="K66" s="7">
        <v>152597</v>
      </c>
      <c r="L66" s="7">
        <v>26215</v>
      </c>
      <c r="M66" s="7">
        <f>G66-L66</f>
        <v>116285</v>
      </c>
      <c r="N66" s="7">
        <v>131647.921875</v>
      </c>
      <c r="O66" s="22">
        <f>M66/N66</f>
        <v>0.88330296706402145</v>
      </c>
      <c r="P66" s="27">
        <v>1379</v>
      </c>
      <c r="Q66" s="32">
        <f>M66/P66</f>
        <v>84.325598259608412</v>
      </c>
      <c r="R66" s="37" t="s">
        <v>182</v>
      </c>
      <c r="S66" s="42">
        <f>ABS(O2496-O66)*100</f>
        <v>47.388606192355418</v>
      </c>
      <c r="T66" t="s">
        <v>183</v>
      </c>
      <c r="V66" s="7">
        <v>25000</v>
      </c>
      <c r="W66" t="s">
        <v>33</v>
      </c>
      <c r="X66" s="17" t="s">
        <v>34</v>
      </c>
      <c r="Z66" t="s">
        <v>161</v>
      </c>
      <c r="AA66">
        <v>407</v>
      </c>
      <c r="AB66">
        <v>64</v>
      </c>
    </row>
    <row r="67" spans="1:28" x14ac:dyDescent="0.25">
      <c r="A67" t="s">
        <v>187</v>
      </c>
      <c r="B67" t="s">
        <v>188</v>
      </c>
      <c r="C67" s="17">
        <v>44498</v>
      </c>
      <c r="D67" s="7">
        <v>154000</v>
      </c>
      <c r="E67" t="s">
        <v>29</v>
      </c>
      <c r="F67" t="s">
        <v>30</v>
      </c>
      <c r="G67" s="7">
        <v>154000</v>
      </c>
      <c r="H67" s="7">
        <v>76370</v>
      </c>
      <c r="I67" s="12">
        <f>H67/G67*100</f>
        <v>49.590909090909093</v>
      </c>
      <c r="J67" s="12">
        <f t="shared" ref="J67:J130" si="1">+ABS(I67-$I$2500)</f>
        <v>0.51185969957783328</v>
      </c>
      <c r="K67" s="7">
        <v>152740</v>
      </c>
      <c r="L67" s="7">
        <v>26215</v>
      </c>
      <c r="M67" s="7">
        <f>G67-L67</f>
        <v>127785</v>
      </c>
      <c r="N67" s="7">
        <v>131796.875</v>
      </c>
      <c r="O67" s="22">
        <f>M67/N67</f>
        <v>0.96956016597510375</v>
      </c>
      <c r="P67" s="27">
        <v>1381</v>
      </c>
      <c r="Q67" s="32">
        <f>M67/P67</f>
        <v>92.53077480086894</v>
      </c>
      <c r="R67" s="37" t="s">
        <v>182</v>
      </c>
      <c r="S67" s="42">
        <f>ABS(O2496-O67)*100</f>
        <v>38.762886301247192</v>
      </c>
      <c r="T67" t="s">
        <v>183</v>
      </c>
      <c r="V67" s="7">
        <v>25000</v>
      </c>
      <c r="W67" t="s">
        <v>33</v>
      </c>
      <c r="X67" s="17" t="s">
        <v>34</v>
      </c>
      <c r="Z67" t="s">
        <v>161</v>
      </c>
      <c r="AA67">
        <v>407</v>
      </c>
      <c r="AB67">
        <v>64</v>
      </c>
    </row>
    <row r="68" spans="1:28" x14ac:dyDescent="0.25">
      <c r="A68" t="s">
        <v>189</v>
      </c>
      <c r="B68" t="s">
        <v>188</v>
      </c>
      <c r="C68" s="17">
        <v>44139</v>
      </c>
      <c r="D68" s="7">
        <v>155000</v>
      </c>
      <c r="E68" t="s">
        <v>29</v>
      </c>
      <c r="F68" t="s">
        <v>30</v>
      </c>
      <c r="G68" s="7">
        <v>155000</v>
      </c>
      <c r="H68" s="7">
        <v>76300</v>
      </c>
      <c r="I68" s="12">
        <f>H68/G68*100</f>
        <v>49.225806451612904</v>
      </c>
      <c r="J68" s="12">
        <f t="shared" si="1"/>
        <v>0.87696233887402286</v>
      </c>
      <c r="K68" s="7">
        <v>152597</v>
      </c>
      <c r="L68" s="7">
        <v>26215</v>
      </c>
      <c r="M68" s="7">
        <f>G68-L68</f>
        <v>128785</v>
      </c>
      <c r="N68" s="7">
        <v>131647.921875</v>
      </c>
      <c r="O68" s="22">
        <f>M68/N68</f>
        <v>0.97825319356185236</v>
      </c>
      <c r="P68" s="27">
        <v>1379</v>
      </c>
      <c r="Q68" s="32">
        <f>M68/P68</f>
        <v>93.390137781000732</v>
      </c>
      <c r="R68" s="37" t="s">
        <v>182</v>
      </c>
      <c r="S68" s="42">
        <f>ABS(O2496-O68)*100</f>
        <v>37.89358354257233</v>
      </c>
      <c r="T68" t="s">
        <v>183</v>
      </c>
      <c r="V68" s="7">
        <v>25000</v>
      </c>
      <c r="W68" t="s">
        <v>33</v>
      </c>
      <c r="X68" s="17" t="s">
        <v>34</v>
      </c>
      <c r="Z68" t="s">
        <v>161</v>
      </c>
      <c r="AA68">
        <v>407</v>
      </c>
      <c r="AB68">
        <v>64</v>
      </c>
    </row>
    <row r="69" spans="1:28" x14ac:dyDescent="0.25">
      <c r="A69" t="s">
        <v>190</v>
      </c>
      <c r="B69" t="s">
        <v>188</v>
      </c>
      <c r="C69" s="17">
        <v>44552</v>
      </c>
      <c r="D69" s="7">
        <v>120500</v>
      </c>
      <c r="E69" t="s">
        <v>29</v>
      </c>
      <c r="F69" t="s">
        <v>30</v>
      </c>
      <c r="G69" s="7">
        <v>120500</v>
      </c>
      <c r="H69" s="7">
        <v>56180</v>
      </c>
      <c r="I69" s="12">
        <f>H69/G69*100</f>
        <v>46.622406639004147</v>
      </c>
      <c r="J69" s="12">
        <f t="shared" si="1"/>
        <v>3.4803621514827796</v>
      </c>
      <c r="K69" s="7">
        <v>112367</v>
      </c>
      <c r="L69" s="7">
        <v>26215</v>
      </c>
      <c r="M69" s="7">
        <f>G69-L69</f>
        <v>94285</v>
      </c>
      <c r="N69" s="7">
        <v>89741.6640625</v>
      </c>
      <c r="O69" s="22">
        <f>M69/N69</f>
        <v>1.0506268296332886</v>
      </c>
      <c r="P69" s="27">
        <v>903</v>
      </c>
      <c r="Q69" s="32">
        <f>M69/P69</f>
        <v>104.41306755260244</v>
      </c>
      <c r="R69" s="37" t="s">
        <v>182</v>
      </c>
      <c r="S69" s="42">
        <f>ABS(O2496-O69)*100</f>
        <v>30.656219935428709</v>
      </c>
      <c r="T69" t="s">
        <v>183</v>
      </c>
      <c r="V69" s="7">
        <v>25000</v>
      </c>
      <c r="W69" t="s">
        <v>33</v>
      </c>
      <c r="X69" s="17" t="s">
        <v>34</v>
      </c>
      <c r="Z69" t="s">
        <v>161</v>
      </c>
      <c r="AA69">
        <v>407</v>
      </c>
      <c r="AB69">
        <v>64</v>
      </c>
    </row>
    <row r="70" spans="1:28" x14ac:dyDescent="0.25">
      <c r="A70" t="s">
        <v>191</v>
      </c>
      <c r="B70" t="s">
        <v>192</v>
      </c>
      <c r="C70" s="17">
        <v>44231</v>
      </c>
      <c r="D70" s="7">
        <v>179000</v>
      </c>
      <c r="E70" t="s">
        <v>29</v>
      </c>
      <c r="F70" t="s">
        <v>30</v>
      </c>
      <c r="G70" s="7">
        <v>179000</v>
      </c>
      <c r="H70" s="7">
        <v>92040</v>
      </c>
      <c r="I70" s="12">
        <f>H70/G70*100</f>
        <v>51.418994413407823</v>
      </c>
      <c r="J70" s="12">
        <f t="shared" si="1"/>
        <v>1.3162256229208964</v>
      </c>
      <c r="K70" s="7">
        <v>184081</v>
      </c>
      <c r="L70" s="7">
        <v>26215</v>
      </c>
      <c r="M70" s="7">
        <f>G70-L70</f>
        <v>152785</v>
      </c>
      <c r="N70" s="7">
        <v>164443.75</v>
      </c>
      <c r="O70" s="22">
        <f>M70/N70</f>
        <v>0.92910189654517117</v>
      </c>
      <c r="P70" s="27">
        <v>1821</v>
      </c>
      <c r="Q70" s="32">
        <f>M70/P70</f>
        <v>83.901702361339929</v>
      </c>
      <c r="R70" s="37" t="s">
        <v>182</v>
      </c>
      <c r="S70" s="42">
        <f>ABS(O2496-O70)*100</f>
        <v>42.808713244240451</v>
      </c>
      <c r="T70" t="s">
        <v>183</v>
      </c>
      <c r="V70" s="7">
        <v>25000</v>
      </c>
      <c r="W70" t="s">
        <v>33</v>
      </c>
      <c r="X70" s="17" t="s">
        <v>34</v>
      </c>
      <c r="Z70" t="s">
        <v>161</v>
      </c>
      <c r="AA70">
        <v>407</v>
      </c>
      <c r="AB70">
        <v>64</v>
      </c>
    </row>
    <row r="71" spans="1:28" x14ac:dyDescent="0.25">
      <c r="A71" t="s">
        <v>193</v>
      </c>
      <c r="B71" t="s">
        <v>192</v>
      </c>
      <c r="C71" s="17">
        <v>44601</v>
      </c>
      <c r="D71" s="7">
        <v>168000</v>
      </c>
      <c r="E71" t="s">
        <v>29</v>
      </c>
      <c r="F71" t="s">
        <v>30</v>
      </c>
      <c r="G71" s="7">
        <v>168000</v>
      </c>
      <c r="H71" s="7">
        <v>76300</v>
      </c>
      <c r="I71" s="12">
        <f>H71/G71*100</f>
        <v>45.416666666666664</v>
      </c>
      <c r="J71" s="12">
        <f t="shared" si="1"/>
        <v>4.6861021238202625</v>
      </c>
      <c r="K71" s="7">
        <v>152597</v>
      </c>
      <c r="L71" s="7">
        <v>26215</v>
      </c>
      <c r="M71" s="7">
        <f>G71-L71</f>
        <v>141785</v>
      </c>
      <c r="N71" s="7">
        <v>131647.921875</v>
      </c>
      <c r="O71" s="22">
        <f>M71/N71</f>
        <v>1.0770014291195966</v>
      </c>
      <c r="P71" s="27">
        <v>1379</v>
      </c>
      <c r="Q71" s="32">
        <f>M71/P71</f>
        <v>102.81725888324873</v>
      </c>
      <c r="R71" s="37" t="s">
        <v>182</v>
      </c>
      <c r="S71" s="42">
        <f>ABS(O2496-O71)*100</f>
        <v>28.018759986797903</v>
      </c>
      <c r="T71" t="s">
        <v>183</v>
      </c>
      <c r="V71" s="7">
        <v>25000</v>
      </c>
      <c r="W71" t="s">
        <v>33</v>
      </c>
      <c r="X71" s="17" t="s">
        <v>34</v>
      </c>
      <c r="Z71" t="s">
        <v>161</v>
      </c>
      <c r="AA71">
        <v>407</v>
      </c>
      <c r="AB71">
        <v>64</v>
      </c>
    </row>
    <row r="72" spans="1:28" x14ac:dyDescent="0.25">
      <c r="A72" t="s">
        <v>194</v>
      </c>
      <c r="B72" t="s">
        <v>192</v>
      </c>
      <c r="C72" s="17">
        <v>44519</v>
      </c>
      <c r="D72" s="7">
        <v>160500</v>
      </c>
      <c r="E72" t="s">
        <v>29</v>
      </c>
      <c r="F72" t="s">
        <v>30</v>
      </c>
      <c r="G72" s="7">
        <v>160500</v>
      </c>
      <c r="H72" s="7">
        <v>76300</v>
      </c>
      <c r="I72" s="12">
        <f>H72/G72*100</f>
        <v>47.53894080996885</v>
      </c>
      <c r="J72" s="12">
        <f t="shared" si="1"/>
        <v>2.5638279805180773</v>
      </c>
      <c r="K72" s="7">
        <v>152597</v>
      </c>
      <c r="L72" s="7">
        <v>26215</v>
      </c>
      <c r="M72" s="7">
        <f>G72-L72</f>
        <v>134285</v>
      </c>
      <c r="N72" s="7">
        <v>131647.921875</v>
      </c>
      <c r="O72" s="22">
        <f>M72/N72</f>
        <v>1.0200312932208979</v>
      </c>
      <c r="P72" s="27">
        <v>1379</v>
      </c>
      <c r="Q72" s="32">
        <f>M72/P72</f>
        <v>97.378535170413343</v>
      </c>
      <c r="R72" s="37" t="s">
        <v>182</v>
      </c>
      <c r="S72" s="42">
        <f>ABS(O2496-O72)*100</f>
        <v>33.715773576667772</v>
      </c>
      <c r="T72" t="s">
        <v>183</v>
      </c>
      <c r="V72" s="7">
        <v>25000</v>
      </c>
      <c r="W72" t="s">
        <v>33</v>
      </c>
      <c r="X72" s="17" t="s">
        <v>34</v>
      </c>
      <c r="Z72" t="s">
        <v>161</v>
      </c>
      <c r="AA72">
        <v>407</v>
      </c>
      <c r="AB72">
        <v>64</v>
      </c>
    </row>
    <row r="73" spans="1:28" x14ac:dyDescent="0.25">
      <c r="A73" t="s">
        <v>195</v>
      </c>
      <c r="B73" t="s">
        <v>192</v>
      </c>
      <c r="C73" s="17">
        <v>44417</v>
      </c>
      <c r="D73" s="7">
        <v>170000</v>
      </c>
      <c r="E73" t="s">
        <v>29</v>
      </c>
      <c r="F73" t="s">
        <v>30</v>
      </c>
      <c r="G73" s="7">
        <v>170000</v>
      </c>
      <c r="H73" s="7">
        <v>76370</v>
      </c>
      <c r="I73" s="12">
        <f>H73/G73*100</f>
        <v>44.923529411764704</v>
      </c>
      <c r="J73" s="12">
        <f t="shared" si="1"/>
        <v>5.1792393787222224</v>
      </c>
      <c r="K73" s="7">
        <v>152740</v>
      </c>
      <c r="L73" s="7">
        <v>26215</v>
      </c>
      <c r="M73" s="7">
        <f>G73-L73</f>
        <v>143785</v>
      </c>
      <c r="N73" s="7">
        <v>131796.875</v>
      </c>
      <c r="O73" s="22">
        <f>M73/N73</f>
        <v>1.0909590989922939</v>
      </c>
      <c r="P73" s="27">
        <v>1381</v>
      </c>
      <c r="Q73" s="32">
        <f>M73/P73</f>
        <v>104.11658218682115</v>
      </c>
      <c r="R73" s="37" t="s">
        <v>182</v>
      </c>
      <c r="S73" s="42">
        <f>ABS(O2496-O73)*100</f>
        <v>26.622992999528172</v>
      </c>
      <c r="T73" t="s">
        <v>183</v>
      </c>
      <c r="V73" s="7">
        <v>25000</v>
      </c>
      <c r="W73" t="s">
        <v>33</v>
      </c>
      <c r="X73" s="17" t="s">
        <v>34</v>
      </c>
      <c r="Z73" t="s">
        <v>161</v>
      </c>
      <c r="AA73">
        <v>407</v>
      </c>
      <c r="AB73">
        <v>64</v>
      </c>
    </row>
    <row r="74" spans="1:28" x14ac:dyDescent="0.25">
      <c r="A74" t="s">
        <v>196</v>
      </c>
      <c r="B74" t="s">
        <v>192</v>
      </c>
      <c r="C74" s="17">
        <v>44481</v>
      </c>
      <c r="D74" s="7">
        <v>111000</v>
      </c>
      <c r="E74" t="s">
        <v>29</v>
      </c>
      <c r="F74" t="s">
        <v>30</v>
      </c>
      <c r="G74" s="7">
        <v>111000</v>
      </c>
      <c r="H74" s="7">
        <v>57560</v>
      </c>
      <c r="I74" s="12">
        <f>H74/G74*100</f>
        <v>51.855855855855857</v>
      </c>
      <c r="J74" s="12">
        <f t="shared" si="1"/>
        <v>1.7530870653689306</v>
      </c>
      <c r="K74" s="7">
        <v>115127</v>
      </c>
      <c r="L74" s="7">
        <v>26215</v>
      </c>
      <c r="M74" s="7">
        <f>G74-L74</f>
        <v>84785</v>
      </c>
      <c r="N74" s="7">
        <v>92616.6640625</v>
      </c>
      <c r="O74" s="22">
        <f>M74/N74</f>
        <v>0.91544001134380093</v>
      </c>
      <c r="P74" s="27">
        <v>940</v>
      </c>
      <c r="Q74" s="32">
        <f>M74/P74</f>
        <v>90.196808510638292</v>
      </c>
      <c r="R74" s="37" t="s">
        <v>182</v>
      </c>
      <c r="S74" s="42">
        <f>ABS(O2496-O74)*100</f>
        <v>44.174901764377474</v>
      </c>
      <c r="T74" t="s">
        <v>183</v>
      </c>
      <c r="V74" s="7">
        <v>25000</v>
      </c>
      <c r="W74" t="s">
        <v>33</v>
      </c>
      <c r="X74" s="17" t="s">
        <v>34</v>
      </c>
      <c r="Z74" t="s">
        <v>161</v>
      </c>
      <c r="AA74">
        <v>407</v>
      </c>
      <c r="AB74">
        <v>64</v>
      </c>
    </row>
    <row r="75" spans="1:28" x14ac:dyDescent="0.25">
      <c r="A75" t="s">
        <v>197</v>
      </c>
      <c r="B75" t="s">
        <v>192</v>
      </c>
      <c r="C75" s="17">
        <v>44096</v>
      </c>
      <c r="D75" s="7">
        <v>142000</v>
      </c>
      <c r="E75" t="s">
        <v>29</v>
      </c>
      <c r="F75" t="s">
        <v>30</v>
      </c>
      <c r="G75" s="7">
        <v>142000</v>
      </c>
      <c r="H75" s="7">
        <v>76300</v>
      </c>
      <c r="I75" s="12">
        <f>H75/G75*100</f>
        <v>53.732394366197177</v>
      </c>
      <c r="J75" s="12">
        <f t="shared" si="1"/>
        <v>3.62962557571025</v>
      </c>
      <c r="K75" s="7">
        <v>152597</v>
      </c>
      <c r="L75" s="7">
        <v>26215</v>
      </c>
      <c r="M75" s="7">
        <f>G75-L75</f>
        <v>115785</v>
      </c>
      <c r="N75" s="7">
        <v>131647.921875</v>
      </c>
      <c r="O75" s="22">
        <f>M75/N75</f>
        <v>0.87950495800410822</v>
      </c>
      <c r="P75" s="27">
        <v>1379</v>
      </c>
      <c r="Q75" s="32">
        <f>M75/P75</f>
        <v>83.963016678752723</v>
      </c>
      <c r="R75" s="37" t="s">
        <v>182</v>
      </c>
      <c r="S75" s="42">
        <f>ABS(O2496-O75)*100</f>
        <v>47.768407098346742</v>
      </c>
      <c r="T75" t="s">
        <v>183</v>
      </c>
      <c r="V75" s="7">
        <v>25000</v>
      </c>
      <c r="W75" t="s">
        <v>33</v>
      </c>
      <c r="X75" s="17" t="s">
        <v>34</v>
      </c>
      <c r="Z75" t="s">
        <v>161</v>
      </c>
      <c r="AA75">
        <v>407</v>
      </c>
      <c r="AB75">
        <v>64</v>
      </c>
    </row>
    <row r="76" spans="1:28" x14ac:dyDescent="0.25">
      <c r="A76" t="s">
        <v>198</v>
      </c>
      <c r="B76" t="s">
        <v>199</v>
      </c>
      <c r="C76" s="17">
        <v>44483</v>
      </c>
      <c r="D76" s="7">
        <v>276000</v>
      </c>
      <c r="E76" t="s">
        <v>29</v>
      </c>
      <c r="F76" t="s">
        <v>30</v>
      </c>
      <c r="G76" s="7">
        <v>276000</v>
      </c>
      <c r="H76" s="7">
        <v>141720</v>
      </c>
      <c r="I76" s="12">
        <f>H76/G76*100</f>
        <v>51.34782608695653</v>
      </c>
      <c r="J76" s="12">
        <f t="shared" si="1"/>
        <v>1.2450572964696036</v>
      </c>
      <c r="K76" s="7">
        <v>283438</v>
      </c>
      <c r="L76" s="7">
        <v>48581</v>
      </c>
      <c r="M76" s="7">
        <f>G76-L76</f>
        <v>227419</v>
      </c>
      <c r="N76" s="7">
        <v>130476.109375</v>
      </c>
      <c r="O76" s="22">
        <f>M76/N76</f>
        <v>1.7429934191736012</v>
      </c>
      <c r="P76" s="27">
        <v>1525</v>
      </c>
      <c r="Q76" s="32">
        <f>M76/P76</f>
        <v>149.12721311475408</v>
      </c>
      <c r="R76" s="37" t="s">
        <v>200</v>
      </c>
      <c r="S76" s="42">
        <f>ABS(O2496-O76)*100</f>
        <v>38.580439018602554</v>
      </c>
      <c r="T76" t="s">
        <v>64</v>
      </c>
      <c r="V76" s="7">
        <v>42757</v>
      </c>
      <c r="W76" t="s">
        <v>33</v>
      </c>
      <c r="X76" s="17" t="s">
        <v>34</v>
      </c>
      <c r="Z76" t="s">
        <v>201</v>
      </c>
      <c r="AA76">
        <v>401</v>
      </c>
      <c r="AB76">
        <v>45</v>
      </c>
    </row>
    <row r="77" spans="1:28" x14ac:dyDescent="0.25">
      <c r="A77" t="s">
        <v>202</v>
      </c>
      <c r="B77" t="s">
        <v>203</v>
      </c>
      <c r="C77" s="17">
        <v>44112</v>
      </c>
      <c r="D77" s="7">
        <v>256000</v>
      </c>
      <c r="E77" t="s">
        <v>29</v>
      </c>
      <c r="F77" t="s">
        <v>30</v>
      </c>
      <c r="G77" s="7">
        <v>256000</v>
      </c>
      <c r="H77" s="7">
        <v>127820</v>
      </c>
      <c r="I77" s="12">
        <f>H77/G77*100</f>
        <v>49.9296875</v>
      </c>
      <c r="J77" s="12">
        <f t="shared" si="1"/>
        <v>0.17308129048692678</v>
      </c>
      <c r="K77" s="7">
        <v>255648</v>
      </c>
      <c r="L77" s="7">
        <v>45950</v>
      </c>
      <c r="M77" s="7">
        <f>G77-L77</f>
        <v>210050</v>
      </c>
      <c r="N77" s="7">
        <v>116498.890625</v>
      </c>
      <c r="O77" s="22">
        <f>M77/N77</f>
        <v>1.8030214611753947</v>
      </c>
      <c r="P77" s="27">
        <v>1525</v>
      </c>
      <c r="Q77" s="32">
        <f>M77/P77</f>
        <v>137.73770491803279</v>
      </c>
      <c r="R77" s="37" t="s">
        <v>200</v>
      </c>
      <c r="S77" s="42">
        <f>ABS(O2496-O77)*100</f>
        <v>44.583243218781909</v>
      </c>
      <c r="T77" t="s">
        <v>64</v>
      </c>
      <c r="V77" s="7">
        <v>42757</v>
      </c>
      <c r="W77" t="s">
        <v>33</v>
      </c>
      <c r="X77" s="17" t="s">
        <v>34</v>
      </c>
      <c r="Z77" t="s">
        <v>201</v>
      </c>
      <c r="AA77">
        <v>401</v>
      </c>
      <c r="AB77">
        <v>43</v>
      </c>
    </row>
    <row r="78" spans="1:28" x14ac:dyDescent="0.25">
      <c r="A78" t="s">
        <v>204</v>
      </c>
      <c r="B78" t="s">
        <v>205</v>
      </c>
      <c r="C78" s="17">
        <v>44377</v>
      </c>
      <c r="D78" s="7">
        <v>280000</v>
      </c>
      <c r="E78" t="s">
        <v>29</v>
      </c>
      <c r="F78" t="s">
        <v>30</v>
      </c>
      <c r="G78" s="7">
        <v>280000</v>
      </c>
      <c r="H78" s="7">
        <v>163340</v>
      </c>
      <c r="I78" s="12">
        <f>H78/G78*100</f>
        <v>58.335714285714289</v>
      </c>
      <c r="J78" s="12">
        <f t="shared" si="1"/>
        <v>8.2329454952273622</v>
      </c>
      <c r="K78" s="7">
        <v>326680</v>
      </c>
      <c r="L78" s="7">
        <v>44879</v>
      </c>
      <c r="M78" s="7">
        <f>G78-L78</f>
        <v>235121</v>
      </c>
      <c r="N78" s="7">
        <v>156556.109375</v>
      </c>
      <c r="O78" s="22">
        <f>M78/N78</f>
        <v>1.5018321606141409</v>
      </c>
      <c r="P78" s="27">
        <v>1945</v>
      </c>
      <c r="Q78" s="32">
        <f>M78/P78</f>
        <v>120.88483290488432</v>
      </c>
      <c r="R78" s="37" t="s">
        <v>200</v>
      </c>
      <c r="S78" s="42">
        <f>ABS(O2496-O78)*100</f>
        <v>14.464313162656527</v>
      </c>
      <c r="T78" t="s">
        <v>64</v>
      </c>
      <c r="V78" s="7">
        <v>42757</v>
      </c>
      <c r="W78" t="s">
        <v>33</v>
      </c>
      <c r="X78" s="17" t="s">
        <v>34</v>
      </c>
      <c r="Z78" t="s">
        <v>201</v>
      </c>
      <c r="AA78">
        <v>401</v>
      </c>
      <c r="AB78">
        <v>45</v>
      </c>
    </row>
    <row r="79" spans="1:28" x14ac:dyDescent="0.25">
      <c r="A79" t="s">
        <v>206</v>
      </c>
      <c r="B79" t="s">
        <v>207</v>
      </c>
      <c r="C79" s="17">
        <v>44104</v>
      </c>
      <c r="D79" s="7">
        <v>279900</v>
      </c>
      <c r="E79" t="s">
        <v>29</v>
      </c>
      <c r="F79" t="s">
        <v>30</v>
      </c>
      <c r="G79" s="7">
        <v>279900</v>
      </c>
      <c r="H79" s="7">
        <v>135630</v>
      </c>
      <c r="I79" s="12">
        <f>H79/G79*100</f>
        <v>48.456591639871384</v>
      </c>
      <c r="J79" s="12">
        <f t="shared" si="1"/>
        <v>1.6461771506155429</v>
      </c>
      <c r="K79" s="7">
        <v>271268</v>
      </c>
      <c r="L79" s="7">
        <v>46407</v>
      </c>
      <c r="M79" s="7">
        <f>G79-L79</f>
        <v>233493</v>
      </c>
      <c r="N79" s="7">
        <v>124922.78125</v>
      </c>
      <c r="O79" s="22">
        <f>M79/N79</f>
        <v>1.8690986356821926</v>
      </c>
      <c r="P79" s="27">
        <v>1525</v>
      </c>
      <c r="Q79" s="32">
        <f>M79/P79</f>
        <v>153.11016393442623</v>
      </c>
      <c r="R79" s="37" t="s">
        <v>200</v>
      </c>
      <c r="S79" s="42">
        <f>ABS(O2496-O79)*100</f>
        <v>51.190960669461695</v>
      </c>
      <c r="T79" t="s">
        <v>64</v>
      </c>
      <c r="V79" s="7">
        <v>42757</v>
      </c>
      <c r="W79" t="s">
        <v>33</v>
      </c>
      <c r="X79" s="17" t="s">
        <v>34</v>
      </c>
      <c r="Z79" t="s">
        <v>201</v>
      </c>
      <c r="AA79">
        <v>401</v>
      </c>
      <c r="AB79">
        <v>45</v>
      </c>
    </row>
    <row r="80" spans="1:28" x14ac:dyDescent="0.25">
      <c r="A80" t="s">
        <v>208</v>
      </c>
      <c r="B80" t="s">
        <v>209</v>
      </c>
      <c r="C80" s="17">
        <v>44092</v>
      </c>
      <c r="D80" s="7">
        <v>270000</v>
      </c>
      <c r="E80" t="s">
        <v>29</v>
      </c>
      <c r="F80" t="s">
        <v>30</v>
      </c>
      <c r="G80" s="7">
        <v>270000</v>
      </c>
      <c r="H80" s="7">
        <v>161350</v>
      </c>
      <c r="I80" s="12">
        <f>H80/G80*100</f>
        <v>59.75925925925926</v>
      </c>
      <c r="J80" s="12">
        <f t="shared" si="1"/>
        <v>9.6564904687723327</v>
      </c>
      <c r="K80" s="7">
        <v>322691</v>
      </c>
      <c r="L80" s="7">
        <v>47883</v>
      </c>
      <c r="M80" s="7">
        <f>G80-L80</f>
        <v>222117</v>
      </c>
      <c r="N80" s="7">
        <v>152671.109375</v>
      </c>
      <c r="O80" s="22">
        <f>M80/N80</f>
        <v>1.4548725093391626</v>
      </c>
      <c r="P80" s="27">
        <v>2270</v>
      </c>
      <c r="Q80" s="32">
        <f>M80/P80</f>
        <v>97.848898678414102</v>
      </c>
      <c r="R80" s="37" t="s">
        <v>200</v>
      </c>
      <c r="S80" s="42">
        <f>ABS(O2496-O80)*100</f>
        <v>9.7683480351586915</v>
      </c>
      <c r="T80" t="s">
        <v>64</v>
      </c>
      <c r="V80" s="7">
        <v>42757</v>
      </c>
      <c r="W80" t="s">
        <v>33</v>
      </c>
      <c r="X80" s="17" t="s">
        <v>34</v>
      </c>
      <c r="Z80" t="s">
        <v>201</v>
      </c>
      <c r="AA80">
        <v>401</v>
      </c>
      <c r="AB80">
        <v>45</v>
      </c>
    </row>
    <row r="81" spans="1:28" x14ac:dyDescent="0.25">
      <c r="A81" t="s">
        <v>210</v>
      </c>
      <c r="B81" t="s">
        <v>211</v>
      </c>
      <c r="C81" s="17">
        <v>44435</v>
      </c>
      <c r="D81" s="7">
        <v>230000</v>
      </c>
      <c r="E81" t="s">
        <v>29</v>
      </c>
      <c r="F81" t="s">
        <v>30</v>
      </c>
      <c r="G81" s="7">
        <v>230000</v>
      </c>
      <c r="H81" s="7">
        <v>132840</v>
      </c>
      <c r="I81" s="12">
        <f>H81/G81*100</f>
        <v>57.756521739130442</v>
      </c>
      <c r="J81" s="12">
        <f t="shared" si="1"/>
        <v>7.6537529486435147</v>
      </c>
      <c r="K81" s="7">
        <v>265685</v>
      </c>
      <c r="L81" s="7">
        <v>47361</v>
      </c>
      <c r="M81" s="7">
        <f>G81-L81</f>
        <v>182639</v>
      </c>
      <c r="N81" s="7">
        <v>121291.109375</v>
      </c>
      <c r="O81" s="22">
        <f>M81/N81</f>
        <v>1.5057904980927215</v>
      </c>
      <c r="P81" s="27">
        <v>1825</v>
      </c>
      <c r="Q81" s="32">
        <f>M81/P81</f>
        <v>100.07616438356165</v>
      </c>
      <c r="R81" s="37" t="s">
        <v>200</v>
      </c>
      <c r="S81" s="42">
        <f>ABS(O2496-O81)*100</f>
        <v>14.860146910514583</v>
      </c>
      <c r="T81" t="s">
        <v>64</v>
      </c>
      <c r="V81" s="7">
        <v>42757</v>
      </c>
      <c r="W81" t="s">
        <v>33</v>
      </c>
      <c r="X81" s="17" t="s">
        <v>34</v>
      </c>
      <c r="Z81" t="s">
        <v>201</v>
      </c>
      <c r="AA81">
        <v>401</v>
      </c>
      <c r="AB81">
        <v>34</v>
      </c>
    </row>
    <row r="82" spans="1:28" x14ac:dyDescent="0.25">
      <c r="A82" t="s">
        <v>212</v>
      </c>
      <c r="B82" t="s">
        <v>213</v>
      </c>
      <c r="C82" s="17">
        <v>44011</v>
      </c>
      <c r="D82" s="7">
        <v>275000</v>
      </c>
      <c r="E82" t="s">
        <v>29</v>
      </c>
      <c r="F82" t="s">
        <v>30</v>
      </c>
      <c r="G82" s="7">
        <v>275000</v>
      </c>
      <c r="H82" s="7">
        <v>138080</v>
      </c>
      <c r="I82" s="12">
        <f>H82/G82*100</f>
        <v>50.210909090909098</v>
      </c>
      <c r="J82" s="12">
        <f t="shared" si="1"/>
        <v>0.10814030042217126</v>
      </c>
      <c r="K82" s="7">
        <v>276157</v>
      </c>
      <c r="L82" s="7">
        <v>48479</v>
      </c>
      <c r="M82" s="7">
        <f>G82-L82</f>
        <v>226521</v>
      </c>
      <c r="N82" s="7">
        <v>126487.78125</v>
      </c>
      <c r="O82" s="22">
        <f>M82/N82</f>
        <v>1.7908528219993582</v>
      </c>
      <c r="P82" s="27">
        <v>1525</v>
      </c>
      <c r="Q82" s="32">
        <f>M82/P82</f>
        <v>148.5383606557377</v>
      </c>
      <c r="R82" s="37" t="s">
        <v>200</v>
      </c>
      <c r="S82" s="42">
        <f>ABS(O2496-O82)*100</f>
        <v>43.366379301178256</v>
      </c>
      <c r="T82" t="s">
        <v>64</v>
      </c>
      <c r="V82" s="7">
        <v>42757</v>
      </c>
      <c r="W82" t="s">
        <v>33</v>
      </c>
      <c r="X82" s="17" t="s">
        <v>34</v>
      </c>
      <c r="Z82" t="s">
        <v>201</v>
      </c>
      <c r="AA82">
        <v>401</v>
      </c>
      <c r="AB82">
        <v>45</v>
      </c>
    </row>
    <row r="83" spans="1:28" x14ac:dyDescent="0.25">
      <c r="A83" t="s">
        <v>214</v>
      </c>
      <c r="B83" t="s">
        <v>215</v>
      </c>
      <c r="C83" s="17">
        <v>44259</v>
      </c>
      <c r="D83" s="7">
        <v>345000</v>
      </c>
      <c r="E83" t="s">
        <v>29</v>
      </c>
      <c r="F83" t="s">
        <v>30</v>
      </c>
      <c r="G83" s="7">
        <v>345000</v>
      </c>
      <c r="H83" s="7">
        <v>156700</v>
      </c>
      <c r="I83" s="12">
        <f>H83/G83*100</f>
        <v>45.420289855072468</v>
      </c>
      <c r="J83" s="12">
        <f t="shared" si="1"/>
        <v>4.6824789354144585</v>
      </c>
      <c r="K83" s="7">
        <v>313398</v>
      </c>
      <c r="L83" s="7">
        <v>45484</v>
      </c>
      <c r="M83" s="7">
        <f>G83-L83</f>
        <v>299516</v>
      </c>
      <c r="N83" s="7">
        <v>148841.109375</v>
      </c>
      <c r="O83" s="22">
        <f>M83/N83</f>
        <v>2.0123203949345734</v>
      </c>
      <c r="P83" s="27">
        <v>1975</v>
      </c>
      <c r="Q83" s="32">
        <f>M83/P83</f>
        <v>151.65367088607596</v>
      </c>
      <c r="R83" s="37" t="s">
        <v>200</v>
      </c>
      <c r="S83" s="42">
        <f>ABS(O2496-O83)*100</f>
        <v>65.513136594699773</v>
      </c>
      <c r="T83" t="s">
        <v>64</v>
      </c>
      <c r="V83" s="7">
        <v>42757</v>
      </c>
      <c r="W83" t="s">
        <v>33</v>
      </c>
      <c r="X83" s="17" t="s">
        <v>34</v>
      </c>
      <c r="Z83" t="s">
        <v>201</v>
      </c>
      <c r="AA83">
        <v>401</v>
      </c>
      <c r="AB83">
        <v>45</v>
      </c>
    </row>
    <row r="84" spans="1:28" x14ac:dyDescent="0.25">
      <c r="A84" t="s">
        <v>216</v>
      </c>
      <c r="B84" t="s">
        <v>217</v>
      </c>
      <c r="C84" s="17">
        <v>44407</v>
      </c>
      <c r="D84" s="7">
        <v>355250</v>
      </c>
      <c r="E84" t="s">
        <v>29</v>
      </c>
      <c r="F84" t="s">
        <v>30</v>
      </c>
      <c r="G84" s="7">
        <v>355250</v>
      </c>
      <c r="H84" s="7">
        <v>161740</v>
      </c>
      <c r="I84" s="12">
        <f>H84/G84*100</f>
        <v>45.528501055594653</v>
      </c>
      <c r="J84" s="12">
        <f t="shared" si="1"/>
        <v>4.574267734892274</v>
      </c>
      <c r="K84" s="7">
        <v>323479</v>
      </c>
      <c r="L84" s="7">
        <v>50982</v>
      </c>
      <c r="M84" s="7">
        <f>G84-L84</f>
        <v>304268</v>
      </c>
      <c r="N84" s="7">
        <v>151387.21875</v>
      </c>
      <c r="O84" s="22">
        <f>M84/N84</f>
        <v>2.0098658427860179</v>
      </c>
      <c r="P84" s="27">
        <v>1960</v>
      </c>
      <c r="Q84" s="32">
        <f>M84/P84</f>
        <v>155.23877551020408</v>
      </c>
      <c r="R84" s="37" t="s">
        <v>200</v>
      </c>
      <c r="S84" s="42">
        <f>ABS(O2496-O84)*100</f>
        <v>65.26768137984422</v>
      </c>
      <c r="T84" t="s">
        <v>64</v>
      </c>
      <c r="V84" s="7">
        <v>42757</v>
      </c>
      <c r="W84" t="s">
        <v>33</v>
      </c>
      <c r="X84" s="17" t="s">
        <v>34</v>
      </c>
      <c r="Z84" t="s">
        <v>201</v>
      </c>
      <c r="AA84">
        <v>401</v>
      </c>
      <c r="AB84">
        <v>45</v>
      </c>
    </row>
    <row r="85" spans="1:28" x14ac:dyDescent="0.25">
      <c r="A85" t="s">
        <v>218</v>
      </c>
      <c r="B85" t="s">
        <v>219</v>
      </c>
      <c r="C85" s="17">
        <v>44476</v>
      </c>
      <c r="D85" s="7">
        <v>305000</v>
      </c>
      <c r="E85" t="s">
        <v>29</v>
      </c>
      <c r="F85" t="s">
        <v>30</v>
      </c>
      <c r="G85" s="7">
        <v>305000</v>
      </c>
      <c r="H85" s="7">
        <v>136970</v>
      </c>
      <c r="I85" s="12">
        <f>H85/G85*100</f>
        <v>44.908196721311477</v>
      </c>
      <c r="J85" s="12">
        <f t="shared" si="1"/>
        <v>5.1945720691754502</v>
      </c>
      <c r="K85" s="7">
        <v>273944</v>
      </c>
      <c r="L85" s="7">
        <v>46863</v>
      </c>
      <c r="M85" s="7">
        <f>G85-L85</f>
        <v>258137</v>
      </c>
      <c r="N85" s="7">
        <v>126156.109375</v>
      </c>
      <c r="O85" s="22">
        <f>M85/N85</f>
        <v>2.0461712181745062</v>
      </c>
      <c r="P85" s="27">
        <v>1525</v>
      </c>
      <c r="Q85" s="32">
        <f>M85/P85</f>
        <v>169.27016393442622</v>
      </c>
      <c r="R85" s="37" t="s">
        <v>200</v>
      </c>
      <c r="S85" s="42">
        <f>ABS(O2496-O85)*100</f>
        <v>68.898218918693061</v>
      </c>
      <c r="T85" t="s">
        <v>64</v>
      </c>
      <c r="V85" s="7">
        <v>42757</v>
      </c>
      <c r="W85" t="s">
        <v>33</v>
      </c>
      <c r="X85" s="17" t="s">
        <v>34</v>
      </c>
      <c r="Z85" t="s">
        <v>201</v>
      </c>
      <c r="AA85">
        <v>401</v>
      </c>
      <c r="AB85">
        <v>45</v>
      </c>
    </row>
    <row r="86" spans="1:28" x14ac:dyDescent="0.25">
      <c r="A86" t="s">
        <v>220</v>
      </c>
      <c r="B86" t="s">
        <v>221</v>
      </c>
      <c r="C86" s="17">
        <v>44496</v>
      </c>
      <c r="D86" s="7">
        <v>299900</v>
      </c>
      <c r="E86" t="s">
        <v>29</v>
      </c>
      <c r="F86" t="s">
        <v>30</v>
      </c>
      <c r="G86" s="7">
        <v>299900</v>
      </c>
      <c r="H86" s="7">
        <v>156460</v>
      </c>
      <c r="I86" s="12">
        <f>H86/G86*100</f>
        <v>52.17072357452485</v>
      </c>
      <c r="J86" s="12">
        <f t="shared" si="1"/>
        <v>2.0679547840379229</v>
      </c>
      <c r="K86" s="7">
        <v>312923</v>
      </c>
      <c r="L86" s="7">
        <v>45484</v>
      </c>
      <c r="M86" s="7">
        <f>G86-L86</f>
        <v>254416</v>
      </c>
      <c r="N86" s="7">
        <v>148577.21875</v>
      </c>
      <c r="O86" s="22">
        <f>M86/N86</f>
        <v>1.7123486503545819</v>
      </c>
      <c r="P86" s="27">
        <v>1825</v>
      </c>
      <c r="Q86" s="32">
        <f>M86/P86</f>
        <v>139.40602739726026</v>
      </c>
      <c r="R86" s="37" t="s">
        <v>200</v>
      </c>
      <c r="S86" s="42">
        <f>ABS(O2496-O86)*100</f>
        <v>35.51596213670063</v>
      </c>
      <c r="T86" t="s">
        <v>64</v>
      </c>
      <c r="V86" s="7">
        <v>42757</v>
      </c>
      <c r="W86" t="s">
        <v>33</v>
      </c>
      <c r="X86" s="17" t="s">
        <v>34</v>
      </c>
      <c r="Z86" t="s">
        <v>201</v>
      </c>
      <c r="AA86">
        <v>401</v>
      </c>
      <c r="AB86">
        <v>45</v>
      </c>
    </row>
    <row r="87" spans="1:28" x14ac:dyDescent="0.25">
      <c r="A87" t="s">
        <v>222</v>
      </c>
      <c r="B87" t="s">
        <v>223</v>
      </c>
      <c r="C87" s="17">
        <v>44334</v>
      </c>
      <c r="D87" s="7">
        <v>360000</v>
      </c>
      <c r="E87" t="s">
        <v>29</v>
      </c>
      <c r="F87" t="s">
        <v>30</v>
      </c>
      <c r="G87" s="7">
        <v>360000</v>
      </c>
      <c r="H87" s="7">
        <v>161490</v>
      </c>
      <c r="I87" s="12">
        <f>H87/G87*100</f>
        <v>44.858333333333334</v>
      </c>
      <c r="J87" s="12">
        <f t="shared" si="1"/>
        <v>5.2444354571535925</v>
      </c>
      <c r="K87" s="7">
        <v>322986</v>
      </c>
      <c r="L87" s="7">
        <v>45484</v>
      </c>
      <c r="M87" s="7">
        <f>G87-L87</f>
        <v>314516</v>
      </c>
      <c r="N87" s="7">
        <v>154167.78125</v>
      </c>
      <c r="O87" s="22">
        <f>M87/N87</f>
        <v>2.04008903449144</v>
      </c>
      <c r="P87" s="27">
        <v>1825</v>
      </c>
      <c r="Q87" s="32">
        <f>M87/P87</f>
        <v>172.33753424657533</v>
      </c>
      <c r="R87" s="37" t="s">
        <v>200</v>
      </c>
      <c r="S87" s="42">
        <f>ABS(O2496-O87)*100</f>
        <v>68.290000550386438</v>
      </c>
      <c r="T87" t="s">
        <v>64</v>
      </c>
      <c r="V87" s="7">
        <v>42757</v>
      </c>
      <c r="W87" t="s">
        <v>33</v>
      </c>
      <c r="X87" s="17" t="s">
        <v>34</v>
      </c>
      <c r="Z87" t="s">
        <v>201</v>
      </c>
      <c r="AA87">
        <v>401</v>
      </c>
      <c r="AB87">
        <v>45</v>
      </c>
    </row>
    <row r="88" spans="1:28" x14ac:dyDescent="0.25">
      <c r="A88" t="s">
        <v>224</v>
      </c>
      <c r="B88" t="s">
        <v>225</v>
      </c>
      <c r="C88" s="17">
        <v>44090</v>
      </c>
      <c r="D88" s="7">
        <v>261000</v>
      </c>
      <c r="E88" t="s">
        <v>29</v>
      </c>
      <c r="F88" t="s">
        <v>30</v>
      </c>
      <c r="G88" s="7">
        <v>261000</v>
      </c>
      <c r="H88" s="7">
        <v>138160</v>
      </c>
      <c r="I88" s="12">
        <f>H88/G88*100</f>
        <v>52.934865900383144</v>
      </c>
      <c r="J88" s="12">
        <f t="shared" si="1"/>
        <v>2.8320971098962175</v>
      </c>
      <c r="K88" s="7">
        <v>276326</v>
      </c>
      <c r="L88" s="7">
        <v>47500</v>
      </c>
      <c r="M88" s="7">
        <f>G88-L88</f>
        <v>213500</v>
      </c>
      <c r="N88" s="7">
        <v>127125.5546875</v>
      </c>
      <c r="O88" s="22">
        <f>M88/N88</f>
        <v>1.6794420329164002</v>
      </c>
      <c r="P88" s="27">
        <v>1525</v>
      </c>
      <c r="Q88" s="32">
        <f>M88/P88</f>
        <v>140</v>
      </c>
      <c r="R88" s="37" t="s">
        <v>200</v>
      </c>
      <c r="S88" s="42">
        <f>ABS(O2496-O88)*100</f>
        <v>32.225300392882453</v>
      </c>
      <c r="T88" t="s">
        <v>64</v>
      </c>
      <c r="V88" s="7">
        <v>42757</v>
      </c>
      <c r="W88" t="s">
        <v>33</v>
      </c>
      <c r="X88" s="17" t="s">
        <v>34</v>
      </c>
      <c r="Z88" t="s">
        <v>201</v>
      </c>
      <c r="AA88">
        <v>401</v>
      </c>
      <c r="AB88">
        <v>45</v>
      </c>
    </row>
    <row r="89" spans="1:28" x14ac:dyDescent="0.25">
      <c r="A89" t="s">
        <v>226</v>
      </c>
      <c r="B89" t="s">
        <v>227</v>
      </c>
      <c r="C89" s="17">
        <v>44434</v>
      </c>
      <c r="D89" s="7">
        <v>350000</v>
      </c>
      <c r="E89" t="s">
        <v>29</v>
      </c>
      <c r="F89" t="s">
        <v>30</v>
      </c>
      <c r="G89" s="7">
        <v>350000</v>
      </c>
      <c r="H89" s="7">
        <v>151430</v>
      </c>
      <c r="I89" s="12">
        <f>H89/G89*100</f>
        <v>43.265714285714282</v>
      </c>
      <c r="J89" s="12">
        <f t="shared" si="1"/>
        <v>6.8370545047726452</v>
      </c>
      <c r="K89" s="7">
        <v>302853</v>
      </c>
      <c r="L89" s="7">
        <v>46574</v>
      </c>
      <c r="M89" s="7">
        <f>G89-L89</f>
        <v>303426</v>
      </c>
      <c r="N89" s="7">
        <v>142377.21875</v>
      </c>
      <c r="O89" s="22">
        <f>M89/N89</f>
        <v>2.1311415032821044</v>
      </c>
      <c r="P89" s="27">
        <v>1850</v>
      </c>
      <c r="Q89" s="32">
        <f>M89/P89</f>
        <v>164.01405405405404</v>
      </c>
      <c r="R89" s="37" t="s">
        <v>200</v>
      </c>
      <c r="S89" s="42">
        <f>ABS(O2496-O89)*100</f>
        <v>77.39524742945288</v>
      </c>
      <c r="T89" t="s">
        <v>64</v>
      </c>
      <c r="V89" s="7">
        <v>42757</v>
      </c>
      <c r="W89" t="s">
        <v>33</v>
      </c>
      <c r="X89" s="17" t="s">
        <v>34</v>
      </c>
      <c r="Z89" t="s">
        <v>201</v>
      </c>
      <c r="AA89">
        <v>401</v>
      </c>
      <c r="AB89">
        <v>45</v>
      </c>
    </row>
    <row r="90" spans="1:28" x14ac:dyDescent="0.25">
      <c r="A90" t="s">
        <v>228</v>
      </c>
      <c r="B90" t="s">
        <v>229</v>
      </c>
      <c r="C90" s="17">
        <v>44377</v>
      </c>
      <c r="D90" s="7">
        <v>300000</v>
      </c>
      <c r="E90" t="s">
        <v>29</v>
      </c>
      <c r="F90" t="s">
        <v>30</v>
      </c>
      <c r="G90" s="7">
        <v>300000</v>
      </c>
      <c r="H90" s="7">
        <v>155900</v>
      </c>
      <c r="I90" s="12">
        <f>H90/G90*100</f>
        <v>51.966666666666669</v>
      </c>
      <c r="J90" s="12">
        <f t="shared" si="1"/>
        <v>1.8638978761797418</v>
      </c>
      <c r="K90" s="7">
        <v>311804</v>
      </c>
      <c r="L90" s="7">
        <v>54086</v>
      </c>
      <c r="M90" s="7">
        <f>G90-L90</f>
        <v>245914</v>
      </c>
      <c r="N90" s="7">
        <v>143176.671875</v>
      </c>
      <c r="O90" s="22">
        <f>M90/N90</f>
        <v>1.7175563363750663</v>
      </c>
      <c r="P90" s="27">
        <v>2213</v>
      </c>
      <c r="Q90" s="32">
        <f>M90/P90</f>
        <v>111.12245820153638</v>
      </c>
      <c r="R90" s="37" t="s">
        <v>200</v>
      </c>
      <c r="S90" s="42">
        <f>ABS(O2496-O90)*100</f>
        <v>36.036730738749071</v>
      </c>
      <c r="T90" t="s">
        <v>64</v>
      </c>
      <c r="V90" s="7">
        <v>42757</v>
      </c>
      <c r="W90" t="s">
        <v>33</v>
      </c>
      <c r="X90" s="17" t="s">
        <v>34</v>
      </c>
      <c r="Z90" t="s">
        <v>201</v>
      </c>
      <c r="AA90">
        <v>401</v>
      </c>
      <c r="AB90">
        <v>38</v>
      </c>
    </row>
    <row r="91" spans="1:28" x14ac:dyDescent="0.25">
      <c r="A91" t="s">
        <v>230</v>
      </c>
      <c r="B91" t="s">
        <v>231</v>
      </c>
      <c r="C91" s="17">
        <v>44243</v>
      </c>
      <c r="D91" s="7">
        <v>240000</v>
      </c>
      <c r="E91" t="s">
        <v>29</v>
      </c>
      <c r="F91" t="s">
        <v>30</v>
      </c>
      <c r="G91" s="7">
        <v>240000</v>
      </c>
      <c r="H91" s="7">
        <v>122640</v>
      </c>
      <c r="I91" s="12">
        <f>H91/G91*100</f>
        <v>51.1</v>
      </c>
      <c r="J91" s="12">
        <f t="shared" si="1"/>
        <v>0.99723120951307465</v>
      </c>
      <c r="K91" s="7">
        <v>245287</v>
      </c>
      <c r="L91" s="7">
        <v>47361</v>
      </c>
      <c r="M91" s="7">
        <f>G91-L91</f>
        <v>192639</v>
      </c>
      <c r="N91" s="7">
        <v>109958.890625</v>
      </c>
      <c r="O91" s="22">
        <f>M91/N91</f>
        <v>1.7519183660825517</v>
      </c>
      <c r="P91" s="27">
        <v>1525</v>
      </c>
      <c r="Q91" s="32">
        <f>M91/P91</f>
        <v>126.32065573770493</v>
      </c>
      <c r="R91" s="37" t="s">
        <v>200</v>
      </c>
      <c r="S91" s="42">
        <f>ABS(O2496-O91)*100</f>
        <v>39.472933709497603</v>
      </c>
      <c r="T91" t="s">
        <v>64</v>
      </c>
      <c r="V91" s="7">
        <v>42757</v>
      </c>
      <c r="W91" t="s">
        <v>33</v>
      </c>
      <c r="X91" s="17" t="s">
        <v>34</v>
      </c>
      <c r="Z91" t="s">
        <v>201</v>
      </c>
      <c r="AA91">
        <v>401</v>
      </c>
      <c r="AB91">
        <v>38</v>
      </c>
    </row>
    <row r="92" spans="1:28" x14ac:dyDescent="0.25">
      <c r="A92" t="s">
        <v>232</v>
      </c>
      <c r="B92" t="s">
        <v>233</v>
      </c>
      <c r="C92" s="17">
        <v>44484</v>
      </c>
      <c r="D92" s="7">
        <v>300000</v>
      </c>
      <c r="E92" t="s">
        <v>29</v>
      </c>
      <c r="F92" t="s">
        <v>30</v>
      </c>
      <c r="G92" s="7">
        <v>300000</v>
      </c>
      <c r="H92" s="7">
        <v>130820</v>
      </c>
      <c r="I92" s="12">
        <f>H92/G92*100</f>
        <v>43.606666666666669</v>
      </c>
      <c r="J92" s="12">
        <f t="shared" si="1"/>
        <v>6.4961021238202576</v>
      </c>
      <c r="K92" s="7">
        <v>261645</v>
      </c>
      <c r="L92" s="7">
        <v>56800</v>
      </c>
      <c r="M92" s="7">
        <f>G92-L92</f>
        <v>243200</v>
      </c>
      <c r="N92" s="7">
        <v>113802.78125</v>
      </c>
      <c r="O92" s="22">
        <f>M92/N92</f>
        <v>2.137030372445313</v>
      </c>
      <c r="P92" s="27">
        <v>1525</v>
      </c>
      <c r="Q92" s="32">
        <f>M92/P92</f>
        <v>159.47540983606558</v>
      </c>
      <c r="R92" s="37" t="s">
        <v>200</v>
      </c>
      <c r="S92" s="42">
        <f>ABS(O2496-O92)*100</f>
        <v>77.984134345773739</v>
      </c>
      <c r="T92" t="s">
        <v>64</v>
      </c>
      <c r="V92" s="7">
        <v>42757</v>
      </c>
      <c r="W92" t="s">
        <v>33</v>
      </c>
      <c r="X92" s="17" t="s">
        <v>34</v>
      </c>
      <c r="Z92" t="s">
        <v>201</v>
      </c>
      <c r="AA92">
        <v>401</v>
      </c>
      <c r="AB92">
        <v>41</v>
      </c>
    </row>
    <row r="93" spans="1:28" x14ac:dyDescent="0.25">
      <c r="A93" t="s">
        <v>234</v>
      </c>
      <c r="B93" t="s">
        <v>235</v>
      </c>
      <c r="C93" s="17">
        <v>44284</v>
      </c>
      <c r="D93" s="7">
        <v>253000</v>
      </c>
      <c r="E93" t="s">
        <v>29</v>
      </c>
      <c r="F93" t="s">
        <v>30</v>
      </c>
      <c r="G93" s="7">
        <v>253000</v>
      </c>
      <c r="H93" s="7">
        <v>123100</v>
      </c>
      <c r="I93" s="12">
        <f>H93/G93*100</f>
        <v>48.656126482213438</v>
      </c>
      <c r="J93" s="12">
        <f t="shared" si="1"/>
        <v>1.4466423082734892</v>
      </c>
      <c r="K93" s="7">
        <v>246194</v>
      </c>
      <c r="L93" s="7">
        <v>41673</v>
      </c>
      <c r="M93" s="7">
        <f>G93-L93</f>
        <v>211327</v>
      </c>
      <c r="N93" s="7">
        <v>118907.5546875</v>
      </c>
      <c r="O93" s="22">
        <f>M93/N93</f>
        <v>1.7772377924631182</v>
      </c>
      <c r="P93" s="27">
        <v>1284</v>
      </c>
      <c r="Q93" s="32">
        <f>M93/P93</f>
        <v>164.58489096573209</v>
      </c>
      <c r="R93" s="37" t="s">
        <v>236</v>
      </c>
      <c r="S93" s="42">
        <f>ABS(O2496-O93)*100</f>
        <v>42.004876347554251</v>
      </c>
      <c r="T93" t="s">
        <v>64</v>
      </c>
      <c r="V93" s="7">
        <v>38357</v>
      </c>
      <c r="W93" t="s">
        <v>33</v>
      </c>
      <c r="X93" s="17" t="s">
        <v>34</v>
      </c>
      <c r="Z93" t="s">
        <v>237</v>
      </c>
      <c r="AA93">
        <v>401</v>
      </c>
      <c r="AB93">
        <v>48</v>
      </c>
    </row>
    <row r="94" spans="1:28" x14ac:dyDescent="0.25">
      <c r="A94" t="s">
        <v>234</v>
      </c>
      <c r="B94" t="s">
        <v>235</v>
      </c>
      <c r="C94" s="17">
        <v>44057</v>
      </c>
      <c r="D94" s="7">
        <v>255000</v>
      </c>
      <c r="E94" t="s">
        <v>29</v>
      </c>
      <c r="F94" t="s">
        <v>30</v>
      </c>
      <c r="G94" s="7">
        <v>255000</v>
      </c>
      <c r="H94" s="7">
        <v>123100</v>
      </c>
      <c r="I94" s="12">
        <f>H94/G94*100</f>
        <v>48.274509803921568</v>
      </c>
      <c r="J94" s="12">
        <f t="shared" si="1"/>
        <v>1.8282589865653591</v>
      </c>
      <c r="K94" s="7">
        <v>246194</v>
      </c>
      <c r="L94" s="7">
        <v>41673</v>
      </c>
      <c r="M94" s="7">
        <f>G94-L94</f>
        <v>213327</v>
      </c>
      <c r="N94" s="7">
        <v>118907.5546875</v>
      </c>
      <c r="O94" s="22">
        <f>M94/N94</f>
        <v>1.794057581628375</v>
      </c>
      <c r="P94" s="27">
        <v>1284</v>
      </c>
      <c r="Q94" s="32">
        <f>M94/P94</f>
        <v>166.14252336448598</v>
      </c>
      <c r="R94" s="37" t="s">
        <v>236</v>
      </c>
      <c r="S94" s="42">
        <f>ABS(O2496-O94)*100</f>
        <v>43.686855264079938</v>
      </c>
      <c r="T94" t="s">
        <v>64</v>
      </c>
      <c r="V94" s="7">
        <v>38357</v>
      </c>
      <c r="W94" t="s">
        <v>33</v>
      </c>
      <c r="X94" s="17" t="s">
        <v>34</v>
      </c>
      <c r="Z94" t="s">
        <v>237</v>
      </c>
      <c r="AA94">
        <v>401</v>
      </c>
      <c r="AB94">
        <v>48</v>
      </c>
    </row>
    <row r="95" spans="1:28" x14ac:dyDescent="0.25">
      <c r="A95" t="s">
        <v>238</v>
      </c>
      <c r="B95" t="s">
        <v>239</v>
      </c>
      <c r="C95" s="17">
        <v>44428</v>
      </c>
      <c r="D95" s="7">
        <v>260000</v>
      </c>
      <c r="E95" t="s">
        <v>29</v>
      </c>
      <c r="F95" t="s">
        <v>30</v>
      </c>
      <c r="G95" s="7">
        <v>260000</v>
      </c>
      <c r="H95" s="7">
        <v>128500</v>
      </c>
      <c r="I95" s="12">
        <f>H95/G95*100</f>
        <v>49.423076923076927</v>
      </c>
      <c r="J95" s="12">
        <f t="shared" si="1"/>
        <v>0.67969186740999987</v>
      </c>
      <c r="K95" s="7">
        <v>257009</v>
      </c>
      <c r="L95" s="7">
        <v>45096</v>
      </c>
      <c r="M95" s="7">
        <f>G95-L95</f>
        <v>214904</v>
      </c>
      <c r="N95" s="7">
        <v>123205.234375</v>
      </c>
      <c r="O95" s="22">
        <f>M95/N95</f>
        <v>1.7442765406045679</v>
      </c>
      <c r="P95" s="27">
        <v>1300</v>
      </c>
      <c r="Q95" s="32">
        <f>M95/P95</f>
        <v>165.31076923076924</v>
      </c>
      <c r="R95" s="37" t="s">
        <v>236</v>
      </c>
      <c r="S95" s="42">
        <f>ABS(O2496-O95)*100</f>
        <v>38.708751161699226</v>
      </c>
      <c r="T95" t="s">
        <v>32</v>
      </c>
      <c r="V95" s="7">
        <v>38357</v>
      </c>
      <c r="W95" t="s">
        <v>33</v>
      </c>
      <c r="X95" s="17" t="s">
        <v>34</v>
      </c>
      <c r="Z95" t="s">
        <v>237</v>
      </c>
      <c r="AA95">
        <v>401</v>
      </c>
      <c r="AB95">
        <v>57</v>
      </c>
    </row>
    <row r="96" spans="1:28" x14ac:dyDescent="0.25">
      <c r="A96" t="s">
        <v>240</v>
      </c>
      <c r="B96" t="s">
        <v>241</v>
      </c>
      <c r="C96" s="17">
        <v>44466</v>
      </c>
      <c r="D96" s="7">
        <v>340000</v>
      </c>
      <c r="E96" t="s">
        <v>29</v>
      </c>
      <c r="F96" t="s">
        <v>30</v>
      </c>
      <c r="G96" s="7">
        <v>340000</v>
      </c>
      <c r="H96" s="7">
        <v>175850</v>
      </c>
      <c r="I96" s="12">
        <f>H96/G96*100</f>
        <v>51.720588235294116</v>
      </c>
      <c r="J96" s="12">
        <f t="shared" si="1"/>
        <v>1.6178194448071892</v>
      </c>
      <c r="K96" s="7">
        <v>351701</v>
      </c>
      <c r="L96" s="7">
        <v>45947</v>
      </c>
      <c r="M96" s="7">
        <f>G96-L96</f>
        <v>294053</v>
      </c>
      <c r="N96" s="7">
        <v>177763.953125</v>
      </c>
      <c r="O96" s="22">
        <f>M96/N96</f>
        <v>1.6541767598587769</v>
      </c>
      <c r="P96" s="27">
        <v>1540</v>
      </c>
      <c r="Q96" s="32">
        <f>M96/P96</f>
        <v>190.9435064935065</v>
      </c>
      <c r="R96" s="37" t="s">
        <v>236</v>
      </c>
      <c r="S96" s="42">
        <f>ABS(O2496-O96)*100</f>
        <v>29.698773087120124</v>
      </c>
      <c r="T96" t="s">
        <v>64</v>
      </c>
      <c r="V96" s="7">
        <v>38357</v>
      </c>
      <c r="W96" t="s">
        <v>33</v>
      </c>
      <c r="X96" s="17" t="s">
        <v>34</v>
      </c>
      <c r="Z96" t="s">
        <v>237</v>
      </c>
      <c r="AA96">
        <v>401</v>
      </c>
      <c r="AB96">
        <v>64</v>
      </c>
    </row>
    <row r="97" spans="1:28" x14ac:dyDescent="0.25">
      <c r="A97" t="s">
        <v>242</v>
      </c>
      <c r="B97" t="s">
        <v>243</v>
      </c>
      <c r="C97" s="17">
        <v>44477</v>
      </c>
      <c r="D97" s="7">
        <v>230000</v>
      </c>
      <c r="E97" t="s">
        <v>29</v>
      </c>
      <c r="F97" t="s">
        <v>30</v>
      </c>
      <c r="G97" s="7">
        <v>230000</v>
      </c>
      <c r="H97" s="7">
        <v>116840</v>
      </c>
      <c r="I97" s="12">
        <f>H97/G97*100</f>
        <v>50.8</v>
      </c>
      <c r="J97" s="12">
        <f t="shared" si="1"/>
        <v>0.69723120951307038</v>
      </c>
      <c r="K97" s="7">
        <v>233689</v>
      </c>
      <c r="L97" s="7">
        <v>41577</v>
      </c>
      <c r="M97" s="7">
        <f>G97-L97</f>
        <v>188423</v>
      </c>
      <c r="N97" s="7">
        <v>111693.0234375</v>
      </c>
      <c r="O97" s="22">
        <f>M97/N97</f>
        <v>1.686971971937314</v>
      </c>
      <c r="P97" s="27">
        <v>1272</v>
      </c>
      <c r="Q97" s="32">
        <f>M97/P97</f>
        <v>148.13128930817609</v>
      </c>
      <c r="R97" s="37" t="s">
        <v>236</v>
      </c>
      <c r="S97" s="42">
        <f>ABS(O2496-O97)*100</f>
        <v>32.978294294973828</v>
      </c>
      <c r="T97" t="s">
        <v>64</v>
      </c>
      <c r="V97" s="7">
        <v>38357</v>
      </c>
      <c r="W97" t="s">
        <v>33</v>
      </c>
      <c r="X97" s="17" t="s">
        <v>34</v>
      </c>
      <c r="Z97" t="s">
        <v>237</v>
      </c>
      <c r="AA97">
        <v>401</v>
      </c>
      <c r="AB97">
        <v>48</v>
      </c>
    </row>
    <row r="98" spans="1:28" x14ac:dyDescent="0.25">
      <c r="A98" t="s">
        <v>244</v>
      </c>
      <c r="B98" t="s">
        <v>245</v>
      </c>
      <c r="C98" s="17">
        <v>44270</v>
      </c>
      <c r="D98" s="7">
        <v>267000</v>
      </c>
      <c r="E98" t="s">
        <v>29</v>
      </c>
      <c r="F98" t="s">
        <v>30</v>
      </c>
      <c r="G98" s="7">
        <v>267000</v>
      </c>
      <c r="H98" s="7">
        <v>127100</v>
      </c>
      <c r="I98" s="12">
        <f>H98/G98*100</f>
        <v>47.602996254681642</v>
      </c>
      <c r="J98" s="12">
        <f t="shared" si="1"/>
        <v>2.4997725358052847</v>
      </c>
      <c r="K98" s="7">
        <v>254202</v>
      </c>
      <c r="L98" s="7">
        <v>41673</v>
      </c>
      <c r="M98" s="7">
        <f>G98-L98</f>
        <v>225327</v>
      </c>
      <c r="N98" s="7">
        <v>123563.375</v>
      </c>
      <c r="O98" s="22">
        <f>M98/N98</f>
        <v>1.8235743398883366</v>
      </c>
      <c r="P98" s="27">
        <v>1284</v>
      </c>
      <c r="Q98" s="32">
        <f>M98/P98</f>
        <v>175.48831775700936</v>
      </c>
      <c r="R98" s="37" t="s">
        <v>236</v>
      </c>
      <c r="S98" s="42">
        <f>ABS(O2496-O98)*100</f>
        <v>46.6385310900761</v>
      </c>
      <c r="T98" t="s">
        <v>64</v>
      </c>
      <c r="V98" s="7">
        <v>38357</v>
      </c>
      <c r="W98" t="s">
        <v>33</v>
      </c>
      <c r="X98" s="17" t="s">
        <v>34</v>
      </c>
      <c r="Z98" t="s">
        <v>237</v>
      </c>
      <c r="AA98">
        <v>401</v>
      </c>
      <c r="AB98">
        <v>48</v>
      </c>
    </row>
    <row r="99" spans="1:28" x14ac:dyDescent="0.25">
      <c r="A99" t="s">
        <v>247</v>
      </c>
      <c r="B99" t="s">
        <v>248</v>
      </c>
      <c r="C99" s="17">
        <v>44568</v>
      </c>
      <c r="D99" s="7">
        <v>400000</v>
      </c>
      <c r="E99" t="s">
        <v>29</v>
      </c>
      <c r="F99" t="s">
        <v>30</v>
      </c>
      <c r="G99" s="7">
        <v>400000</v>
      </c>
      <c r="H99" s="7">
        <v>208790</v>
      </c>
      <c r="I99" s="12">
        <f>H99/G99*100</f>
        <v>52.197499999999998</v>
      </c>
      <c r="J99" s="12">
        <f t="shared" si="1"/>
        <v>2.0947312095130712</v>
      </c>
      <c r="K99" s="7">
        <v>417587</v>
      </c>
      <c r="L99" s="7">
        <v>60720</v>
      </c>
      <c r="M99" s="7">
        <f>G99-L99</f>
        <v>339280</v>
      </c>
      <c r="N99" s="7">
        <v>249557.34375</v>
      </c>
      <c r="O99" s="22">
        <f>M99/N99</f>
        <v>1.3595272128712903</v>
      </c>
      <c r="P99" s="27">
        <v>2693</v>
      </c>
      <c r="Q99" s="32">
        <f>M99/P99</f>
        <v>125.98588934274044</v>
      </c>
      <c r="R99" s="37" t="s">
        <v>249</v>
      </c>
      <c r="S99" s="42">
        <f>ABS(O2496-O99)*100</f>
        <v>0.23381838837146507</v>
      </c>
      <c r="T99" t="s">
        <v>32</v>
      </c>
      <c r="V99" s="7">
        <v>51480</v>
      </c>
      <c r="W99" t="s">
        <v>33</v>
      </c>
      <c r="X99" s="17" t="s">
        <v>34</v>
      </c>
      <c r="Z99" t="s">
        <v>250</v>
      </c>
      <c r="AA99">
        <v>401</v>
      </c>
      <c r="AB99">
        <v>54</v>
      </c>
    </row>
    <row r="100" spans="1:28" x14ac:dyDescent="0.25">
      <c r="A100" t="s">
        <v>251</v>
      </c>
      <c r="B100" t="s">
        <v>252</v>
      </c>
      <c r="C100" s="17">
        <v>44028</v>
      </c>
      <c r="D100" s="7">
        <v>560000</v>
      </c>
      <c r="E100" t="s">
        <v>29</v>
      </c>
      <c r="F100" t="s">
        <v>30</v>
      </c>
      <c r="G100" s="7">
        <v>560000</v>
      </c>
      <c r="H100" s="7">
        <v>350960</v>
      </c>
      <c r="I100" s="12">
        <f>H100/G100*100</f>
        <v>62.671428571428564</v>
      </c>
      <c r="J100" s="12">
        <f t="shared" si="1"/>
        <v>12.568659780941637</v>
      </c>
      <c r="K100" s="7">
        <v>701919</v>
      </c>
      <c r="L100" s="7">
        <v>67254</v>
      </c>
      <c r="M100" s="7">
        <f>G100-L100</f>
        <v>492746</v>
      </c>
      <c r="N100" s="7">
        <v>443821.6875</v>
      </c>
      <c r="O100" s="22">
        <f>M100/N100</f>
        <v>1.1102341635794895</v>
      </c>
      <c r="P100" s="27">
        <v>4404</v>
      </c>
      <c r="Q100" s="32">
        <f>M100/P100</f>
        <v>111.88601271571299</v>
      </c>
      <c r="R100" s="37" t="s">
        <v>249</v>
      </c>
      <c r="S100" s="42">
        <f>ABS(O2496-O100)*100</f>
        <v>24.69548654080862</v>
      </c>
      <c r="T100" t="s">
        <v>64</v>
      </c>
      <c r="V100" s="7">
        <v>51480</v>
      </c>
      <c r="W100" t="s">
        <v>33</v>
      </c>
      <c r="X100" s="17" t="s">
        <v>34</v>
      </c>
      <c r="Z100" t="s">
        <v>250</v>
      </c>
      <c r="AA100">
        <v>401</v>
      </c>
      <c r="AB100">
        <v>52</v>
      </c>
    </row>
    <row r="101" spans="1:28" x14ac:dyDescent="0.25">
      <c r="A101" t="s">
        <v>251</v>
      </c>
      <c r="B101" t="s">
        <v>252</v>
      </c>
      <c r="C101" s="17">
        <v>44286</v>
      </c>
      <c r="D101" s="7">
        <v>476000</v>
      </c>
      <c r="E101" t="s">
        <v>253</v>
      </c>
      <c r="F101" t="s">
        <v>30</v>
      </c>
      <c r="G101" s="7">
        <v>476000</v>
      </c>
      <c r="H101" s="7">
        <v>350960</v>
      </c>
      <c r="I101" s="12">
        <f>H101/G101*100</f>
        <v>73.731092436974791</v>
      </c>
      <c r="J101" s="12">
        <f t="shared" si="1"/>
        <v>23.628323646487864</v>
      </c>
      <c r="K101" s="7">
        <v>701919</v>
      </c>
      <c r="L101" s="7">
        <v>67254</v>
      </c>
      <c r="M101" s="7">
        <f>G101-L101</f>
        <v>408746</v>
      </c>
      <c r="N101" s="7">
        <v>443821.6875</v>
      </c>
      <c r="O101" s="22">
        <f>M101/N101</f>
        <v>0.92096896459121325</v>
      </c>
      <c r="P101" s="27">
        <v>4404</v>
      </c>
      <c r="Q101" s="32">
        <f>M101/P101</f>
        <v>92.812443233424162</v>
      </c>
      <c r="R101" s="37" t="s">
        <v>249</v>
      </c>
      <c r="S101" s="42">
        <f>ABS(O2496-O101)*100</f>
        <v>43.622006439636237</v>
      </c>
      <c r="T101" t="s">
        <v>64</v>
      </c>
      <c r="V101" s="7">
        <v>51480</v>
      </c>
      <c r="W101" t="s">
        <v>33</v>
      </c>
      <c r="X101" s="17" t="s">
        <v>34</v>
      </c>
      <c r="Z101" t="s">
        <v>250</v>
      </c>
      <c r="AA101">
        <v>401</v>
      </c>
      <c r="AB101">
        <v>52</v>
      </c>
    </row>
    <row r="102" spans="1:28" x14ac:dyDescent="0.25">
      <c r="A102" t="s">
        <v>254</v>
      </c>
      <c r="B102" t="s">
        <v>255</v>
      </c>
      <c r="C102" s="17">
        <v>44106</v>
      </c>
      <c r="D102" s="7">
        <v>320000</v>
      </c>
      <c r="E102" t="s">
        <v>29</v>
      </c>
      <c r="F102" t="s">
        <v>30</v>
      </c>
      <c r="G102" s="7">
        <v>320000</v>
      </c>
      <c r="H102" s="7">
        <v>122680</v>
      </c>
      <c r="I102" s="12">
        <f>H102/G102*100</f>
        <v>38.337500000000006</v>
      </c>
      <c r="J102" s="12">
        <f t="shared" si="1"/>
        <v>11.765268790486921</v>
      </c>
      <c r="K102" s="7">
        <v>245352</v>
      </c>
      <c r="L102" s="7">
        <v>56533</v>
      </c>
      <c r="M102" s="7">
        <f>G102-L102</f>
        <v>263467</v>
      </c>
      <c r="N102" s="7">
        <v>132041.265625</v>
      </c>
      <c r="O102" s="22">
        <f>M102/N102</f>
        <v>1.9953383417896937</v>
      </c>
      <c r="P102" s="27">
        <v>1902</v>
      </c>
      <c r="Q102" s="32">
        <f>M102/P102</f>
        <v>138.5210304942166</v>
      </c>
      <c r="R102" s="37" t="s">
        <v>249</v>
      </c>
      <c r="S102" s="42">
        <f>ABS(O2496-O102)*100</f>
        <v>63.814931280211809</v>
      </c>
      <c r="T102" t="s">
        <v>64</v>
      </c>
      <c r="V102" s="7">
        <v>51480</v>
      </c>
      <c r="W102" t="s">
        <v>33</v>
      </c>
      <c r="X102" s="17" t="s">
        <v>34</v>
      </c>
      <c r="Z102" t="s">
        <v>250</v>
      </c>
      <c r="AA102">
        <v>401</v>
      </c>
      <c r="AB102">
        <v>45</v>
      </c>
    </row>
    <row r="103" spans="1:28" x14ac:dyDescent="0.25">
      <c r="A103" t="s">
        <v>256</v>
      </c>
      <c r="B103" t="s">
        <v>257</v>
      </c>
      <c r="C103" s="17">
        <v>44022</v>
      </c>
      <c r="D103" s="7">
        <v>310000</v>
      </c>
      <c r="E103" t="s">
        <v>29</v>
      </c>
      <c r="F103" t="s">
        <v>30</v>
      </c>
      <c r="G103" s="7">
        <v>310000</v>
      </c>
      <c r="H103" s="7">
        <v>162240</v>
      </c>
      <c r="I103" s="12">
        <f>H103/G103*100</f>
        <v>52.335483870967749</v>
      </c>
      <c r="J103" s="12">
        <f t="shared" si="1"/>
        <v>2.2327150804808227</v>
      </c>
      <c r="K103" s="7">
        <v>324485</v>
      </c>
      <c r="L103" s="7">
        <v>63410</v>
      </c>
      <c r="M103" s="7">
        <f>G103-L103</f>
        <v>246590</v>
      </c>
      <c r="N103" s="7">
        <v>182569.9375</v>
      </c>
      <c r="O103" s="22">
        <f>M103/N103</f>
        <v>1.3506604831915441</v>
      </c>
      <c r="P103" s="27">
        <v>1862</v>
      </c>
      <c r="Q103" s="32">
        <f>M103/P103</f>
        <v>132.4328678839957</v>
      </c>
      <c r="R103" s="37" t="s">
        <v>249</v>
      </c>
      <c r="S103" s="42">
        <f>ABS(O2496-O103)*100</f>
        <v>0.65285457960315707</v>
      </c>
      <c r="T103" t="s">
        <v>64</v>
      </c>
      <c r="V103" s="7">
        <v>57915</v>
      </c>
      <c r="W103" t="s">
        <v>33</v>
      </c>
      <c r="X103" s="17" t="s">
        <v>34</v>
      </c>
      <c r="Z103" t="s">
        <v>250</v>
      </c>
      <c r="AA103">
        <v>401</v>
      </c>
      <c r="AB103">
        <v>48</v>
      </c>
    </row>
    <row r="104" spans="1:28" x14ac:dyDescent="0.25">
      <c r="A104" t="s">
        <v>258</v>
      </c>
      <c r="B104" t="s">
        <v>259</v>
      </c>
      <c r="C104" s="17">
        <v>44068</v>
      </c>
      <c r="D104" s="7">
        <v>344500</v>
      </c>
      <c r="E104" t="s">
        <v>29</v>
      </c>
      <c r="F104" t="s">
        <v>30</v>
      </c>
      <c r="G104" s="7">
        <v>344500</v>
      </c>
      <c r="H104" s="7">
        <v>169430</v>
      </c>
      <c r="I104" s="12">
        <f>H104/G104*100</f>
        <v>49.181422351233671</v>
      </c>
      <c r="J104" s="12">
        <f t="shared" si="1"/>
        <v>0.92134643925325577</v>
      </c>
      <c r="K104" s="7">
        <v>338850</v>
      </c>
      <c r="L104" s="7">
        <v>63149</v>
      </c>
      <c r="M104" s="7">
        <f>G104-L104</f>
        <v>281351</v>
      </c>
      <c r="N104" s="7">
        <v>192797.90625</v>
      </c>
      <c r="O104" s="22">
        <f>M104/N104</f>
        <v>1.4593052667033306</v>
      </c>
      <c r="P104" s="27">
        <v>2145</v>
      </c>
      <c r="Q104" s="32">
        <f>M104/P104</f>
        <v>131.16596736596736</v>
      </c>
      <c r="R104" s="37" t="s">
        <v>249</v>
      </c>
      <c r="S104" s="42">
        <f>ABS(O2496-O104)*100</f>
        <v>10.211623771575496</v>
      </c>
      <c r="T104" t="s">
        <v>141</v>
      </c>
      <c r="V104" s="7">
        <v>57915</v>
      </c>
      <c r="W104" t="s">
        <v>33</v>
      </c>
      <c r="X104" s="17" t="s">
        <v>34</v>
      </c>
      <c r="Z104" t="s">
        <v>250</v>
      </c>
      <c r="AA104">
        <v>401</v>
      </c>
      <c r="AB104">
        <v>57</v>
      </c>
    </row>
    <row r="105" spans="1:28" x14ac:dyDescent="0.25">
      <c r="A105" t="s">
        <v>260</v>
      </c>
      <c r="B105" t="s">
        <v>261</v>
      </c>
      <c r="C105" s="17">
        <v>44648</v>
      </c>
      <c r="D105" s="7">
        <v>650000</v>
      </c>
      <c r="E105" t="s">
        <v>262</v>
      </c>
      <c r="F105" t="s">
        <v>85</v>
      </c>
      <c r="G105" s="7">
        <v>650000</v>
      </c>
      <c r="H105" s="7">
        <v>236610</v>
      </c>
      <c r="I105" s="12">
        <f>H105/G105*100</f>
        <v>36.401538461538465</v>
      </c>
      <c r="J105" s="12">
        <f t="shared" si="1"/>
        <v>13.701230328948462</v>
      </c>
      <c r="K105" s="7">
        <v>473214</v>
      </c>
      <c r="L105" s="7">
        <v>54161</v>
      </c>
      <c r="M105" s="7">
        <f>G105-L105</f>
        <v>595839</v>
      </c>
      <c r="N105" s="7">
        <v>293044.0625</v>
      </c>
      <c r="O105" s="22">
        <f>M105/N105</f>
        <v>2.0332744329191108</v>
      </c>
      <c r="P105" s="27">
        <v>3590</v>
      </c>
      <c r="Q105" s="32">
        <f>M105/P105</f>
        <v>165.97186629526462</v>
      </c>
      <c r="R105" s="37" t="s">
        <v>249</v>
      </c>
      <c r="S105" s="42">
        <f>ABS(O2496-O105)*100</f>
        <v>67.608540393153518</v>
      </c>
      <c r="T105" t="s">
        <v>64</v>
      </c>
      <c r="V105" s="7">
        <v>48259</v>
      </c>
      <c r="W105" t="s">
        <v>33</v>
      </c>
      <c r="X105" s="17" t="s">
        <v>34</v>
      </c>
      <c r="Z105" t="s">
        <v>250</v>
      </c>
      <c r="AA105">
        <v>401</v>
      </c>
      <c r="AB105">
        <v>59</v>
      </c>
    </row>
    <row r="106" spans="1:28" x14ac:dyDescent="0.25">
      <c r="A106" t="s">
        <v>263</v>
      </c>
      <c r="B106" t="s">
        <v>264</v>
      </c>
      <c r="C106" s="17">
        <v>44104</v>
      </c>
      <c r="D106" s="7">
        <v>240000</v>
      </c>
      <c r="E106" t="s">
        <v>29</v>
      </c>
      <c r="F106" t="s">
        <v>30</v>
      </c>
      <c r="G106" s="7">
        <v>240000</v>
      </c>
      <c r="H106" s="7">
        <v>125220</v>
      </c>
      <c r="I106" s="12">
        <f>H106/G106*100</f>
        <v>52.175000000000004</v>
      </c>
      <c r="J106" s="12">
        <f t="shared" si="1"/>
        <v>2.0722312095130775</v>
      </c>
      <c r="K106" s="7">
        <v>250437</v>
      </c>
      <c r="L106" s="7">
        <v>65759</v>
      </c>
      <c r="M106" s="7">
        <f>G106-L106</f>
        <v>174241</v>
      </c>
      <c r="N106" s="7">
        <v>129145.453125</v>
      </c>
      <c r="O106" s="22">
        <f>M106/N106</f>
        <v>1.3491841623827978</v>
      </c>
      <c r="P106" s="27">
        <v>1695</v>
      </c>
      <c r="Q106" s="32">
        <f>M106/P106</f>
        <v>102.79705014749263</v>
      </c>
      <c r="R106" s="37" t="s">
        <v>249</v>
      </c>
      <c r="S106" s="42">
        <f>ABS(O2496-O106)*100</f>
        <v>0.80048666047778383</v>
      </c>
      <c r="T106" t="s">
        <v>64</v>
      </c>
      <c r="V106" s="7">
        <v>48259</v>
      </c>
      <c r="W106" t="s">
        <v>33</v>
      </c>
      <c r="X106" s="17" t="s">
        <v>34</v>
      </c>
      <c r="Z106" t="s">
        <v>250</v>
      </c>
      <c r="AA106">
        <v>401</v>
      </c>
      <c r="AB106">
        <v>43</v>
      </c>
    </row>
    <row r="107" spans="1:28" x14ac:dyDescent="0.25">
      <c r="A107" t="s">
        <v>265</v>
      </c>
      <c r="B107" t="s">
        <v>266</v>
      </c>
      <c r="C107" s="17">
        <v>44049</v>
      </c>
      <c r="D107" s="7">
        <v>358000</v>
      </c>
      <c r="E107" t="s">
        <v>29</v>
      </c>
      <c r="F107" t="s">
        <v>30</v>
      </c>
      <c r="G107" s="7">
        <v>358000</v>
      </c>
      <c r="H107" s="7">
        <v>182010</v>
      </c>
      <c r="I107" s="12">
        <f>H107/G107*100</f>
        <v>50.840782122905026</v>
      </c>
      <c r="J107" s="12">
        <f t="shared" si="1"/>
        <v>0.73801333241809886</v>
      </c>
      <c r="K107" s="7">
        <v>364027</v>
      </c>
      <c r="L107" s="7">
        <v>116715</v>
      </c>
      <c r="M107" s="7">
        <f>G107-L107</f>
        <v>241285</v>
      </c>
      <c r="N107" s="7">
        <v>211377.78125</v>
      </c>
      <c r="O107" s="22">
        <f>M107/N107</f>
        <v>1.1414870502147443</v>
      </c>
      <c r="P107" s="27">
        <v>2760</v>
      </c>
      <c r="Q107" s="32">
        <f>M107/P107</f>
        <v>87.42210144927536</v>
      </c>
      <c r="R107" s="37" t="s">
        <v>267</v>
      </c>
      <c r="S107" s="42">
        <f>ABS(O2496-O107)*100</f>
        <v>21.570197877283135</v>
      </c>
      <c r="T107" t="s">
        <v>64</v>
      </c>
      <c r="V107" s="7">
        <v>115500</v>
      </c>
      <c r="W107" t="s">
        <v>33</v>
      </c>
      <c r="X107" s="17" t="s">
        <v>34</v>
      </c>
      <c r="Z107" t="s">
        <v>268</v>
      </c>
      <c r="AA107">
        <v>401</v>
      </c>
      <c r="AB107">
        <v>54</v>
      </c>
    </row>
    <row r="108" spans="1:28" x14ac:dyDescent="0.25">
      <c r="A108" t="s">
        <v>269</v>
      </c>
      <c r="B108" t="s">
        <v>270</v>
      </c>
      <c r="C108" s="17">
        <v>44501</v>
      </c>
      <c r="D108" s="7">
        <v>390000</v>
      </c>
      <c r="E108" t="s">
        <v>29</v>
      </c>
      <c r="F108" t="s">
        <v>30</v>
      </c>
      <c r="G108" s="7">
        <v>390000</v>
      </c>
      <c r="H108" s="7">
        <v>192620</v>
      </c>
      <c r="I108" s="12">
        <f>H108/G108*100</f>
        <v>49.389743589743588</v>
      </c>
      <c r="J108" s="12">
        <f t="shared" si="1"/>
        <v>0.71302520074333842</v>
      </c>
      <c r="K108" s="7">
        <v>385234</v>
      </c>
      <c r="L108" s="7">
        <v>119921</v>
      </c>
      <c r="M108" s="7">
        <f>G108-L108</f>
        <v>270079</v>
      </c>
      <c r="N108" s="7">
        <v>226763.25</v>
      </c>
      <c r="O108" s="22">
        <f>M108/N108</f>
        <v>1.1910175039385791</v>
      </c>
      <c r="P108" s="27">
        <v>2110</v>
      </c>
      <c r="Q108" s="32">
        <f>M108/P108</f>
        <v>127.99952606635071</v>
      </c>
      <c r="R108" s="37" t="s">
        <v>267</v>
      </c>
      <c r="S108" s="42">
        <f>ABS(O2496-O108)*100</f>
        <v>16.617152504899657</v>
      </c>
      <c r="T108" t="s">
        <v>154</v>
      </c>
      <c r="V108" s="7">
        <v>110220</v>
      </c>
      <c r="W108" t="s">
        <v>33</v>
      </c>
      <c r="X108" s="17" t="s">
        <v>34</v>
      </c>
      <c r="Z108" t="s">
        <v>268</v>
      </c>
      <c r="AA108">
        <v>401</v>
      </c>
      <c r="AB108">
        <v>59</v>
      </c>
    </row>
    <row r="109" spans="1:28" x14ac:dyDescent="0.25">
      <c r="A109" t="s">
        <v>271</v>
      </c>
      <c r="B109" t="s">
        <v>272</v>
      </c>
      <c r="C109" s="17">
        <v>44043</v>
      </c>
      <c r="D109" s="7">
        <v>290000</v>
      </c>
      <c r="E109" t="s">
        <v>29</v>
      </c>
      <c r="F109" t="s">
        <v>30</v>
      </c>
      <c r="G109" s="7">
        <v>290000</v>
      </c>
      <c r="H109" s="7">
        <v>128740</v>
      </c>
      <c r="I109" s="12">
        <f>H109/G109*100</f>
        <v>44.393103448275859</v>
      </c>
      <c r="J109" s="12">
        <f t="shared" si="1"/>
        <v>5.7096653422110677</v>
      </c>
      <c r="K109" s="7">
        <v>257477</v>
      </c>
      <c r="L109" s="7">
        <v>94714</v>
      </c>
      <c r="M109" s="7">
        <f>G109-L109</f>
        <v>195286</v>
      </c>
      <c r="N109" s="7">
        <v>139113.671875</v>
      </c>
      <c r="O109" s="22">
        <f>M109/N109</f>
        <v>1.4037872580595343</v>
      </c>
      <c r="P109" s="27">
        <v>1872</v>
      </c>
      <c r="Q109" s="32">
        <f>M109/P109</f>
        <v>104.31944444444444</v>
      </c>
      <c r="R109" s="37" t="s">
        <v>267</v>
      </c>
      <c r="S109" s="42">
        <f>ABS(O2496-O109)*100</f>
        <v>4.6598229071958652</v>
      </c>
      <c r="T109" t="s">
        <v>32</v>
      </c>
      <c r="V109" s="7">
        <v>91080</v>
      </c>
      <c r="W109" t="s">
        <v>33</v>
      </c>
      <c r="X109" s="17" t="s">
        <v>34</v>
      </c>
      <c r="Z109" t="s">
        <v>268</v>
      </c>
      <c r="AA109">
        <v>401</v>
      </c>
      <c r="AB109">
        <v>48</v>
      </c>
    </row>
    <row r="110" spans="1:28" x14ac:dyDescent="0.25">
      <c r="A110" t="s">
        <v>273</v>
      </c>
      <c r="B110" t="s">
        <v>274</v>
      </c>
      <c r="C110" s="17">
        <v>44145</v>
      </c>
      <c r="D110" s="7">
        <v>277000</v>
      </c>
      <c r="E110" t="s">
        <v>29</v>
      </c>
      <c r="F110" t="s">
        <v>30</v>
      </c>
      <c r="G110" s="7">
        <v>277000</v>
      </c>
      <c r="H110" s="7">
        <v>134150</v>
      </c>
      <c r="I110" s="12">
        <f>H110/G110*100</f>
        <v>48.429602888086642</v>
      </c>
      <c r="J110" s="12">
        <f t="shared" si="1"/>
        <v>1.6731659024002852</v>
      </c>
      <c r="K110" s="7">
        <v>268306</v>
      </c>
      <c r="L110" s="7">
        <v>86678</v>
      </c>
      <c r="M110" s="7">
        <f>G110-L110</f>
        <v>190322</v>
      </c>
      <c r="N110" s="7">
        <v>155237.609375</v>
      </c>
      <c r="O110" s="22">
        <f>M110/N110</f>
        <v>1.2260044506370125</v>
      </c>
      <c r="P110" s="27">
        <v>1724</v>
      </c>
      <c r="Q110" s="32">
        <f>M110/P110</f>
        <v>110.39559164733178</v>
      </c>
      <c r="R110" s="37" t="s">
        <v>267</v>
      </c>
      <c r="S110" s="42">
        <f>ABS(O2496-O110)*100</f>
        <v>13.118457835056319</v>
      </c>
      <c r="T110" t="s">
        <v>154</v>
      </c>
      <c r="V110" s="7">
        <v>78210</v>
      </c>
      <c r="W110" t="s">
        <v>33</v>
      </c>
      <c r="X110" s="17" t="s">
        <v>34</v>
      </c>
      <c r="Z110" t="s">
        <v>268</v>
      </c>
      <c r="AA110">
        <v>401</v>
      </c>
      <c r="AB110">
        <v>59</v>
      </c>
    </row>
    <row r="111" spans="1:28" x14ac:dyDescent="0.25">
      <c r="A111" t="s">
        <v>275</v>
      </c>
      <c r="B111" t="s">
        <v>276</v>
      </c>
      <c r="C111" s="17">
        <v>44456</v>
      </c>
      <c r="D111" s="7">
        <v>355000</v>
      </c>
      <c r="E111" t="s">
        <v>29</v>
      </c>
      <c r="F111" t="s">
        <v>30</v>
      </c>
      <c r="G111" s="7">
        <v>355000</v>
      </c>
      <c r="H111" s="7">
        <v>165130</v>
      </c>
      <c r="I111" s="12">
        <f>H111/G111*100</f>
        <v>46.515492957746481</v>
      </c>
      <c r="J111" s="12">
        <f t="shared" si="1"/>
        <v>3.5872758327404455</v>
      </c>
      <c r="K111" s="7">
        <v>330265</v>
      </c>
      <c r="L111" s="7">
        <v>72199</v>
      </c>
      <c r="M111" s="7">
        <f>G111-L111</f>
        <v>282801</v>
      </c>
      <c r="N111" s="7">
        <v>191160</v>
      </c>
      <c r="O111" s="22">
        <f>M111/N111</f>
        <v>1.4793942247332077</v>
      </c>
      <c r="P111" s="27">
        <v>2201</v>
      </c>
      <c r="Q111" s="32">
        <f>M111/P111</f>
        <v>128.4875056792367</v>
      </c>
      <c r="R111" s="37" t="s">
        <v>277</v>
      </c>
      <c r="S111" s="42">
        <f>ABS(O2496-O111)*100</f>
        <v>12.220519574563205</v>
      </c>
      <c r="T111" t="s">
        <v>32</v>
      </c>
      <c r="V111" s="7">
        <v>64900</v>
      </c>
      <c r="W111" t="s">
        <v>33</v>
      </c>
      <c r="X111" s="17" t="s">
        <v>34</v>
      </c>
      <c r="Z111" t="s">
        <v>278</v>
      </c>
      <c r="AA111">
        <v>401</v>
      </c>
      <c r="AB111">
        <v>57</v>
      </c>
    </row>
    <row r="112" spans="1:28" x14ac:dyDescent="0.25">
      <c r="A112" t="s">
        <v>279</v>
      </c>
      <c r="B112" t="s">
        <v>280</v>
      </c>
      <c r="C112" s="17">
        <v>44299</v>
      </c>
      <c r="D112" s="7">
        <v>330000</v>
      </c>
      <c r="E112" t="s">
        <v>29</v>
      </c>
      <c r="F112" t="s">
        <v>30</v>
      </c>
      <c r="G112" s="7">
        <v>330000</v>
      </c>
      <c r="H112" s="7">
        <v>155800</v>
      </c>
      <c r="I112" s="12">
        <f>H112/G112*100</f>
        <v>47.212121212121211</v>
      </c>
      <c r="J112" s="12">
        <f t="shared" si="1"/>
        <v>2.8906475783657157</v>
      </c>
      <c r="K112" s="7">
        <v>311600</v>
      </c>
      <c r="L112" s="7">
        <v>67493</v>
      </c>
      <c r="M112" s="7">
        <f>G112-L112</f>
        <v>262507</v>
      </c>
      <c r="N112" s="7">
        <v>180820</v>
      </c>
      <c r="O112" s="22">
        <f>M112/N112</f>
        <v>1.451758655016038</v>
      </c>
      <c r="P112" s="27">
        <v>2161</v>
      </c>
      <c r="Q112" s="32">
        <f>M112/P112</f>
        <v>121.47478019435447</v>
      </c>
      <c r="R112" s="37" t="s">
        <v>277</v>
      </c>
      <c r="S112" s="42">
        <f>ABS(O2496-O112)*100</f>
        <v>9.4569626028462306</v>
      </c>
      <c r="T112" t="s">
        <v>32</v>
      </c>
      <c r="V112" s="7">
        <v>59400</v>
      </c>
      <c r="W112" t="s">
        <v>33</v>
      </c>
      <c r="X112" s="17" t="s">
        <v>34</v>
      </c>
      <c r="Z112" t="s">
        <v>278</v>
      </c>
      <c r="AA112">
        <v>401</v>
      </c>
      <c r="AB112">
        <v>57</v>
      </c>
    </row>
    <row r="113" spans="1:28" x14ac:dyDescent="0.25">
      <c r="A113" t="s">
        <v>281</v>
      </c>
      <c r="B113" t="s">
        <v>282</v>
      </c>
      <c r="C113" s="17">
        <v>44481</v>
      </c>
      <c r="D113" s="7">
        <v>365000</v>
      </c>
      <c r="E113" t="s">
        <v>29</v>
      </c>
      <c r="F113" t="s">
        <v>30</v>
      </c>
      <c r="G113" s="7">
        <v>365000</v>
      </c>
      <c r="H113" s="7">
        <v>183940</v>
      </c>
      <c r="I113" s="12">
        <f>H113/G113*100</f>
        <v>50.394520547945213</v>
      </c>
      <c r="J113" s="12">
        <f t="shared" si="1"/>
        <v>0.29175175745828597</v>
      </c>
      <c r="K113" s="7">
        <v>367874</v>
      </c>
      <c r="L113" s="7">
        <v>71561</v>
      </c>
      <c r="M113" s="7">
        <f>G113-L113</f>
        <v>293439</v>
      </c>
      <c r="N113" s="7">
        <v>219491.109375</v>
      </c>
      <c r="O113" s="22">
        <f>M113/N113</f>
        <v>1.3369060862445239</v>
      </c>
      <c r="P113" s="27">
        <v>2630</v>
      </c>
      <c r="Q113" s="32">
        <f>M113/P113</f>
        <v>111.57376425855513</v>
      </c>
      <c r="R113" s="37" t="s">
        <v>277</v>
      </c>
      <c r="S113" s="42">
        <f>ABS(O2496-O113)*100</f>
        <v>2.0282942743051757</v>
      </c>
      <c r="T113" t="s">
        <v>32</v>
      </c>
      <c r="V113" s="7">
        <v>59400</v>
      </c>
      <c r="W113" t="s">
        <v>33</v>
      </c>
      <c r="X113" s="17" t="s">
        <v>34</v>
      </c>
      <c r="Z113" t="s">
        <v>278</v>
      </c>
      <c r="AA113">
        <v>401</v>
      </c>
      <c r="AB113">
        <v>57</v>
      </c>
    </row>
    <row r="114" spans="1:28" x14ac:dyDescent="0.25">
      <c r="A114" t="s">
        <v>283</v>
      </c>
      <c r="B114" t="s">
        <v>284</v>
      </c>
      <c r="C114" s="17">
        <v>44293</v>
      </c>
      <c r="D114" s="7">
        <v>295000</v>
      </c>
      <c r="E114" t="s">
        <v>29</v>
      </c>
      <c r="F114" t="s">
        <v>30</v>
      </c>
      <c r="G114" s="7">
        <v>295000</v>
      </c>
      <c r="H114" s="7">
        <v>164490</v>
      </c>
      <c r="I114" s="12">
        <f>H114/G114*100</f>
        <v>55.759322033898307</v>
      </c>
      <c r="J114" s="12">
        <f t="shared" si="1"/>
        <v>5.6565532434113805</v>
      </c>
      <c r="K114" s="7">
        <v>328970</v>
      </c>
      <c r="L114" s="7">
        <v>182715</v>
      </c>
      <c r="M114" s="7">
        <f>G114-L114</f>
        <v>112285</v>
      </c>
      <c r="N114" s="7">
        <v>125004.2734375</v>
      </c>
      <c r="O114" s="22">
        <f>M114/N114</f>
        <v>0.8982492911023604</v>
      </c>
      <c r="P114" s="27">
        <v>1552</v>
      </c>
      <c r="Q114" s="32">
        <f>M114/P114</f>
        <v>72.348582474226802</v>
      </c>
      <c r="R114" s="37" t="s">
        <v>267</v>
      </c>
      <c r="S114" s="42">
        <f>ABS(O2496-O114)*100</f>
        <v>45.893973788521528</v>
      </c>
      <c r="T114" t="s">
        <v>64</v>
      </c>
      <c r="V114" s="7">
        <v>181500</v>
      </c>
      <c r="W114" t="s">
        <v>33</v>
      </c>
      <c r="X114" s="17" t="s">
        <v>34</v>
      </c>
      <c r="Z114" t="s">
        <v>268</v>
      </c>
      <c r="AA114">
        <v>401</v>
      </c>
      <c r="AB114">
        <v>48</v>
      </c>
    </row>
    <row r="115" spans="1:28" x14ac:dyDescent="0.25">
      <c r="A115" t="s">
        <v>285</v>
      </c>
      <c r="B115" t="s">
        <v>286</v>
      </c>
      <c r="C115" s="17">
        <v>44349</v>
      </c>
      <c r="D115" s="7">
        <v>325000</v>
      </c>
      <c r="E115" t="s">
        <v>29</v>
      </c>
      <c r="F115" t="s">
        <v>30</v>
      </c>
      <c r="G115" s="7">
        <v>325000</v>
      </c>
      <c r="H115" s="7">
        <v>168760</v>
      </c>
      <c r="I115" s="12">
        <f>H115/G115*100</f>
        <v>51.926153846153845</v>
      </c>
      <c r="J115" s="12">
        <f t="shared" si="1"/>
        <v>1.8233850556669182</v>
      </c>
      <c r="K115" s="7">
        <v>337523</v>
      </c>
      <c r="L115" s="7">
        <v>63642</v>
      </c>
      <c r="M115" s="7">
        <f>G115-L115</f>
        <v>261358</v>
      </c>
      <c r="N115" s="7">
        <v>202874.8125</v>
      </c>
      <c r="O115" s="22">
        <f>M115/N115</f>
        <v>1.2882722935356996</v>
      </c>
      <c r="P115" s="27">
        <v>2398</v>
      </c>
      <c r="Q115" s="32">
        <f>M115/P115</f>
        <v>108.98999165971642</v>
      </c>
      <c r="R115" s="37" t="s">
        <v>277</v>
      </c>
      <c r="S115" s="42">
        <f>ABS(O2496-O115)*100</f>
        <v>6.8916735451876043</v>
      </c>
      <c r="T115" t="s">
        <v>32</v>
      </c>
      <c r="V115" s="7">
        <v>59400</v>
      </c>
      <c r="W115" t="s">
        <v>33</v>
      </c>
      <c r="X115" s="17" t="s">
        <v>34</v>
      </c>
      <c r="Z115" t="s">
        <v>278</v>
      </c>
      <c r="AA115">
        <v>401</v>
      </c>
      <c r="AB115">
        <v>57</v>
      </c>
    </row>
    <row r="116" spans="1:28" x14ac:dyDescent="0.25">
      <c r="A116" t="s">
        <v>287</v>
      </c>
      <c r="B116" t="s">
        <v>288</v>
      </c>
      <c r="C116" s="17">
        <v>44070</v>
      </c>
      <c r="D116" s="7">
        <v>350000</v>
      </c>
      <c r="E116" t="s">
        <v>29</v>
      </c>
      <c r="F116" t="s">
        <v>30</v>
      </c>
      <c r="G116" s="7">
        <v>350000</v>
      </c>
      <c r="H116" s="7">
        <v>165780</v>
      </c>
      <c r="I116" s="12">
        <f>H116/G116*100</f>
        <v>47.365714285714283</v>
      </c>
      <c r="J116" s="12">
        <f t="shared" si="1"/>
        <v>2.7370545047726438</v>
      </c>
      <c r="K116" s="7">
        <v>331557</v>
      </c>
      <c r="L116" s="7">
        <v>68055</v>
      </c>
      <c r="M116" s="7">
        <f>G116-L116</f>
        <v>281945</v>
      </c>
      <c r="N116" s="7">
        <v>195186.671875</v>
      </c>
      <c r="O116" s="22">
        <f>M116/N116</f>
        <v>1.4444889975918085</v>
      </c>
      <c r="P116" s="27">
        <v>1895</v>
      </c>
      <c r="Q116" s="32">
        <f>M116/P116</f>
        <v>148.78364116094986</v>
      </c>
      <c r="R116" s="37" t="s">
        <v>277</v>
      </c>
      <c r="S116" s="42">
        <f>ABS(O2496-O116)*100</f>
        <v>8.7299968604232845</v>
      </c>
      <c r="T116" t="s">
        <v>64</v>
      </c>
      <c r="V116" s="7">
        <v>64900</v>
      </c>
      <c r="W116" t="s">
        <v>33</v>
      </c>
      <c r="X116" s="17" t="s">
        <v>34</v>
      </c>
      <c r="Z116" t="s">
        <v>278</v>
      </c>
      <c r="AA116">
        <v>401</v>
      </c>
      <c r="AB116">
        <v>57</v>
      </c>
    </row>
    <row r="117" spans="1:28" x14ac:dyDescent="0.25">
      <c r="A117" t="s">
        <v>289</v>
      </c>
      <c r="B117" t="s">
        <v>290</v>
      </c>
      <c r="C117" s="17">
        <v>44279</v>
      </c>
      <c r="D117" s="7">
        <v>369900</v>
      </c>
      <c r="E117" t="s">
        <v>29</v>
      </c>
      <c r="F117" t="s">
        <v>30</v>
      </c>
      <c r="G117" s="7">
        <v>369900</v>
      </c>
      <c r="H117" s="7">
        <v>184780</v>
      </c>
      <c r="I117" s="12">
        <f>H117/G117*100</f>
        <v>49.954041632873754</v>
      </c>
      <c r="J117" s="12">
        <f t="shared" si="1"/>
        <v>0.14872715761317323</v>
      </c>
      <c r="K117" s="7">
        <v>369557</v>
      </c>
      <c r="L117" s="7">
        <v>69555</v>
      </c>
      <c r="M117" s="7">
        <f>G117-L117</f>
        <v>300345</v>
      </c>
      <c r="N117" s="7">
        <v>222223.703125</v>
      </c>
      <c r="O117" s="22">
        <f>M117/N117</f>
        <v>1.3515434932296897</v>
      </c>
      <c r="P117" s="27">
        <v>2720</v>
      </c>
      <c r="Q117" s="32">
        <f>M117/P117</f>
        <v>110.42095588235294</v>
      </c>
      <c r="R117" s="37" t="s">
        <v>277</v>
      </c>
      <c r="S117" s="42">
        <f>ABS(O2496-O117)*100</f>
        <v>0.56455357578859555</v>
      </c>
      <c r="T117" t="s">
        <v>32</v>
      </c>
      <c r="V117" s="7">
        <v>64900</v>
      </c>
      <c r="W117" t="s">
        <v>33</v>
      </c>
      <c r="X117" s="17" t="s">
        <v>34</v>
      </c>
      <c r="Z117" t="s">
        <v>278</v>
      </c>
      <c r="AA117">
        <v>401</v>
      </c>
      <c r="AB117">
        <v>57</v>
      </c>
    </row>
    <row r="118" spans="1:28" x14ac:dyDescent="0.25">
      <c r="A118" t="s">
        <v>291</v>
      </c>
      <c r="B118" t="s">
        <v>292</v>
      </c>
      <c r="C118" s="17">
        <v>44120</v>
      </c>
      <c r="D118" s="7">
        <v>370000</v>
      </c>
      <c r="E118" t="s">
        <v>29</v>
      </c>
      <c r="F118" t="s">
        <v>30</v>
      </c>
      <c r="G118" s="7">
        <v>370000</v>
      </c>
      <c r="H118" s="7">
        <v>187120</v>
      </c>
      <c r="I118" s="12">
        <f>H118/G118*100</f>
        <v>50.572972972972977</v>
      </c>
      <c r="J118" s="12">
        <f t="shared" si="1"/>
        <v>0.47020418248605012</v>
      </c>
      <c r="K118" s="7">
        <v>374238</v>
      </c>
      <c r="L118" s="7">
        <v>78715</v>
      </c>
      <c r="M118" s="7">
        <f>G118-L118</f>
        <v>291285</v>
      </c>
      <c r="N118" s="7">
        <v>218905.921875</v>
      </c>
      <c r="O118" s="22">
        <f>M118/N118</f>
        <v>1.3306401101671887</v>
      </c>
      <c r="P118" s="27">
        <v>2129</v>
      </c>
      <c r="Q118" s="32">
        <f>M118/P118</f>
        <v>136.81775481446689</v>
      </c>
      <c r="R118" s="37" t="s">
        <v>277</v>
      </c>
      <c r="S118" s="42">
        <f>ABS(O2496-O118)*100</f>
        <v>2.6548918820386902</v>
      </c>
      <c r="T118" t="s">
        <v>64</v>
      </c>
      <c r="V118" s="7">
        <v>59400</v>
      </c>
      <c r="W118" t="s">
        <v>33</v>
      </c>
      <c r="X118" s="17" t="s">
        <v>34</v>
      </c>
      <c r="Z118" t="s">
        <v>278</v>
      </c>
      <c r="AA118">
        <v>401</v>
      </c>
      <c r="AB118">
        <v>57</v>
      </c>
    </row>
    <row r="119" spans="1:28" x14ac:dyDescent="0.25">
      <c r="A119" t="s">
        <v>293</v>
      </c>
      <c r="B119" t="s">
        <v>294</v>
      </c>
      <c r="C119" s="17">
        <v>43980</v>
      </c>
      <c r="D119" s="7">
        <v>284500</v>
      </c>
      <c r="E119" t="s">
        <v>29</v>
      </c>
      <c r="F119" t="s">
        <v>30</v>
      </c>
      <c r="G119" s="7">
        <v>284500</v>
      </c>
      <c r="H119" s="7">
        <v>187810</v>
      </c>
      <c r="I119" s="12">
        <f>H119/G119*100</f>
        <v>66.014059753954299</v>
      </c>
      <c r="J119" s="12">
        <f t="shared" si="1"/>
        <v>15.911290963467373</v>
      </c>
      <c r="K119" s="7">
        <v>375625</v>
      </c>
      <c r="L119" s="7">
        <v>69801</v>
      </c>
      <c r="M119" s="7">
        <f>G119-L119</f>
        <v>214699</v>
      </c>
      <c r="N119" s="7">
        <v>226536.296875</v>
      </c>
      <c r="O119" s="22">
        <f>M119/N119</f>
        <v>0.94774657731104484</v>
      </c>
      <c r="P119" s="27">
        <v>2764</v>
      </c>
      <c r="Q119" s="32">
        <f>M119/P119</f>
        <v>77.676917510853841</v>
      </c>
      <c r="R119" s="37" t="s">
        <v>277</v>
      </c>
      <c r="S119" s="42">
        <f>ABS(O2496-O119)*100</f>
        <v>40.944245167653079</v>
      </c>
      <c r="T119" t="s">
        <v>32</v>
      </c>
      <c r="V119" s="7">
        <v>64900</v>
      </c>
      <c r="W119" t="s">
        <v>33</v>
      </c>
      <c r="X119" s="17" t="s">
        <v>34</v>
      </c>
      <c r="Z119" t="s">
        <v>278</v>
      </c>
      <c r="AA119">
        <v>401</v>
      </c>
      <c r="AB119">
        <v>57</v>
      </c>
    </row>
    <row r="120" spans="1:28" x14ac:dyDescent="0.25">
      <c r="A120" t="s">
        <v>295</v>
      </c>
      <c r="B120" t="s">
        <v>296</v>
      </c>
      <c r="C120" s="17">
        <v>44069</v>
      </c>
      <c r="D120" s="7">
        <v>360000</v>
      </c>
      <c r="E120" t="s">
        <v>29</v>
      </c>
      <c r="F120" t="s">
        <v>30</v>
      </c>
      <c r="G120" s="7">
        <v>360000</v>
      </c>
      <c r="H120" s="7">
        <v>188110</v>
      </c>
      <c r="I120" s="12">
        <f>H120/G120*100</f>
        <v>52.25277777777778</v>
      </c>
      <c r="J120" s="12">
        <f t="shared" si="1"/>
        <v>2.1500089872908532</v>
      </c>
      <c r="K120" s="7">
        <v>376226</v>
      </c>
      <c r="L120" s="7">
        <v>87560</v>
      </c>
      <c r="M120" s="7">
        <f>G120-L120</f>
        <v>272440</v>
      </c>
      <c r="N120" s="7">
        <v>213826.671875</v>
      </c>
      <c r="O120" s="22">
        <f>M120/N120</f>
        <v>1.2741160754691281</v>
      </c>
      <c r="P120" s="27">
        <v>2567</v>
      </c>
      <c r="Q120" s="32">
        <f>M120/P120</f>
        <v>106.13167121153097</v>
      </c>
      <c r="R120" s="37" t="s">
        <v>277</v>
      </c>
      <c r="S120" s="42">
        <f>ABS(O2496-O120)*100</f>
        <v>8.3072953518447576</v>
      </c>
      <c r="T120" t="s">
        <v>32</v>
      </c>
      <c r="V120" s="7">
        <v>59400</v>
      </c>
      <c r="W120" t="s">
        <v>33</v>
      </c>
      <c r="X120" s="17" t="s">
        <v>34</v>
      </c>
      <c r="Z120" t="s">
        <v>278</v>
      </c>
      <c r="AA120">
        <v>401</v>
      </c>
      <c r="AB120">
        <v>57</v>
      </c>
    </row>
    <row r="121" spans="1:28" x14ac:dyDescent="0.25">
      <c r="A121" t="s">
        <v>297</v>
      </c>
      <c r="B121" t="s">
        <v>298</v>
      </c>
      <c r="C121" s="17">
        <v>44411</v>
      </c>
      <c r="D121" s="7">
        <v>230000</v>
      </c>
      <c r="E121" t="s">
        <v>29</v>
      </c>
      <c r="F121" t="s">
        <v>30</v>
      </c>
      <c r="G121" s="7">
        <v>230000</v>
      </c>
      <c r="H121" s="7">
        <v>127100</v>
      </c>
      <c r="I121" s="12">
        <f>H121/G121*100</f>
        <v>55.260869565217398</v>
      </c>
      <c r="J121" s="12">
        <f t="shared" si="1"/>
        <v>5.158100774730471</v>
      </c>
      <c r="K121" s="7">
        <v>254196</v>
      </c>
      <c r="L121" s="7">
        <v>33715</v>
      </c>
      <c r="M121" s="7">
        <f>G121-L121</f>
        <v>196285</v>
      </c>
      <c r="N121" s="7">
        <v>186848.3125</v>
      </c>
      <c r="O121" s="22">
        <f>M121/N121</f>
        <v>1.0505045369355424</v>
      </c>
      <c r="P121" s="27">
        <v>2128</v>
      </c>
      <c r="Q121" s="32">
        <f>M121/P121</f>
        <v>92.239191729323309</v>
      </c>
      <c r="R121" s="37" t="s">
        <v>299</v>
      </c>
      <c r="S121" s="42">
        <f>ABS(O2496-O121)*100</f>
        <v>30.668449205203331</v>
      </c>
      <c r="T121" t="s">
        <v>87</v>
      </c>
      <c r="V121" s="7">
        <v>32500</v>
      </c>
      <c r="W121" t="s">
        <v>33</v>
      </c>
      <c r="X121" s="17" t="s">
        <v>34</v>
      </c>
      <c r="Z121" t="s">
        <v>300</v>
      </c>
      <c r="AA121">
        <v>407</v>
      </c>
      <c r="AB121">
        <v>57</v>
      </c>
    </row>
    <row r="122" spans="1:28" x14ac:dyDescent="0.25">
      <c r="A122" t="s">
        <v>301</v>
      </c>
      <c r="B122" t="s">
        <v>298</v>
      </c>
      <c r="C122" s="17">
        <v>44477</v>
      </c>
      <c r="D122" s="7">
        <v>325000</v>
      </c>
      <c r="E122" t="s">
        <v>29</v>
      </c>
      <c r="F122" t="s">
        <v>30</v>
      </c>
      <c r="G122" s="7">
        <v>325000</v>
      </c>
      <c r="H122" s="7">
        <v>128960</v>
      </c>
      <c r="I122" s="12">
        <f>H122/G122*100</f>
        <v>39.68</v>
      </c>
      <c r="J122" s="12">
        <f t="shared" si="1"/>
        <v>10.422768790486927</v>
      </c>
      <c r="K122" s="7">
        <v>257913</v>
      </c>
      <c r="L122" s="7">
        <v>33715</v>
      </c>
      <c r="M122" s="7">
        <f>G122-L122</f>
        <v>291285</v>
      </c>
      <c r="N122" s="7">
        <v>189998.3125</v>
      </c>
      <c r="O122" s="22">
        <f>M122/N122</f>
        <v>1.5330925636510588</v>
      </c>
      <c r="P122" s="27">
        <v>2128</v>
      </c>
      <c r="Q122" s="32">
        <f>M122/P122</f>
        <v>136.88204887218046</v>
      </c>
      <c r="R122" s="37" t="s">
        <v>299</v>
      </c>
      <c r="S122" s="42">
        <f>ABS(O2496-O122)*100</f>
        <v>17.590353466348319</v>
      </c>
      <c r="T122" t="s">
        <v>87</v>
      </c>
      <c r="V122" s="7">
        <v>32500</v>
      </c>
      <c r="W122" t="s">
        <v>33</v>
      </c>
      <c r="X122" s="17" t="s">
        <v>34</v>
      </c>
      <c r="Z122" t="s">
        <v>300</v>
      </c>
      <c r="AA122">
        <v>407</v>
      </c>
      <c r="AB122">
        <v>57</v>
      </c>
    </row>
    <row r="123" spans="1:28" x14ac:dyDescent="0.25">
      <c r="A123" t="s">
        <v>302</v>
      </c>
      <c r="B123" t="s">
        <v>298</v>
      </c>
      <c r="C123" s="17">
        <v>44356</v>
      </c>
      <c r="D123" s="7">
        <v>275000</v>
      </c>
      <c r="E123" t="s">
        <v>29</v>
      </c>
      <c r="F123" t="s">
        <v>30</v>
      </c>
      <c r="G123" s="7">
        <v>275000</v>
      </c>
      <c r="H123" s="7">
        <v>103730</v>
      </c>
      <c r="I123" s="12">
        <f>H123/G123*100</f>
        <v>37.72</v>
      </c>
      <c r="J123" s="12">
        <f t="shared" si="1"/>
        <v>12.382768790486928</v>
      </c>
      <c r="K123" s="7">
        <v>207454</v>
      </c>
      <c r="L123" s="7">
        <v>33715</v>
      </c>
      <c r="M123" s="7">
        <f>G123-L123</f>
        <v>241285</v>
      </c>
      <c r="N123" s="7">
        <v>147236.4375</v>
      </c>
      <c r="O123" s="22">
        <f>M123/N123</f>
        <v>1.6387587481529495</v>
      </c>
      <c r="P123" s="27">
        <v>1640</v>
      </c>
      <c r="Q123" s="32">
        <f>M123/P123</f>
        <v>147.125</v>
      </c>
      <c r="R123" s="37" t="s">
        <v>299</v>
      </c>
      <c r="S123" s="42">
        <f>ABS(O2496-O123)*100</f>
        <v>28.156971916537387</v>
      </c>
      <c r="T123" t="s">
        <v>87</v>
      </c>
      <c r="V123" s="7">
        <v>32500</v>
      </c>
      <c r="W123" t="s">
        <v>33</v>
      </c>
      <c r="X123" s="17" t="s">
        <v>34</v>
      </c>
      <c r="Z123" t="s">
        <v>300</v>
      </c>
      <c r="AA123">
        <v>407</v>
      </c>
      <c r="AB123">
        <v>57</v>
      </c>
    </row>
    <row r="124" spans="1:28" x14ac:dyDescent="0.25">
      <c r="A124" t="s">
        <v>303</v>
      </c>
      <c r="B124" t="s">
        <v>304</v>
      </c>
      <c r="C124" s="17">
        <v>44638</v>
      </c>
      <c r="D124" s="7">
        <v>195000</v>
      </c>
      <c r="E124" t="s">
        <v>29</v>
      </c>
      <c r="F124" t="s">
        <v>30</v>
      </c>
      <c r="G124" s="7">
        <v>195000</v>
      </c>
      <c r="H124" s="7">
        <v>103510</v>
      </c>
      <c r="I124" s="12">
        <f>H124/G124*100</f>
        <v>53.082051282051282</v>
      </c>
      <c r="J124" s="12">
        <f t="shared" si="1"/>
        <v>2.979282491564355</v>
      </c>
      <c r="K124" s="7">
        <v>207011</v>
      </c>
      <c r="L124" s="7">
        <v>33715</v>
      </c>
      <c r="M124" s="7">
        <f>G124-L124</f>
        <v>161285</v>
      </c>
      <c r="N124" s="7">
        <v>146861.015625</v>
      </c>
      <c r="O124" s="22">
        <f>M124/N124</f>
        <v>1.0982152024049099</v>
      </c>
      <c r="P124" s="27">
        <v>1633</v>
      </c>
      <c r="Q124" s="32">
        <f>M124/P124</f>
        <v>98.766074709124311</v>
      </c>
      <c r="R124" s="37" t="s">
        <v>299</v>
      </c>
      <c r="S124" s="42">
        <f>ABS(O2496-O124)*100</f>
        <v>25.897382658266576</v>
      </c>
      <c r="T124" t="s">
        <v>87</v>
      </c>
      <c r="V124" s="7">
        <v>32500</v>
      </c>
      <c r="W124" t="s">
        <v>33</v>
      </c>
      <c r="X124" s="17" t="s">
        <v>34</v>
      </c>
      <c r="Z124" t="s">
        <v>300</v>
      </c>
      <c r="AA124">
        <v>407</v>
      </c>
      <c r="AB124">
        <v>57</v>
      </c>
    </row>
    <row r="125" spans="1:28" x14ac:dyDescent="0.25">
      <c r="A125" t="s">
        <v>305</v>
      </c>
      <c r="B125" t="s">
        <v>306</v>
      </c>
      <c r="C125" s="17">
        <v>44343</v>
      </c>
      <c r="D125" s="7">
        <v>145000</v>
      </c>
      <c r="E125" t="s">
        <v>29</v>
      </c>
      <c r="F125" t="s">
        <v>30</v>
      </c>
      <c r="G125" s="7">
        <v>145000</v>
      </c>
      <c r="H125" s="7">
        <v>66030</v>
      </c>
      <c r="I125" s="12">
        <f>H125/G125*100</f>
        <v>45.53793103448276</v>
      </c>
      <c r="J125" s="12">
        <f t="shared" si="1"/>
        <v>4.5648377560041666</v>
      </c>
      <c r="K125" s="7">
        <v>132058</v>
      </c>
      <c r="L125" s="7">
        <v>26936</v>
      </c>
      <c r="M125" s="7">
        <f>G125-L125</f>
        <v>118064</v>
      </c>
      <c r="N125" s="7">
        <v>110654.734375</v>
      </c>
      <c r="O125" s="22">
        <f>M125/N125</f>
        <v>1.066958414990999</v>
      </c>
      <c r="P125" s="27">
        <v>1344</v>
      </c>
      <c r="Q125" s="32">
        <f>M125/P125</f>
        <v>87.845238095238102</v>
      </c>
      <c r="R125" s="37" t="s">
        <v>307</v>
      </c>
      <c r="S125" s="42">
        <f>ABS(O2496-O125)*100</f>
        <v>29.023061399657667</v>
      </c>
      <c r="T125" t="s">
        <v>183</v>
      </c>
      <c r="V125" s="7">
        <v>25000</v>
      </c>
      <c r="W125" t="s">
        <v>33</v>
      </c>
      <c r="X125" s="17" t="s">
        <v>34</v>
      </c>
      <c r="Z125" t="s">
        <v>161</v>
      </c>
      <c r="AA125">
        <v>407</v>
      </c>
      <c r="AB125">
        <v>57</v>
      </c>
    </row>
    <row r="126" spans="1:28" x14ac:dyDescent="0.25">
      <c r="A126" t="s">
        <v>308</v>
      </c>
      <c r="B126" t="s">
        <v>309</v>
      </c>
      <c r="C126" s="17">
        <v>44503</v>
      </c>
      <c r="D126" s="7">
        <v>200000</v>
      </c>
      <c r="E126" t="s">
        <v>29</v>
      </c>
      <c r="F126" t="s">
        <v>30</v>
      </c>
      <c r="G126" s="7">
        <v>200000</v>
      </c>
      <c r="H126" s="7">
        <v>116600</v>
      </c>
      <c r="I126" s="12">
        <f>H126/G126*100</f>
        <v>58.3</v>
      </c>
      <c r="J126" s="12">
        <f t="shared" si="1"/>
        <v>8.1972312095130704</v>
      </c>
      <c r="K126" s="7">
        <v>233207</v>
      </c>
      <c r="L126" s="7">
        <v>26215</v>
      </c>
      <c r="M126" s="7">
        <f>G126-L126</f>
        <v>173785</v>
      </c>
      <c r="N126" s="7">
        <v>217886.3125</v>
      </c>
      <c r="O126" s="22">
        <f>M126/N126</f>
        <v>0.79759484662442948</v>
      </c>
      <c r="P126" s="27">
        <v>2830</v>
      </c>
      <c r="Q126" s="32">
        <f>M126/P126</f>
        <v>61.408127208480565</v>
      </c>
      <c r="R126" s="37" t="s">
        <v>307</v>
      </c>
      <c r="S126" s="42">
        <f>ABS(O2496-O126)*100</f>
        <v>55.959418236314619</v>
      </c>
      <c r="T126" t="s">
        <v>183</v>
      </c>
      <c r="V126" s="7">
        <v>25000</v>
      </c>
      <c r="W126" t="s">
        <v>33</v>
      </c>
      <c r="X126" s="17" t="s">
        <v>34</v>
      </c>
      <c r="Z126" t="s">
        <v>161</v>
      </c>
      <c r="AA126">
        <v>407</v>
      </c>
      <c r="AB126">
        <v>57</v>
      </c>
    </row>
    <row r="127" spans="1:28" x14ac:dyDescent="0.25">
      <c r="A127" t="s">
        <v>310</v>
      </c>
      <c r="B127" t="s">
        <v>311</v>
      </c>
      <c r="C127" s="17">
        <v>44281</v>
      </c>
      <c r="D127" s="7">
        <v>85050</v>
      </c>
      <c r="E127" t="s">
        <v>29</v>
      </c>
      <c r="F127" t="s">
        <v>30</v>
      </c>
      <c r="G127" s="7">
        <v>85050</v>
      </c>
      <c r="H127" s="7">
        <v>56970</v>
      </c>
      <c r="I127" s="12">
        <f>H127/G127*100</f>
        <v>66.984126984126974</v>
      </c>
      <c r="J127" s="12">
        <f t="shared" si="1"/>
        <v>16.881358193640047</v>
      </c>
      <c r="K127" s="7">
        <v>113949</v>
      </c>
      <c r="L127" s="7">
        <v>26215</v>
      </c>
      <c r="M127" s="7">
        <f>G127-L127</f>
        <v>58835</v>
      </c>
      <c r="N127" s="7">
        <v>92351.578125</v>
      </c>
      <c r="O127" s="22">
        <f>M127/N127</f>
        <v>0.63707628168914954</v>
      </c>
      <c r="P127" s="27">
        <v>999</v>
      </c>
      <c r="Q127" s="32">
        <f>M127/P127</f>
        <v>58.893893893893896</v>
      </c>
      <c r="R127" s="37" t="s">
        <v>312</v>
      </c>
      <c r="S127" s="42">
        <f>ABS(O2496-O127)*100</f>
        <v>72.011274729842611</v>
      </c>
      <c r="T127" t="s">
        <v>183</v>
      </c>
      <c r="V127" s="7">
        <v>25000</v>
      </c>
      <c r="W127" t="s">
        <v>33</v>
      </c>
      <c r="X127" s="17" t="s">
        <v>34</v>
      </c>
      <c r="Z127" t="s">
        <v>161</v>
      </c>
      <c r="AA127">
        <v>407</v>
      </c>
      <c r="AB127">
        <v>57</v>
      </c>
    </row>
    <row r="128" spans="1:28" x14ac:dyDescent="0.25">
      <c r="A128" t="s">
        <v>313</v>
      </c>
      <c r="B128" t="s">
        <v>314</v>
      </c>
      <c r="C128" s="17">
        <v>44344</v>
      </c>
      <c r="D128" s="7">
        <v>131500</v>
      </c>
      <c r="E128" t="s">
        <v>29</v>
      </c>
      <c r="F128" t="s">
        <v>30</v>
      </c>
      <c r="G128" s="7">
        <v>131500</v>
      </c>
      <c r="H128" s="7">
        <v>56560</v>
      </c>
      <c r="I128" s="12">
        <f>H128/G128*100</f>
        <v>43.011406844106467</v>
      </c>
      <c r="J128" s="12">
        <f t="shared" si="1"/>
        <v>7.0913619463804594</v>
      </c>
      <c r="K128" s="7">
        <v>113127</v>
      </c>
      <c r="L128" s="7">
        <v>26215</v>
      </c>
      <c r="M128" s="7">
        <f>G128-L128</f>
        <v>105285</v>
      </c>
      <c r="N128" s="7">
        <v>91486.3125</v>
      </c>
      <c r="O128" s="22">
        <f>M128/N128</f>
        <v>1.150827890237679</v>
      </c>
      <c r="P128" s="27">
        <v>986</v>
      </c>
      <c r="Q128" s="32">
        <f>M128/P128</f>
        <v>106.77991886409737</v>
      </c>
      <c r="R128" s="37" t="s">
        <v>312</v>
      </c>
      <c r="S128" s="42">
        <f>ABS(O2496-O128)*100</f>
        <v>20.636113874989668</v>
      </c>
      <c r="T128" t="s">
        <v>183</v>
      </c>
      <c r="V128" s="7">
        <v>25000</v>
      </c>
      <c r="W128" t="s">
        <v>33</v>
      </c>
      <c r="X128" s="17" t="s">
        <v>34</v>
      </c>
      <c r="Z128" t="s">
        <v>161</v>
      </c>
      <c r="AA128">
        <v>407</v>
      </c>
      <c r="AB128">
        <v>57</v>
      </c>
    </row>
    <row r="129" spans="1:28" x14ac:dyDescent="0.25">
      <c r="A129" t="s">
        <v>315</v>
      </c>
      <c r="B129" t="s">
        <v>316</v>
      </c>
      <c r="C129" s="17">
        <v>44379</v>
      </c>
      <c r="D129" s="7">
        <v>135500</v>
      </c>
      <c r="E129" t="s">
        <v>29</v>
      </c>
      <c r="F129" t="s">
        <v>30</v>
      </c>
      <c r="G129" s="7">
        <v>135500</v>
      </c>
      <c r="H129" s="7">
        <v>56970</v>
      </c>
      <c r="I129" s="12">
        <f>H129/G129*100</f>
        <v>42.044280442804428</v>
      </c>
      <c r="J129" s="12">
        <f t="shared" si="1"/>
        <v>8.0584883476824984</v>
      </c>
      <c r="K129" s="7">
        <v>113949</v>
      </c>
      <c r="L129" s="7">
        <v>26215</v>
      </c>
      <c r="M129" s="7">
        <f>G129-L129</f>
        <v>109285</v>
      </c>
      <c r="N129" s="7">
        <v>92351.578125</v>
      </c>
      <c r="O129" s="22">
        <f>M129/N129</f>
        <v>1.1833582296999865</v>
      </c>
      <c r="P129" s="27">
        <v>999</v>
      </c>
      <c r="Q129" s="32">
        <f>M129/P129</f>
        <v>109.3943943943944</v>
      </c>
      <c r="R129" s="37" t="s">
        <v>312</v>
      </c>
      <c r="S129" s="42">
        <f>ABS(O2496-O129)*100</f>
        <v>17.383079928758917</v>
      </c>
      <c r="T129" t="s">
        <v>183</v>
      </c>
      <c r="V129" s="7">
        <v>25000</v>
      </c>
      <c r="W129" t="s">
        <v>33</v>
      </c>
      <c r="X129" s="17" t="s">
        <v>34</v>
      </c>
      <c r="Z129" t="s">
        <v>161</v>
      </c>
      <c r="AA129">
        <v>407</v>
      </c>
      <c r="AB129">
        <v>57</v>
      </c>
    </row>
    <row r="130" spans="1:28" x14ac:dyDescent="0.25">
      <c r="A130" t="s">
        <v>317</v>
      </c>
      <c r="B130" t="s">
        <v>318</v>
      </c>
      <c r="C130" s="17">
        <v>44428</v>
      </c>
      <c r="D130" s="7">
        <v>145000</v>
      </c>
      <c r="E130" t="s">
        <v>29</v>
      </c>
      <c r="F130" t="s">
        <v>30</v>
      </c>
      <c r="G130" s="7">
        <v>145000</v>
      </c>
      <c r="H130" s="7">
        <v>64750</v>
      </c>
      <c r="I130" s="12">
        <f>H130/G130*100</f>
        <v>44.655172413793103</v>
      </c>
      <c r="J130" s="12">
        <f t="shared" si="1"/>
        <v>5.4475963766938236</v>
      </c>
      <c r="K130" s="7">
        <v>129506</v>
      </c>
      <c r="L130" s="7">
        <v>26729</v>
      </c>
      <c r="M130" s="7">
        <f>G130-L130</f>
        <v>118271</v>
      </c>
      <c r="N130" s="7">
        <v>108186.3125</v>
      </c>
      <c r="O130" s="22">
        <f>M130/N130</f>
        <v>1.0932159278466951</v>
      </c>
      <c r="P130" s="27">
        <v>1374</v>
      </c>
      <c r="Q130" s="32">
        <f>M130/P130</f>
        <v>86.077874818049494</v>
      </c>
      <c r="R130" s="37" t="s">
        <v>307</v>
      </c>
      <c r="S130" s="42">
        <f>ABS(O2496-O130)*100</f>
        <v>26.397310114088057</v>
      </c>
      <c r="T130" t="s">
        <v>183</v>
      </c>
      <c r="V130" s="7">
        <v>25000</v>
      </c>
      <c r="W130" t="s">
        <v>33</v>
      </c>
      <c r="X130" s="17" t="s">
        <v>34</v>
      </c>
      <c r="Z130" t="s">
        <v>161</v>
      </c>
      <c r="AA130">
        <v>407</v>
      </c>
      <c r="AB130">
        <v>57</v>
      </c>
    </row>
    <row r="131" spans="1:28" x14ac:dyDescent="0.25">
      <c r="A131" t="s">
        <v>319</v>
      </c>
      <c r="B131" t="s">
        <v>320</v>
      </c>
      <c r="C131" s="17">
        <v>44271</v>
      </c>
      <c r="D131" s="7">
        <v>182000</v>
      </c>
      <c r="E131" t="s">
        <v>29</v>
      </c>
      <c r="F131" t="s">
        <v>30</v>
      </c>
      <c r="G131" s="7">
        <v>182000</v>
      </c>
      <c r="H131" s="7">
        <v>87710</v>
      </c>
      <c r="I131" s="12">
        <f>H131/G131*100</f>
        <v>48.192307692307693</v>
      </c>
      <c r="J131" s="12">
        <f t="shared" ref="J131:J194" si="2">+ABS(I131-$I$2500)</f>
        <v>1.9104610981792334</v>
      </c>
      <c r="K131" s="7">
        <v>175429</v>
      </c>
      <c r="L131" s="7">
        <v>26754</v>
      </c>
      <c r="M131" s="7">
        <f>G131-L131</f>
        <v>155246</v>
      </c>
      <c r="N131" s="7">
        <v>156500</v>
      </c>
      <c r="O131" s="22">
        <f>M131/N131</f>
        <v>0.99198722044728438</v>
      </c>
      <c r="P131" s="27">
        <v>1921</v>
      </c>
      <c r="Q131" s="32">
        <f>M131/P131</f>
        <v>80.81520041644977</v>
      </c>
      <c r="R131" s="37" t="s">
        <v>307</v>
      </c>
      <c r="S131" s="42">
        <f>ABS(O2496-O131)*100</f>
        <v>36.520180854029128</v>
      </c>
      <c r="T131" t="s">
        <v>183</v>
      </c>
      <c r="V131" s="7">
        <v>25000</v>
      </c>
      <c r="W131" t="s">
        <v>33</v>
      </c>
      <c r="X131" s="17" t="s">
        <v>34</v>
      </c>
      <c r="Z131" t="s">
        <v>161</v>
      </c>
      <c r="AA131">
        <v>407</v>
      </c>
      <c r="AB131">
        <v>57</v>
      </c>
    </row>
    <row r="132" spans="1:28" x14ac:dyDescent="0.25">
      <c r="A132" t="s">
        <v>321</v>
      </c>
      <c r="B132" t="s">
        <v>322</v>
      </c>
      <c r="C132" s="17">
        <v>44070</v>
      </c>
      <c r="D132" s="7">
        <v>195000</v>
      </c>
      <c r="E132" t="s">
        <v>29</v>
      </c>
      <c r="F132" t="s">
        <v>30</v>
      </c>
      <c r="G132" s="7">
        <v>195000</v>
      </c>
      <c r="H132" s="7">
        <v>105480</v>
      </c>
      <c r="I132" s="12">
        <f>H132/G132*100</f>
        <v>54.092307692307692</v>
      </c>
      <c r="J132" s="12">
        <f t="shared" si="2"/>
        <v>3.9895389018207652</v>
      </c>
      <c r="K132" s="7">
        <v>210961</v>
      </c>
      <c r="L132" s="7">
        <v>34122</v>
      </c>
      <c r="M132" s="7">
        <f>G132-L132</f>
        <v>160878</v>
      </c>
      <c r="N132" s="7">
        <v>168418.09375</v>
      </c>
      <c r="O132" s="22">
        <f>M132/N132</f>
        <v>0.95522990682228881</v>
      </c>
      <c r="P132" s="27">
        <v>1832</v>
      </c>
      <c r="Q132" s="32">
        <f>M132/P132</f>
        <v>87.81550218340611</v>
      </c>
      <c r="R132" s="37" t="s">
        <v>323</v>
      </c>
      <c r="S132" s="42">
        <f>ABS(O2496-O132)*100</f>
        <v>40.195912216528683</v>
      </c>
      <c r="T132" t="s">
        <v>87</v>
      </c>
      <c r="V132" s="7">
        <v>32500</v>
      </c>
      <c r="W132" t="s">
        <v>33</v>
      </c>
      <c r="X132" s="17" t="s">
        <v>34</v>
      </c>
      <c r="Z132" t="s">
        <v>300</v>
      </c>
      <c r="AA132">
        <v>407</v>
      </c>
      <c r="AB132">
        <v>59</v>
      </c>
    </row>
    <row r="133" spans="1:28" x14ac:dyDescent="0.25">
      <c r="A133" t="s">
        <v>324</v>
      </c>
      <c r="B133" t="s">
        <v>325</v>
      </c>
      <c r="C133" s="17">
        <v>44455</v>
      </c>
      <c r="D133" s="7">
        <v>235000</v>
      </c>
      <c r="E133" t="s">
        <v>29</v>
      </c>
      <c r="F133" t="s">
        <v>30</v>
      </c>
      <c r="G133" s="7">
        <v>235000</v>
      </c>
      <c r="H133" s="7">
        <v>105480</v>
      </c>
      <c r="I133" s="12">
        <f>H133/G133*100</f>
        <v>44.885106382978726</v>
      </c>
      <c r="J133" s="12">
        <f t="shared" si="2"/>
        <v>5.2176624075082003</v>
      </c>
      <c r="K133" s="7">
        <v>210961</v>
      </c>
      <c r="L133" s="7">
        <v>34122</v>
      </c>
      <c r="M133" s="7">
        <f>G133-L133</f>
        <v>200878</v>
      </c>
      <c r="N133" s="7">
        <v>168418.09375</v>
      </c>
      <c r="O133" s="22">
        <f>M133/N133</f>
        <v>1.1927340793809453</v>
      </c>
      <c r="P133" s="27">
        <v>1832</v>
      </c>
      <c r="Q133" s="32">
        <f>M133/P133</f>
        <v>109.6495633187773</v>
      </c>
      <c r="R133" s="37" t="s">
        <v>323</v>
      </c>
      <c r="S133" s="42">
        <f>ABS(O2496-O133)*100</f>
        <v>16.445494960663034</v>
      </c>
      <c r="T133" t="s">
        <v>87</v>
      </c>
      <c r="V133" s="7">
        <v>32500</v>
      </c>
      <c r="W133" t="s">
        <v>33</v>
      </c>
      <c r="X133" s="17" t="s">
        <v>34</v>
      </c>
      <c r="Z133" t="s">
        <v>300</v>
      </c>
      <c r="AA133">
        <v>407</v>
      </c>
      <c r="AB133">
        <v>59</v>
      </c>
    </row>
    <row r="134" spans="1:28" x14ac:dyDescent="0.25">
      <c r="A134" t="s">
        <v>326</v>
      </c>
      <c r="B134" t="s">
        <v>327</v>
      </c>
      <c r="C134" s="17">
        <v>44371</v>
      </c>
      <c r="D134" s="7">
        <v>220000</v>
      </c>
      <c r="E134" t="s">
        <v>29</v>
      </c>
      <c r="F134" t="s">
        <v>30</v>
      </c>
      <c r="G134" s="7">
        <v>220000</v>
      </c>
      <c r="H134" s="7">
        <v>111720</v>
      </c>
      <c r="I134" s="12">
        <f>H134/G134*100</f>
        <v>50.781818181818181</v>
      </c>
      <c r="J134" s="12">
        <f t="shared" si="2"/>
        <v>0.67904939133125453</v>
      </c>
      <c r="K134" s="7">
        <v>223443</v>
      </c>
      <c r="L134" s="7">
        <v>33715</v>
      </c>
      <c r="M134" s="7">
        <f>G134-L134</f>
        <v>186285</v>
      </c>
      <c r="N134" s="7">
        <v>180693.328125</v>
      </c>
      <c r="O134" s="22">
        <f>M134/N134</f>
        <v>1.0309456465992579</v>
      </c>
      <c r="P134" s="27">
        <v>1832</v>
      </c>
      <c r="Q134" s="32">
        <f>M134/P134</f>
        <v>101.6839519650655</v>
      </c>
      <c r="R134" s="37" t="s">
        <v>323</v>
      </c>
      <c r="S134" s="42">
        <f>ABS(O2496-O134)*100</f>
        <v>32.624338238831776</v>
      </c>
      <c r="T134" t="s">
        <v>87</v>
      </c>
      <c r="V134" s="7">
        <v>32500</v>
      </c>
      <c r="W134" t="s">
        <v>33</v>
      </c>
      <c r="X134" s="17" t="s">
        <v>34</v>
      </c>
      <c r="Z134" t="s">
        <v>300</v>
      </c>
      <c r="AA134">
        <v>407</v>
      </c>
      <c r="AB134">
        <v>59</v>
      </c>
    </row>
    <row r="135" spans="1:28" x14ac:dyDescent="0.25">
      <c r="A135" t="s">
        <v>328</v>
      </c>
      <c r="B135" t="s">
        <v>329</v>
      </c>
      <c r="C135" s="17">
        <v>44337</v>
      </c>
      <c r="D135" s="7">
        <v>220000</v>
      </c>
      <c r="E135" t="s">
        <v>29</v>
      </c>
      <c r="F135" t="s">
        <v>30</v>
      </c>
      <c r="G135" s="7">
        <v>220000</v>
      </c>
      <c r="H135" s="7">
        <v>105480</v>
      </c>
      <c r="I135" s="12">
        <f>H135/G135*100</f>
        <v>47.945454545454545</v>
      </c>
      <c r="J135" s="12">
        <f t="shared" si="2"/>
        <v>2.1573142450323815</v>
      </c>
      <c r="K135" s="7">
        <v>210961</v>
      </c>
      <c r="L135" s="7">
        <v>34122</v>
      </c>
      <c r="M135" s="7">
        <f>G135-L135</f>
        <v>185878</v>
      </c>
      <c r="N135" s="7">
        <v>168418.09375</v>
      </c>
      <c r="O135" s="22">
        <f>M135/N135</f>
        <v>1.1036700146714491</v>
      </c>
      <c r="P135" s="27">
        <v>1832</v>
      </c>
      <c r="Q135" s="32">
        <f>M135/P135</f>
        <v>101.4617903930131</v>
      </c>
      <c r="R135" s="37" t="s">
        <v>323</v>
      </c>
      <c r="S135" s="42">
        <f>ABS(O2496-O135)*100</f>
        <v>25.351901431612657</v>
      </c>
      <c r="T135" t="s">
        <v>87</v>
      </c>
      <c r="V135" s="7">
        <v>32500</v>
      </c>
      <c r="W135" t="s">
        <v>33</v>
      </c>
      <c r="X135" s="17" t="s">
        <v>34</v>
      </c>
      <c r="Z135" t="s">
        <v>300</v>
      </c>
      <c r="AA135">
        <v>407</v>
      </c>
      <c r="AB135">
        <v>59</v>
      </c>
    </row>
    <row r="136" spans="1:28" x14ac:dyDescent="0.25">
      <c r="A136" t="s">
        <v>330</v>
      </c>
      <c r="B136" t="s">
        <v>331</v>
      </c>
      <c r="C136" s="17">
        <v>44218</v>
      </c>
      <c r="D136" s="7">
        <v>135000</v>
      </c>
      <c r="E136" t="s">
        <v>29</v>
      </c>
      <c r="F136" t="s">
        <v>30</v>
      </c>
      <c r="G136" s="7">
        <v>135000</v>
      </c>
      <c r="H136" s="7">
        <v>74690</v>
      </c>
      <c r="I136" s="12">
        <f>H136/G136*100</f>
        <v>55.325925925925922</v>
      </c>
      <c r="J136" s="12">
        <f t="shared" si="2"/>
        <v>5.2231571354389956</v>
      </c>
      <c r="K136" s="7">
        <v>149373</v>
      </c>
      <c r="L136" s="7">
        <v>25000</v>
      </c>
      <c r="M136" s="7">
        <f>G136-L136</f>
        <v>110000</v>
      </c>
      <c r="N136" s="7">
        <v>114103.671875</v>
      </c>
      <c r="O136" s="22">
        <f>M136/N136</f>
        <v>0.9640355844157622</v>
      </c>
      <c r="P136" s="27">
        <v>1250</v>
      </c>
      <c r="Q136" s="32">
        <f>M136/P136</f>
        <v>88</v>
      </c>
      <c r="R136" s="37" t="s">
        <v>332</v>
      </c>
      <c r="S136" s="42">
        <f>ABS(O2496-O136)*100</f>
        <v>39.315344457181347</v>
      </c>
      <c r="T136" t="s">
        <v>87</v>
      </c>
      <c r="V136" s="7">
        <v>25000</v>
      </c>
      <c r="W136" t="s">
        <v>33</v>
      </c>
      <c r="X136" s="17" t="s">
        <v>34</v>
      </c>
      <c r="Z136" t="s">
        <v>161</v>
      </c>
      <c r="AA136">
        <v>407</v>
      </c>
      <c r="AB136">
        <v>63</v>
      </c>
    </row>
    <row r="137" spans="1:28" x14ac:dyDescent="0.25">
      <c r="A137" t="s">
        <v>333</v>
      </c>
      <c r="B137" t="s">
        <v>334</v>
      </c>
      <c r="C137" s="17">
        <v>44123</v>
      </c>
      <c r="D137" s="7">
        <v>155000</v>
      </c>
      <c r="E137" t="s">
        <v>29</v>
      </c>
      <c r="F137" t="s">
        <v>30</v>
      </c>
      <c r="G137" s="7">
        <v>155000</v>
      </c>
      <c r="H137" s="7">
        <v>72900</v>
      </c>
      <c r="I137" s="12">
        <f>H137/G137*100</f>
        <v>47.032258064516128</v>
      </c>
      <c r="J137" s="12">
        <f t="shared" si="2"/>
        <v>3.0705107259707987</v>
      </c>
      <c r="K137" s="7">
        <v>145802</v>
      </c>
      <c r="L137" s="7">
        <v>25180</v>
      </c>
      <c r="M137" s="7">
        <f>G137-L137</f>
        <v>129820</v>
      </c>
      <c r="N137" s="7">
        <v>110662.3828125</v>
      </c>
      <c r="O137" s="22">
        <f>M137/N137</f>
        <v>1.1731176999862687</v>
      </c>
      <c r="P137" s="27">
        <v>1217</v>
      </c>
      <c r="Q137" s="32">
        <f>M137/P137</f>
        <v>106.67214461791291</v>
      </c>
      <c r="R137" s="37" t="s">
        <v>332</v>
      </c>
      <c r="S137" s="42">
        <f>ABS(O2496-O137)*100</f>
        <v>18.407132900130698</v>
      </c>
      <c r="T137" t="s">
        <v>87</v>
      </c>
      <c r="V137" s="7">
        <v>25000</v>
      </c>
      <c r="W137" t="s">
        <v>33</v>
      </c>
      <c r="X137" s="17" t="s">
        <v>34</v>
      </c>
      <c r="Z137" t="s">
        <v>161</v>
      </c>
      <c r="AA137">
        <v>407</v>
      </c>
      <c r="AB137">
        <v>63</v>
      </c>
    </row>
    <row r="138" spans="1:28" x14ac:dyDescent="0.25">
      <c r="A138" t="s">
        <v>335</v>
      </c>
      <c r="B138" t="s">
        <v>336</v>
      </c>
      <c r="C138" s="17">
        <v>44160</v>
      </c>
      <c r="D138" s="7">
        <v>142400</v>
      </c>
      <c r="E138" t="s">
        <v>29</v>
      </c>
      <c r="F138" t="s">
        <v>30</v>
      </c>
      <c r="G138" s="7">
        <v>142400</v>
      </c>
      <c r="H138" s="7">
        <v>74690</v>
      </c>
      <c r="I138" s="12">
        <f>H138/G138*100</f>
        <v>52.450842696629216</v>
      </c>
      <c r="J138" s="12">
        <f t="shared" si="2"/>
        <v>2.3480739061422895</v>
      </c>
      <c r="K138" s="7">
        <v>149373</v>
      </c>
      <c r="L138" s="7">
        <v>25000</v>
      </c>
      <c r="M138" s="7">
        <f>G138-L138</f>
        <v>117400</v>
      </c>
      <c r="N138" s="7">
        <v>114103.671875</v>
      </c>
      <c r="O138" s="22">
        <f>M138/N138</f>
        <v>1.0288888873673681</v>
      </c>
      <c r="P138" s="27">
        <v>1250</v>
      </c>
      <c r="Q138" s="32">
        <f>M138/P138</f>
        <v>93.92</v>
      </c>
      <c r="R138" s="37" t="s">
        <v>332</v>
      </c>
      <c r="S138" s="42">
        <f>ABS(O2496-O138)*100</f>
        <v>32.83001416202076</v>
      </c>
      <c r="T138" t="s">
        <v>87</v>
      </c>
      <c r="V138" s="7">
        <v>25000</v>
      </c>
      <c r="W138" t="s">
        <v>33</v>
      </c>
      <c r="X138" s="17" t="s">
        <v>34</v>
      </c>
      <c r="Z138" t="s">
        <v>161</v>
      </c>
      <c r="AA138">
        <v>407</v>
      </c>
      <c r="AB138">
        <v>63</v>
      </c>
    </row>
    <row r="139" spans="1:28" x14ac:dyDescent="0.25">
      <c r="A139" t="s">
        <v>337</v>
      </c>
      <c r="B139" t="s">
        <v>338</v>
      </c>
      <c r="C139" s="17">
        <v>44221</v>
      </c>
      <c r="D139" s="7">
        <v>155000</v>
      </c>
      <c r="E139" t="s">
        <v>29</v>
      </c>
      <c r="F139" t="s">
        <v>30</v>
      </c>
      <c r="G139" s="7">
        <v>155000</v>
      </c>
      <c r="H139" s="7">
        <v>72620</v>
      </c>
      <c r="I139" s="12">
        <f>H139/G139*100</f>
        <v>46.851612903225806</v>
      </c>
      <c r="J139" s="12">
        <f t="shared" si="2"/>
        <v>3.2511558872611204</v>
      </c>
      <c r="K139" s="7">
        <v>145240</v>
      </c>
      <c r="L139" s="7">
        <v>25180</v>
      </c>
      <c r="M139" s="7">
        <f>G139-L139</f>
        <v>129820</v>
      </c>
      <c r="N139" s="7">
        <v>110146.7890625</v>
      </c>
      <c r="O139" s="22">
        <f>M139/N139</f>
        <v>1.1786090280519839</v>
      </c>
      <c r="P139" s="27">
        <v>1210</v>
      </c>
      <c r="Q139" s="32">
        <f>M139/P139</f>
        <v>107.2892561983471</v>
      </c>
      <c r="R139" s="37" t="s">
        <v>332</v>
      </c>
      <c r="S139" s="42">
        <f>ABS(O2496-O139)*100</f>
        <v>17.858000093559177</v>
      </c>
      <c r="T139" t="s">
        <v>87</v>
      </c>
      <c r="V139" s="7">
        <v>25000</v>
      </c>
      <c r="W139" t="s">
        <v>33</v>
      </c>
      <c r="X139" s="17" t="s">
        <v>34</v>
      </c>
      <c r="Z139" t="s">
        <v>161</v>
      </c>
      <c r="AA139">
        <v>407</v>
      </c>
      <c r="AB139">
        <v>63</v>
      </c>
    </row>
    <row r="140" spans="1:28" x14ac:dyDescent="0.25">
      <c r="A140" t="s">
        <v>339</v>
      </c>
      <c r="B140" t="s">
        <v>340</v>
      </c>
      <c r="C140" s="17">
        <v>44609</v>
      </c>
      <c r="D140" s="7">
        <v>170000</v>
      </c>
      <c r="E140" t="s">
        <v>29</v>
      </c>
      <c r="F140" t="s">
        <v>30</v>
      </c>
      <c r="G140" s="7">
        <v>170000</v>
      </c>
      <c r="H140" s="7">
        <v>72620</v>
      </c>
      <c r="I140" s="12">
        <f>H140/G140*100</f>
        <v>42.71764705882353</v>
      </c>
      <c r="J140" s="12">
        <f t="shared" si="2"/>
        <v>7.3851217316633964</v>
      </c>
      <c r="K140" s="7">
        <v>145240</v>
      </c>
      <c r="L140" s="7">
        <v>25180</v>
      </c>
      <c r="M140" s="7">
        <f>G140-L140</f>
        <v>144820</v>
      </c>
      <c r="N140" s="7">
        <v>110146.7890625</v>
      </c>
      <c r="O140" s="22">
        <f>M140/N140</f>
        <v>1.3147909370088453</v>
      </c>
      <c r="P140" s="27">
        <v>1210</v>
      </c>
      <c r="Q140" s="32">
        <f>M140/P140</f>
        <v>119.68595041322314</v>
      </c>
      <c r="R140" s="37" t="s">
        <v>332</v>
      </c>
      <c r="S140" s="42">
        <f>ABS(O2496-O140)*100</f>
        <v>4.2398091978730346</v>
      </c>
      <c r="T140" t="s">
        <v>87</v>
      </c>
      <c r="V140" s="7">
        <v>25000</v>
      </c>
      <c r="W140" t="s">
        <v>33</v>
      </c>
      <c r="X140" s="17" t="s">
        <v>34</v>
      </c>
      <c r="Z140" t="s">
        <v>161</v>
      </c>
      <c r="AA140">
        <v>407</v>
      </c>
      <c r="AB140">
        <v>63</v>
      </c>
    </row>
    <row r="141" spans="1:28" x14ac:dyDescent="0.25">
      <c r="A141" t="s">
        <v>341</v>
      </c>
      <c r="B141" t="s">
        <v>342</v>
      </c>
      <c r="C141" s="17">
        <v>44350</v>
      </c>
      <c r="D141" s="7">
        <v>148000</v>
      </c>
      <c r="E141" t="s">
        <v>29</v>
      </c>
      <c r="F141" t="s">
        <v>30</v>
      </c>
      <c r="G141" s="7">
        <v>148000</v>
      </c>
      <c r="H141" s="7">
        <v>72620</v>
      </c>
      <c r="I141" s="12">
        <f>H141/G141*100</f>
        <v>49.067567567567565</v>
      </c>
      <c r="J141" s="12">
        <f t="shared" si="2"/>
        <v>1.0352012229193619</v>
      </c>
      <c r="K141" s="7">
        <v>145240</v>
      </c>
      <c r="L141" s="7">
        <v>25180</v>
      </c>
      <c r="M141" s="7">
        <f>G141-L141</f>
        <v>122820</v>
      </c>
      <c r="N141" s="7">
        <v>110146.7890625</v>
      </c>
      <c r="O141" s="22">
        <f>M141/N141</f>
        <v>1.1150574705387817</v>
      </c>
      <c r="P141" s="27">
        <v>1210</v>
      </c>
      <c r="Q141" s="32">
        <f>M141/P141</f>
        <v>101.50413223140495</v>
      </c>
      <c r="R141" s="37" t="s">
        <v>332</v>
      </c>
      <c r="S141" s="42">
        <f>ABS(O2496-O141)*100</f>
        <v>24.213155844879395</v>
      </c>
      <c r="T141" t="s">
        <v>87</v>
      </c>
      <c r="V141" s="7">
        <v>25000</v>
      </c>
      <c r="W141" t="s">
        <v>33</v>
      </c>
      <c r="X141" s="17" t="s">
        <v>34</v>
      </c>
      <c r="Z141" t="s">
        <v>161</v>
      </c>
      <c r="AA141">
        <v>407</v>
      </c>
      <c r="AB141">
        <v>63</v>
      </c>
    </row>
    <row r="142" spans="1:28" x14ac:dyDescent="0.25">
      <c r="A142" t="s">
        <v>343</v>
      </c>
      <c r="B142" t="s">
        <v>344</v>
      </c>
      <c r="C142" s="17">
        <v>44070</v>
      </c>
      <c r="D142" s="7">
        <v>130000</v>
      </c>
      <c r="E142" t="s">
        <v>29</v>
      </c>
      <c r="F142" t="s">
        <v>30</v>
      </c>
      <c r="G142" s="7">
        <v>130000</v>
      </c>
      <c r="H142" s="7">
        <v>74570</v>
      </c>
      <c r="I142" s="12">
        <f>H142/G142*100</f>
        <v>57.361538461538466</v>
      </c>
      <c r="J142" s="12">
        <f t="shared" si="2"/>
        <v>7.2587696710515388</v>
      </c>
      <c r="K142" s="7">
        <v>149135</v>
      </c>
      <c r="L142" s="7">
        <v>25000</v>
      </c>
      <c r="M142" s="7">
        <f>G142-L142</f>
        <v>105000</v>
      </c>
      <c r="N142" s="7">
        <v>113885.3203125</v>
      </c>
      <c r="O142" s="22">
        <f>M142/N142</f>
        <v>0.92198010869075331</v>
      </c>
      <c r="P142" s="27">
        <v>1247</v>
      </c>
      <c r="Q142" s="32">
        <f>M142/P142</f>
        <v>84.202085004009618</v>
      </c>
      <c r="R142" s="37" t="s">
        <v>332</v>
      </c>
      <c r="S142" s="42">
        <f>ABS(O2496-O142)*100</f>
        <v>43.520892029682237</v>
      </c>
      <c r="T142" t="s">
        <v>87</v>
      </c>
      <c r="V142" s="7">
        <v>25000</v>
      </c>
      <c r="W142" t="s">
        <v>33</v>
      </c>
      <c r="X142" s="17" t="s">
        <v>34</v>
      </c>
      <c r="Z142" t="s">
        <v>161</v>
      </c>
      <c r="AA142">
        <v>407</v>
      </c>
      <c r="AB142">
        <v>63</v>
      </c>
    </row>
    <row r="143" spans="1:28" x14ac:dyDescent="0.25">
      <c r="A143" t="s">
        <v>345</v>
      </c>
      <c r="B143" t="s">
        <v>346</v>
      </c>
      <c r="C143" s="17">
        <v>44466</v>
      </c>
      <c r="D143" s="7">
        <v>167000</v>
      </c>
      <c r="E143" t="s">
        <v>29</v>
      </c>
      <c r="F143" t="s">
        <v>30</v>
      </c>
      <c r="G143" s="7">
        <v>167000</v>
      </c>
      <c r="H143" s="7">
        <v>74690</v>
      </c>
      <c r="I143" s="12">
        <f>H143/G143*100</f>
        <v>44.724550898203589</v>
      </c>
      <c r="J143" s="12">
        <f t="shared" si="2"/>
        <v>5.3782178922833381</v>
      </c>
      <c r="K143" s="7">
        <v>149373</v>
      </c>
      <c r="L143" s="7">
        <v>25000</v>
      </c>
      <c r="M143" s="7">
        <f>G143-L143</f>
        <v>142000</v>
      </c>
      <c r="N143" s="7">
        <v>114103.671875</v>
      </c>
      <c r="O143" s="22">
        <f>M143/N143</f>
        <v>1.2444822998821659</v>
      </c>
      <c r="P143" s="27">
        <v>1250</v>
      </c>
      <c r="Q143" s="32">
        <f>M143/P143</f>
        <v>113.6</v>
      </c>
      <c r="R143" s="37" t="s">
        <v>332</v>
      </c>
      <c r="S143" s="42">
        <f>ABS(O2496-O143)*100</f>
        <v>11.270672910540981</v>
      </c>
      <c r="T143" t="s">
        <v>87</v>
      </c>
      <c r="V143" s="7">
        <v>25000</v>
      </c>
      <c r="W143" t="s">
        <v>33</v>
      </c>
      <c r="X143" s="17" t="s">
        <v>34</v>
      </c>
      <c r="Z143" t="s">
        <v>161</v>
      </c>
      <c r="AA143">
        <v>407</v>
      </c>
      <c r="AB143">
        <v>63</v>
      </c>
    </row>
    <row r="144" spans="1:28" x14ac:dyDescent="0.25">
      <c r="A144" t="s">
        <v>347</v>
      </c>
      <c r="B144" t="s">
        <v>348</v>
      </c>
      <c r="C144" s="17">
        <v>44337</v>
      </c>
      <c r="D144" s="7">
        <v>130000</v>
      </c>
      <c r="E144" t="s">
        <v>29</v>
      </c>
      <c r="F144" t="s">
        <v>30</v>
      </c>
      <c r="G144" s="7">
        <v>130000</v>
      </c>
      <c r="H144" s="7">
        <v>72620</v>
      </c>
      <c r="I144" s="12">
        <f>H144/G144*100</f>
        <v>55.861538461538466</v>
      </c>
      <c r="J144" s="12">
        <f t="shared" si="2"/>
        <v>5.7587696710515388</v>
      </c>
      <c r="K144" s="7">
        <v>145240</v>
      </c>
      <c r="L144" s="7">
        <v>25180</v>
      </c>
      <c r="M144" s="7">
        <f>G144-L144</f>
        <v>104820</v>
      </c>
      <c r="N144" s="7">
        <v>110146.7890625</v>
      </c>
      <c r="O144" s="22">
        <f>M144/N144</f>
        <v>0.95163917979054802</v>
      </c>
      <c r="P144" s="27">
        <v>1210</v>
      </c>
      <c r="Q144" s="32">
        <f>M144/P144</f>
        <v>86.628099173553721</v>
      </c>
      <c r="R144" s="37" t="s">
        <v>332</v>
      </c>
      <c r="S144" s="42">
        <f>ABS(O2496-O144)*100</f>
        <v>40.554984919702761</v>
      </c>
      <c r="T144" t="s">
        <v>87</v>
      </c>
      <c r="V144" s="7">
        <v>25000</v>
      </c>
      <c r="W144" t="s">
        <v>33</v>
      </c>
      <c r="X144" s="17" t="s">
        <v>34</v>
      </c>
      <c r="Z144" t="s">
        <v>161</v>
      </c>
      <c r="AA144">
        <v>407</v>
      </c>
      <c r="AB144">
        <v>63</v>
      </c>
    </row>
    <row r="145" spans="1:28" x14ac:dyDescent="0.25">
      <c r="A145" t="s">
        <v>349</v>
      </c>
      <c r="B145" t="s">
        <v>350</v>
      </c>
      <c r="C145" s="17">
        <v>43943</v>
      </c>
      <c r="D145" s="7">
        <v>150000</v>
      </c>
      <c r="E145" t="s">
        <v>29</v>
      </c>
      <c r="F145" t="s">
        <v>30</v>
      </c>
      <c r="G145" s="7">
        <v>150000</v>
      </c>
      <c r="H145" s="7">
        <v>74570</v>
      </c>
      <c r="I145" s="12">
        <f>H145/G145*100</f>
        <v>49.713333333333331</v>
      </c>
      <c r="J145" s="12">
        <f t="shared" si="2"/>
        <v>0.38943545715359562</v>
      </c>
      <c r="K145" s="7">
        <v>149135</v>
      </c>
      <c r="L145" s="7">
        <v>25000</v>
      </c>
      <c r="M145" s="7">
        <f>G145-L145</f>
        <v>125000</v>
      </c>
      <c r="N145" s="7">
        <v>113885.3203125</v>
      </c>
      <c r="O145" s="22">
        <f>M145/N145</f>
        <v>1.097595367488992</v>
      </c>
      <c r="P145" s="27">
        <v>1247</v>
      </c>
      <c r="Q145" s="32">
        <f>M145/P145</f>
        <v>100.24057738572574</v>
      </c>
      <c r="R145" s="37" t="s">
        <v>332</v>
      </c>
      <c r="S145" s="42">
        <f>ABS(O2496-O145)*100</f>
        <v>25.959366149858365</v>
      </c>
      <c r="T145" t="s">
        <v>87</v>
      </c>
      <c r="V145" s="7">
        <v>25000</v>
      </c>
      <c r="W145" t="s">
        <v>33</v>
      </c>
      <c r="X145" s="17" t="s">
        <v>34</v>
      </c>
      <c r="Z145" t="s">
        <v>161</v>
      </c>
      <c r="AA145">
        <v>407</v>
      </c>
      <c r="AB145">
        <v>63</v>
      </c>
    </row>
    <row r="146" spans="1:28" x14ac:dyDescent="0.25">
      <c r="A146" t="s">
        <v>351</v>
      </c>
      <c r="B146" t="s">
        <v>352</v>
      </c>
      <c r="C146" s="17">
        <v>44140</v>
      </c>
      <c r="D146" s="7">
        <v>328000</v>
      </c>
      <c r="E146" t="s">
        <v>29</v>
      </c>
      <c r="F146" t="s">
        <v>30</v>
      </c>
      <c r="G146" s="7">
        <v>328000</v>
      </c>
      <c r="H146" s="7">
        <v>171420</v>
      </c>
      <c r="I146" s="12">
        <f>H146/G146*100</f>
        <v>52.262195121951216</v>
      </c>
      <c r="J146" s="12">
        <f t="shared" si="2"/>
        <v>2.1594263314642888</v>
      </c>
      <c r="K146" s="7">
        <v>342837</v>
      </c>
      <c r="L146" s="7">
        <v>65373</v>
      </c>
      <c r="M146" s="7">
        <f>G146-L146</f>
        <v>262627</v>
      </c>
      <c r="N146" s="7">
        <v>207062.6875</v>
      </c>
      <c r="O146" s="22">
        <f>M146/N146</f>
        <v>1.2683453652169949</v>
      </c>
      <c r="P146" s="27">
        <v>2014</v>
      </c>
      <c r="Q146" s="32">
        <f>M146/P146</f>
        <v>130.40069513406158</v>
      </c>
      <c r="R146" s="37" t="s">
        <v>353</v>
      </c>
      <c r="S146" s="42">
        <f>ABS(O2496-O146)*100</f>
        <v>8.8843663770580719</v>
      </c>
      <c r="T146" t="s">
        <v>32</v>
      </c>
      <c r="V146" s="7">
        <v>59400</v>
      </c>
      <c r="W146" t="s">
        <v>33</v>
      </c>
      <c r="X146" s="17" t="s">
        <v>34</v>
      </c>
      <c r="Z146" t="s">
        <v>354</v>
      </c>
      <c r="AA146">
        <v>401</v>
      </c>
      <c r="AB146">
        <v>63</v>
      </c>
    </row>
    <row r="147" spans="1:28" x14ac:dyDescent="0.25">
      <c r="A147" t="s">
        <v>355</v>
      </c>
      <c r="B147" t="s">
        <v>356</v>
      </c>
      <c r="C147" s="17">
        <v>44418</v>
      </c>
      <c r="D147" s="7">
        <v>375000</v>
      </c>
      <c r="E147" t="s">
        <v>29</v>
      </c>
      <c r="F147" t="s">
        <v>30</v>
      </c>
      <c r="G147" s="7">
        <v>375000</v>
      </c>
      <c r="H147" s="7">
        <v>187840</v>
      </c>
      <c r="I147" s="12">
        <f>H147/G147*100</f>
        <v>50.090666666666664</v>
      </c>
      <c r="J147" s="12">
        <f t="shared" si="2"/>
        <v>1.2102123820262989E-2</v>
      </c>
      <c r="K147" s="7">
        <v>375676</v>
      </c>
      <c r="L147" s="7">
        <v>71315</v>
      </c>
      <c r="M147" s="7">
        <f>G147-L147</f>
        <v>303685</v>
      </c>
      <c r="N147" s="7">
        <v>223794.859375</v>
      </c>
      <c r="O147" s="22">
        <f>M147/N147</f>
        <v>1.3569793374526657</v>
      </c>
      <c r="P147" s="27">
        <v>2932</v>
      </c>
      <c r="Q147" s="32">
        <f>M147/P147</f>
        <v>103.57605729877217</v>
      </c>
      <c r="R147" s="37" t="s">
        <v>357</v>
      </c>
      <c r="S147" s="42">
        <f>ABS(O2496-O147)*100</f>
        <v>2.09691534909906E-2</v>
      </c>
      <c r="T147" t="s">
        <v>32</v>
      </c>
      <c r="V147" s="7">
        <v>59400</v>
      </c>
      <c r="W147" t="s">
        <v>33</v>
      </c>
      <c r="X147" s="17" t="s">
        <v>34</v>
      </c>
      <c r="Z147" t="s">
        <v>358</v>
      </c>
      <c r="AA147">
        <v>401</v>
      </c>
      <c r="AB147">
        <v>54</v>
      </c>
    </row>
    <row r="148" spans="1:28" x14ac:dyDescent="0.25">
      <c r="A148" t="s">
        <v>359</v>
      </c>
      <c r="B148" t="s">
        <v>360</v>
      </c>
      <c r="C148" s="17">
        <v>44530</v>
      </c>
      <c r="D148" s="7">
        <v>360000</v>
      </c>
      <c r="E148" t="s">
        <v>29</v>
      </c>
      <c r="F148" t="s">
        <v>30</v>
      </c>
      <c r="G148" s="7">
        <v>360000</v>
      </c>
      <c r="H148" s="7">
        <v>165640</v>
      </c>
      <c r="I148" s="12">
        <f>H148/G148*100</f>
        <v>46.011111111111113</v>
      </c>
      <c r="J148" s="12">
        <f t="shared" si="2"/>
        <v>4.0916576793758139</v>
      </c>
      <c r="K148" s="7">
        <v>331288</v>
      </c>
      <c r="L148" s="7">
        <v>64682</v>
      </c>
      <c r="M148" s="7">
        <f>G148-L148</f>
        <v>295318</v>
      </c>
      <c r="N148" s="7">
        <v>196033.828125</v>
      </c>
      <c r="O148" s="22">
        <f>M148/N148</f>
        <v>1.5064644853626585</v>
      </c>
      <c r="P148" s="27">
        <v>2419</v>
      </c>
      <c r="Q148" s="32">
        <f>M148/P148</f>
        <v>122.08267879288962</v>
      </c>
      <c r="R148" s="37" t="s">
        <v>357</v>
      </c>
      <c r="S148" s="42">
        <f>ABS(O2496-O148)*100</f>
        <v>14.927545637508288</v>
      </c>
      <c r="T148" t="s">
        <v>32</v>
      </c>
      <c r="V148" s="7">
        <v>59400</v>
      </c>
      <c r="W148" t="s">
        <v>33</v>
      </c>
      <c r="X148" s="17" t="s">
        <v>34</v>
      </c>
      <c r="Z148" t="s">
        <v>358</v>
      </c>
      <c r="AA148">
        <v>401</v>
      </c>
      <c r="AB148">
        <v>54</v>
      </c>
    </row>
    <row r="149" spans="1:28" x14ac:dyDescent="0.25">
      <c r="A149" t="s">
        <v>361</v>
      </c>
      <c r="B149" t="s">
        <v>362</v>
      </c>
      <c r="C149" s="17">
        <v>44260</v>
      </c>
      <c r="D149" s="7">
        <v>325000</v>
      </c>
      <c r="E149" t="s">
        <v>29</v>
      </c>
      <c r="F149" t="s">
        <v>30</v>
      </c>
      <c r="G149" s="7">
        <v>325000</v>
      </c>
      <c r="H149" s="7">
        <v>157290</v>
      </c>
      <c r="I149" s="12">
        <f>H149/G149*100</f>
        <v>48.396923076923073</v>
      </c>
      <c r="J149" s="12">
        <f t="shared" si="2"/>
        <v>1.7058457135638534</v>
      </c>
      <c r="K149" s="7">
        <v>314573</v>
      </c>
      <c r="L149" s="7">
        <v>65902</v>
      </c>
      <c r="M149" s="7">
        <f>G149-L149</f>
        <v>259098</v>
      </c>
      <c r="N149" s="7">
        <v>182846.328125</v>
      </c>
      <c r="O149" s="22">
        <f>M149/N149</f>
        <v>1.4170259947625077</v>
      </c>
      <c r="P149" s="27">
        <v>2247</v>
      </c>
      <c r="Q149" s="32">
        <f>M149/P149</f>
        <v>115.30841121495327</v>
      </c>
      <c r="R149" s="37" t="s">
        <v>357</v>
      </c>
      <c r="S149" s="42">
        <f>ABS(O2496-O149)*100</f>
        <v>5.9836965774932027</v>
      </c>
      <c r="T149" t="s">
        <v>32</v>
      </c>
      <c r="V149" s="7">
        <v>59400</v>
      </c>
      <c r="W149" t="s">
        <v>33</v>
      </c>
      <c r="X149" s="17" t="s">
        <v>34</v>
      </c>
      <c r="Z149" t="s">
        <v>358</v>
      </c>
      <c r="AA149">
        <v>401</v>
      </c>
      <c r="AB149">
        <v>54</v>
      </c>
    </row>
    <row r="150" spans="1:28" x14ac:dyDescent="0.25">
      <c r="A150" t="s">
        <v>363</v>
      </c>
      <c r="B150" t="s">
        <v>364</v>
      </c>
      <c r="C150" s="17">
        <v>44104</v>
      </c>
      <c r="D150" s="7">
        <v>347500</v>
      </c>
      <c r="E150" t="s">
        <v>253</v>
      </c>
      <c r="F150" t="s">
        <v>30</v>
      </c>
      <c r="G150" s="7">
        <v>347500</v>
      </c>
      <c r="H150" s="7">
        <v>196190</v>
      </c>
      <c r="I150" s="12">
        <f>H150/G150*100</f>
        <v>56.457553956834531</v>
      </c>
      <c r="J150" s="12">
        <f t="shared" si="2"/>
        <v>6.3547851663476038</v>
      </c>
      <c r="K150" s="7">
        <v>392372</v>
      </c>
      <c r="L150" s="7">
        <v>67732</v>
      </c>
      <c r="M150" s="7">
        <f>G150-L150</f>
        <v>279768</v>
      </c>
      <c r="N150" s="7">
        <v>238705.875</v>
      </c>
      <c r="O150" s="22">
        <f>M150/N150</f>
        <v>1.1720197502470351</v>
      </c>
      <c r="P150" s="27">
        <v>3014</v>
      </c>
      <c r="Q150" s="32">
        <f>M150/P150</f>
        <v>92.822826808228271</v>
      </c>
      <c r="R150" s="37" t="s">
        <v>357</v>
      </c>
      <c r="S150" s="42">
        <f>ABS(O2496-O150)*100</f>
        <v>18.516927874054055</v>
      </c>
      <c r="T150" t="s">
        <v>32</v>
      </c>
      <c r="V150" s="7">
        <v>59400</v>
      </c>
      <c r="W150" t="s">
        <v>33</v>
      </c>
      <c r="X150" s="17" t="s">
        <v>34</v>
      </c>
      <c r="Z150" t="s">
        <v>358</v>
      </c>
      <c r="AA150">
        <v>401</v>
      </c>
      <c r="AB150">
        <v>54</v>
      </c>
    </row>
    <row r="151" spans="1:28" x14ac:dyDescent="0.25">
      <c r="A151" t="s">
        <v>365</v>
      </c>
      <c r="B151" t="s">
        <v>366</v>
      </c>
      <c r="C151" s="17">
        <v>44062</v>
      </c>
      <c r="D151" s="7">
        <v>287000</v>
      </c>
      <c r="E151" t="s">
        <v>29</v>
      </c>
      <c r="F151" t="s">
        <v>30</v>
      </c>
      <c r="G151" s="7">
        <v>287000</v>
      </c>
      <c r="H151" s="7">
        <v>164830</v>
      </c>
      <c r="I151" s="12">
        <f>H151/G151*100</f>
        <v>57.432055749128921</v>
      </c>
      <c r="J151" s="12">
        <f t="shared" si="2"/>
        <v>7.329286958641994</v>
      </c>
      <c r="K151" s="7">
        <v>329655</v>
      </c>
      <c r="L151" s="7">
        <v>64682</v>
      </c>
      <c r="M151" s="7">
        <f>G151-L151</f>
        <v>222318</v>
      </c>
      <c r="N151" s="7">
        <v>194833.09375</v>
      </c>
      <c r="O151" s="22">
        <f>M151/N151</f>
        <v>1.1410689822811479</v>
      </c>
      <c r="P151" s="27">
        <v>2392</v>
      </c>
      <c r="Q151" s="32">
        <f>M151/P151</f>
        <v>92.942307692307693</v>
      </c>
      <c r="R151" s="37" t="s">
        <v>357</v>
      </c>
      <c r="S151" s="42">
        <f>ABS(O2496-O151)*100</f>
        <v>21.612004670642769</v>
      </c>
      <c r="T151" t="s">
        <v>32</v>
      </c>
      <c r="V151" s="7">
        <v>59400</v>
      </c>
      <c r="W151" t="s">
        <v>33</v>
      </c>
      <c r="X151" s="17" t="s">
        <v>34</v>
      </c>
      <c r="Z151" t="s">
        <v>358</v>
      </c>
      <c r="AA151">
        <v>401</v>
      </c>
      <c r="AB151">
        <v>54</v>
      </c>
    </row>
    <row r="152" spans="1:28" x14ac:dyDescent="0.25">
      <c r="A152" t="s">
        <v>367</v>
      </c>
      <c r="B152" t="s">
        <v>368</v>
      </c>
      <c r="C152" s="17">
        <v>44235</v>
      </c>
      <c r="D152" s="7">
        <v>315000</v>
      </c>
      <c r="E152" t="s">
        <v>29</v>
      </c>
      <c r="F152" t="s">
        <v>30</v>
      </c>
      <c r="G152" s="7">
        <v>315000</v>
      </c>
      <c r="H152" s="7">
        <v>147430</v>
      </c>
      <c r="I152" s="12">
        <f>H152/G152*100</f>
        <v>46.803174603174604</v>
      </c>
      <c r="J152" s="12">
        <f t="shared" si="2"/>
        <v>3.2995941873123229</v>
      </c>
      <c r="K152" s="7">
        <v>294852</v>
      </c>
      <c r="L152" s="7">
        <v>64625</v>
      </c>
      <c r="M152" s="7">
        <f>G152-L152</f>
        <v>250375</v>
      </c>
      <c r="N152" s="7">
        <v>169284.5625</v>
      </c>
      <c r="O152" s="22">
        <f>M152/N152</f>
        <v>1.4790185017609034</v>
      </c>
      <c r="P152" s="27">
        <v>2352</v>
      </c>
      <c r="Q152" s="32">
        <f>M152/P152</f>
        <v>106.45195578231292</v>
      </c>
      <c r="R152" s="37" t="s">
        <v>357</v>
      </c>
      <c r="S152" s="42">
        <f>ABS(O2496-O152)*100</f>
        <v>12.182947277332779</v>
      </c>
      <c r="T152" t="s">
        <v>32</v>
      </c>
      <c r="V152" s="7">
        <v>59400</v>
      </c>
      <c r="W152" t="s">
        <v>33</v>
      </c>
      <c r="X152" s="17" t="s">
        <v>34</v>
      </c>
      <c r="Z152" t="s">
        <v>358</v>
      </c>
      <c r="AA152">
        <v>401</v>
      </c>
      <c r="AB152">
        <v>51</v>
      </c>
    </row>
    <row r="153" spans="1:28" x14ac:dyDescent="0.25">
      <c r="A153" t="s">
        <v>369</v>
      </c>
      <c r="B153" t="s">
        <v>370</v>
      </c>
      <c r="C153" s="17">
        <v>44589</v>
      </c>
      <c r="D153" s="7">
        <v>350000</v>
      </c>
      <c r="E153" t="s">
        <v>29</v>
      </c>
      <c r="F153" t="s">
        <v>30</v>
      </c>
      <c r="G153" s="7">
        <v>350000</v>
      </c>
      <c r="H153" s="7">
        <v>144710</v>
      </c>
      <c r="I153" s="12">
        <f>H153/G153*100</f>
        <v>41.345714285714287</v>
      </c>
      <c r="J153" s="12">
        <f t="shared" si="2"/>
        <v>8.7570545047726398</v>
      </c>
      <c r="K153" s="7">
        <v>289414</v>
      </c>
      <c r="L153" s="7">
        <v>64625</v>
      </c>
      <c r="M153" s="7">
        <f>G153-L153</f>
        <v>285375</v>
      </c>
      <c r="N153" s="7">
        <v>165286.03125</v>
      </c>
      <c r="O153" s="22">
        <f>M153/N153</f>
        <v>1.726552436656682</v>
      </c>
      <c r="P153" s="27">
        <v>2352</v>
      </c>
      <c r="Q153" s="32">
        <f>M153/P153</f>
        <v>121.3329081632653</v>
      </c>
      <c r="R153" s="37" t="s">
        <v>357</v>
      </c>
      <c r="S153" s="42">
        <f>ABS(O2496-O153)*100</f>
        <v>36.936340766910632</v>
      </c>
      <c r="T153" t="s">
        <v>32</v>
      </c>
      <c r="V153" s="7">
        <v>59400</v>
      </c>
      <c r="W153" t="s">
        <v>33</v>
      </c>
      <c r="X153" s="17" t="s">
        <v>34</v>
      </c>
      <c r="Z153" t="s">
        <v>358</v>
      </c>
      <c r="AA153">
        <v>401</v>
      </c>
      <c r="AB153">
        <v>48</v>
      </c>
    </row>
    <row r="154" spans="1:28" x14ac:dyDescent="0.25">
      <c r="A154" t="s">
        <v>371</v>
      </c>
      <c r="B154" t="s">
        <v>372</v>
      </c>
      <c r="C154" s="17">
        <v>44385</v>
      </c>
      <c r="D154" s="7">
        <v>320000</v>
      </c>
      <c r="E154" t="s">
        <v>29</v>
      </c>
      <c r="F154" t="s">
        <v>30</v>
      </c>
      <c r="G154" s="7">
        <v>320000</v>
      </c>
      <c r="H154" s="7">
        <v>150400</v>
      </c>
      <c r="I154" s="12">
        <f>H154/G154*100</f>
        <v>47</v>
      </c>
      <c r="J154" s="12">
        <f t="shared" si="2"/>
        <v>3.1027687904869268</v>
      </c>
      <c r="K154" s="7">
        <v>300792</v>
      </c>
      <c r="L154" s="7">
        <v>66129</v>
      </c>
      <c r="M154" s="7">
        <f>G154-L154</f>
        <v>253871</v>
      </c>
      <c r="N154" s="7">
        <v>172546.328125</v>
      </c>
      <c r="O154" s="22">
        <f>M154/N154</f>
        <v>1.4713207911099964</v>
      </c>
      <c r="P154" s="27">
        <v>2098</v>
      </c>
      <c r="Q154" s="32">
        <f>M154/P154</f>
        <v>121.00619637750238</v>
      </c>
      <c r="R154" s="37" t="s">
        <v>357</v>
      </c>
      <c r="S154" s="42">
        <f>ABS(O2496-O154)*100</f>
        <v>11.413176212242071</v>
      </c>
      <c r="T154" t="s">
        <v>64</v>
      </c>
      <c r="V154" s="7">
        <v>59400</v>
      </c>
      <c r="W154" t="s">
        <v>33</v>
      </c>
      <c r="X154" s="17" t="s">
        <v>34</v>
      </c>
      <c r="Z154" t="s">
        <v>358</v>
      </c>
      <c r="AA154">
        <v>401</v>
      </c>
      <c r="AB154">
        <v>48</v>
      </c>
    </row>
    <row r="155" spans="1:28" x14ac:dyDescent="0.25">
      <c r="A155" t="s">
        <v>373</v>
      </c>
      <c r="B155" t="s">
        <v>374</v>
      </c>
      <c r="C155" s="17">
        <v>44568</v>
      </c>
      <c r="D155" s="7">
        <v>292000</v>
      </c>
      <c r="E155" t="s">
        <v>29</v>
      </c>
      <c r="F155" t="s">
        <v>30</v>
      </c>
      <c r="G155" s="7">
        <v>292000</v>
      </c>
      <c r="H155" s="7">
        <v>151680</v>
      </c>
      <c r="I155" s="12">
        <f>H155/G155*100</f>
        <v>51.945205479452049</v>
      </c>
      <c r="J155" s="12">
        <f t="shared" si="2"/>
        <v>1.8424366889651225</v>
      </c>
      <c r="K155" s="7">
        <v>303362</v>
      </c>
      <c r="L155" s="7">
        <v>69632</v>
      </c>
      <c r="M155" s="7">
        <f>G155-L155</f>
        <v>222368</v>
      </c>
      <c r="N155" s="7">
        <v>171860.296875</v>
      </c>
      <c r="O155" s="22">
        <f>M155/N155</f>
        <v>1.2938881407945897</v>
      </c>
      <c r="P155" s="27">
        <v>1812</v>
      </c>
      <c r="Q155" s="32">
        <f>M155/P155</f>
        <v>122.719646799117</v>
      </c>
      <c r="R155" s="37" t="s">
        <v>357</v>
      </c>
      <c r="S155" s="42">
        <f>ABS(O2496-O155)*100</f>
        <v>6.330088819298596</v>
      </c>
      <c r="T155" t="s">
        <v>64</v>
      </c>
      <c r="V155" s="7">
        <v>64350</v>
      </c>
      <c r="W155" t="s">
        <v>33</v>
      </c>
      <c r="X155" s="17" t="s">
        <v>34</v>
      </c>
      <c r="Z155" t="s">
        <v>358</v>
      </c>
      <c r="AA155">
        <v>401</v>
      </c>
      <c r="AB155">
        <v>54</v>
      </c>
    </row>
    <row r="156" spans="1:28" x14ac:dyDescent="0.25">
      <c r="A156" t="s">
        <v>375</v>
      </c>
      <c r="B156" t="s">
        <v>376</v>
      </c>
      <c r="C156" s="17">
        <v>44000</v>
      </c>
      <c r="D156" s="7">
        <v>340800</v>
      </c>
      <c r="E156" t="s">
        <v>29</v>
      </c>
      <c r="F156" t="s">
        <v>30</v>
      </c>
      <c r="G156" s="7">
        <v>340800</v>
      </c>
      <c r="H156" s="7">
        <v>180770</v>
      </c>
      <c r="I156" s="12">
        <f>H156/G156*100</f>
        <v>53.042840375586856</v>
      </c>
      <c r="J156" s="12">
        <f t="shared" si="2"/>
        <v>2.9400715850999291</v>
      </c>
      <c r="K156" s="7">
        <v>361548</v>
      </c>
      <c r="L156" s="7">
        <v>69632</v>
      </c>
      <c r="M156" s="7">
        <f>G156-L156</f>
        <v>271168</v>
      </c>
      <c r="N156" s="7">
        <v>214644.125</v>
      </c>
      <c r="O156" s="22">
        <f>M156/N156</f>
        <v>1.2633376292036878</v>
      </c>
      <c r="P156" s="27">
        <v>2853</v>
      </c>
      <c r="Q156" s="32">
        <f>M156/P156</f>
        <v>95.046617595513496</v>
      </c>
      <c r="R156" s="37" t="s">
        <v>357</v>
      </c>
      <c r="S156" s="42">
        <f>ABS(O2496-O156)*100</f>
        <v>9.3851399783887892</v>
      </c>
      <c r="T156" t="s">
        <v>32</v>
      </c>
      <c r="V156" s="7">
        <v>64350</v>
      </c>
      <c r="W156" t="s">
        <v>33</v>
      </c>
      <c r="X156" s="17" t="s">
        <v>34</v>
      </c>
      <c r="Z156" t="s">
        <v>358</v>
      </c>
      <c r="AA156">
        <v>401</v>
      </c>
      <c r="AB156">
        <v>54</v>
      </c>
    </row>
    <row r="157" spans="1:28" x14ac:dyDescent="0.25">
      <c r="A157" t="s">
        <v>377</v>
      </c>
      <c r="B157" t="s">
        <v>378</v>
      </c>
      <c r="C157" s="17">
        <v>44314</v>
      </c>
      <c r="D157" s="7">
        <v>346000</v>
      </c>
      <c r="E157" t="s">
        <v>29</v>
      </c>
      <c r="F157" t="s">
        <v>30</v>
      </c>
      <c r="G157" s="7">
        <v>346000</v>
      </c>
      <c r="H157" s="7">
        <v>171580</v>
      </c>
      <c r="I157" s="12">
        <f>H157/G157*100</f>
        <v>49.589595375722546</v>
      </c>
      <c r="J157" s="12">
        <f t="shared" si="2"/>
        <v>0.51317341476438116</v>
      </c>
      <c r="K157" s="7">
        <v>343150</v>
      </c>
      <c r="L157" s="7">
        <v>69632</v>
      </c>
      <c r="M157" s="7">
        <f>G157-L157</f>
        <v>276368</v>
      </c>
      <c r="N157" s="7">
        <v>201116.171875</v>
      </c>
      <c r="O157" s="22">
        <f>M157/N157</f>
        <v>1.3741709451976412</v>
      </c>
      <c r="P157" s="27">
        <v>2725</v>
      </c>
      <c r="Q157" s="32">
        <f>M157/P157</f>
        <v>101.41944954128441</v>
      </c>
      <c r="R157" s="37" t="s">
        <v>357</v>
      </c>
      <c r="S157" s="42">
        <f>ABS(O2496-O157)*100</f>
        <v>1.6981916210065506</v>
      </c>
      <c r="T157" t="s">
        <v>32</v>
      </c>
      <c r="V157" s="7">
        <v>64350</v>
      </c>
      <c r="W157" t="s">
        <v>33</v>
      </c>
      <c r="X157" s="17" t="s">
        <v>34</v>
      </c>
      <c r="Z157" t="s">
        <v>358</v>
      </c>
      <c r="AA157">
        <v>401</v>
      </c>
      <c r="AB157">
        <v>54</v>
      </c>
    </row>
    <row r="158" spans="1:28" x14ac:dyDescent="0.25">
      <c r="A158" t="s">
        <v>379</v>
      </c>
      <c r="B158" t="s">
        <v>380</v>
      </c>
      <c r="C158" s="17">
        <v>44441</v>
      </c>
      <c r="D158" s="7">
        <v>362900</v>
      </c>
      <c r="E158" t="s">
        <v>29</v>
      </c>
      <c r="F158" t="s">
        <v>30</v>
      </c>
      <c r="G158" s="7">
        <v>362900</v>
      </c>
      <c r="H158" s="7">
        <v>184800</v>
      </c>
      <c r="I158" s="12">
        <f>H158/G158*100</f>
        <v>50.923119316616152</v>
      </c>
      <c r="J158" s="12">
        <f t="shared" si="2"/>
        <v>0.82035052612922499</v>
      </c>
      <c r="K158" s="7">
        <v>369605</v>
      </c>
      <c r="L158" s="7">
        <v>69688</v>
      </c>
      <c r="M158" s="7">
        <f>G158-L158</f>
        <v>293212</v>
      </c>
      <c r="N158" s="7">
        <v>220527.203125</v>
      </c>
      <c r="O158" s="22">
        <f>M158/N158</f>
        <v>1.3295956047372557</v>
      </c>
      <c r="P158" s="27">
        <v>3067</v>
      </c>
      <c r="Q158" s="32">
        <f>M158/P158</f>
        <v>95.602217150309755</v>
      </c>
      <c r="R158" s="37" t="s">
        <v>357</v>
      </c>
      <c r="S158" s="42">
        <f>ABS(O2496-O158)*100</f>
        <v>2.7593424250319964</v>
      </c>
      <c r="T158" t="s">
        <v>32</v>
      </c>
      <c r="V158" s="7">
        <v>64350</v>
      </c>
      <c r="W158" t="s">
        <v>33</v>
      </c>
      <c r="X158" s="17" t="s">
        <v>34</v>
      </c>
      <c r="Z158" t="s">
        <v>358</v>
      </c>
      <c r="AA158">
        <v>401</v>
      </c>
      <c r="AB158">
        <v>54</v>
      </c>
    </row>
    <row r="159" spans="1:28" x14ac:dyDescent="0.25">
      <c r="A159" t="s">
        <v>381</v>
      </c>
      <c r="B159" t="s">
        <v>382</v>
      </c>
      <c r="C159" s="17">
        <v>44389</v>
      </c>
      <c r="D159" s="7">
        <v>308500</v>
      </c>
      <c r="E159" t="s">
        <v>29</v>
      </c>
      <c r="F159" t="s">
        <v>30</v>
      </c>
      <c r="G159" s="7">
        <v>308500</v>
      </c>
      <c r="H159" s="7">
        <v>131040</v>
      </c>
      <c r="I159" s="12">
        <f>H159/G159*100</f>
        <v>42.476499189627226</v>
      </c>
      <c r="J159" s="12">
        <f t="shared" si="2"/>
        <v>7.6262696008597004</v>
      </c>
      <c r="K159" s="7">
        <v>262078</v>
      </c>
      <c r="L159" s="7">
        <v>61809</v>
      </c>
      <c r="M159" s="7">
        <f>G159-L159</f>
        <v>246691</v>
      </c>
      <c r="N159" s="7">
        <v>142034.75</v>
      </c>
      <c r="O159" s="22">
        <f>M159/N159</f>
        <v>1.7368355279253844</v>
      </c>
      <c r="P159" s="27">
        <v>1460</v>
      </c>
      <c r="Q159" s="32">
        <f>M159/P159</f>
        <v>168.96643835616439</v>
      </c>
      <c r="R159" s="37" t="s">
        <v>383</v>
      </c>
      <c r="S159" s="42">
        <f>ABS(O2496-O159)*100</f>
        <v>37.96464989378088</v>
      </c>
      <c r="T159" t="s">
        <v>64</v>
      </c>
      <c r="V159" s="7">
        <v>55440</v>
      </c>
      <c r="W159" t="s">
        <v>33</v>
      </c>
      <c r="X159" s="17" t="s">
        <v>34</v>
      </c>
      <c r="Z159" t="s">
        <v>384</v>
      </c>
      <c r="AA159">
        <v>401</v>
      </c>
      <c r="AB159">
        <v>54</v>
      </c>
    </row>
    <row r="160" spans="1:28" x14ac:dyDescent="0.25">
      <c r="A160" t="s">
        <v>385</v>
      </c>
      <c r="B160" t="s">
        <v>386</v>
      </c>
      <c r="C160" s="17">
        <v>44551</v>
      </c>
      <c r="D160" s="7">
        <v>305000</v>
      </c>
      <c r="E160" t="s">
        <v>29</v>
      </c>
      <c r="F160" t="s">
        <v>30</v>
      </c>
      <c r="G160" s="7">
        <v>305000</v>
      </c>
      <c r="H160" s="7">
        <v>169380</v>
      </c>
      <c r="I160" s="12">
        <f>H160/G160*100</f>
        <v>55.534426229508192</v>
      </c>
      <c r="J160" s="12">
        <f t="shared" si="2"/>
        <v>5.4316574390212651</v>
      </c>
      <c r="K160" s="7">
        <v>338768</v>
      </c>
      <c r="L160" s="7">
        <v>60778</v>
      </c>
      <c r="M160" s="7">
        <f>G160-L160</f>
        <v>244222</v>
      </c>
      <c r="N160" s="7">
        <v>197156.03125</v>
      </c>
      <c r="O160" s="22">
        <f>M160/N160</f>
        <v>1.2387244683898049</v>
      </c>
      <c r="P160" s="27">
        <v>2049</v>
      </c>
      <c r="Q160" s="32">
        <f>M160/P160</f>
        <v>119.19082479258175</v>
      </c>
      <c r="R160" s="37" t="s">
        <v>383</v>
      </c>
      <c r="S160" s="42">
        <f>ABS(O2496-O160)*100</f>
        <v>11.846456059777077</v>
      </c>
      <c r="T160" t="s">
        <v>64</v>
      </c>
      <c r="V160" s="7">
        <v>55440</v>
      </c>
      <c r="W160" t="s">
        <v>33</v>
      </c>
      <c r="X160" s="17" t="s">
        <v>34</v>
      </c>
      <c r="Z160" t="s">
        <v>384</v>
      </c>
      <c r="AA160">
        <v>401</v>
      </c>
      <c r="AB160">
        <v>54</v>
      </c>
    </row>
    <row r="161" spans="1:28" x14ac:dyDescent="0.25">
      <c r="A161" t="s">
        <v>387</v>
      </c>
      <c r="B161" t="s">
        <v>388</v>
      </c>
      <c r="C161" s="17">
        <v>44211</v>
      </c>
      <c r="D161" s="7">
        <v>271500</v>
      </c>
      <c r="E161" t="s">
        <v>29</v>
      </c>
      <c r="F161" t="s">
        <v>30</v>
      </c>
      <c r="G161" s="7">
        <v>271500</v>
      </c>
      <c r="H161" s="7">
        <v>136100</v>
      </c>
      <c r="I161" s="12">
        <f>H161/G161*100</f>
        <v>50.128913443830569</v>
      </c>
      <c r="J161" s="12">
        <f t="shared" si="2"/>
        <v>2.6144653343642688E-2</v>
      </c>
      <c r="K161" s="7">
        <v>272205</v>
      </c>
      <c r="L161" s="7">
        <v>60778</v>
      </c>
      <c r="M161" s="7">
        <f>G161-L161</f>
        <v>210722</v>
      </c>
      <c r="N161" s="7">
        <v>149948.234375</v>
      </c>
      <c r="O161" s="22">
        <f>M161/N161</f>
        <v>1.4052983076347076</v>
      </c>
      <c r="P161" s="27">
        <v>1460</v>
      </c>
      <c r="Q161" s="32">
        <f>M161/P161</f>
        <v>144.33013698630137</v>
      </c>
      <c r="R161" s="37" t="s">
        <v>383</v>
      </c>
      <c r="S161" s="42">
        <f>ABS(O2496-O161)*100</f>
        <v>4.8109278647131992</v>
      </c>
      <c r="T161" t="s">
        <v>64</v>
      </c>
      <c r="V161" s="7">
        <v>55440</v>
      </c>
      <c r="W161" t="s">
        <v>33</v>
      </c>
      <c r="X161" s="17" t="s">
        <v>34</v>
      </c>
      <c r="Z161" t="s">
        <v>384</v>
      </c>
      <c r="AA161">
        <v>401</v>
      </c>
      <c r="AB161">
        <v>54</v>
      </c>
    </row>
    <row r="162" spans="1:28" x14ac:dyDescent="0.25">
      <c r="A162" t="s">
        <v>389</v>
      </c>
      <c r="B162" t="s">
        <v>390</v>
      </c>
      <c r="C162" s="17">
        <v>44573</v>
      </c>
      <c r="D162" s="7">
        <v>362000</v>
      </c>
      <c r="E162" t="s">
        <v>29</v>
      </c>
      <c r="F162" t="s">
        <v>30</v>
      </c>
      <c r="G162" s="7">
        <v>362000</v>
      </c>
      <c r="H162" s="7">
        <v>166800</v>
      </c>
      <c r="I162" s="12">
        <f>H162/G162*100</f>
        <v>46.077348066298342</v>
      </c>
      <c r="J162" s="12">
        <f t="shared" si="2"/>
        <v>4.0254207241885851</v>
      </c>
      <c r="K162" s="7">
        <v>333601</v>
      </c>
      <c r="L162" s="7">
        <v>66640</v>
      </c>
      <c r="M162" s="7">
        <f>G162-L162</f>
        <v>295360</v>
      </c>
      <c r="N162" s="7">
        <v>189334.046875</v>
      </c>
      <c r="O162" s="22">
        <f>M162/N162</f>
        <v>1.5599941208408188</v>
      </c>
      <c r="P162" s="27">
        <v>2152</v>
      </c>
      <c r="Q162" s="32">
        <f>M162/P162</f>
        <v>137.24907063197026</v>
      </c>
      <c r="R162" s="37" t="s">
        <v>383</v>
      </c>
      <c r="S162" s="42">
        <f>ABS(O2496-O162)*100</f>
        <v>20.280509185324313</v>
      </c>
      <c r="T162" t="s">
        <v>32</v>
      </c>
      <c r="V162" s="7">
        <v>62040</v>
      </c>
      <c r="W162" t="s">
        <v>33</v>
      </c>
      <c r="X162" s="17" t="s">
        <v>34</v>
      </c>
      <c r="Z162" t="s">
        <v>384</v>
      </c>
      <c r="AA162">
        <v>401</v>
      </c>
      <c r="AB162">
        <v>57</v>
      </c>
    </row>
    <row r="163" spans="1:28" x14ac:dyDescent="0.25">
      <c r="A163" t="s">
        <v>391</v>
      </c>
      <c r="B163" t="s">
        <v>392</v>
      </c>
      <c r="C163" s="17">
        <v>44419</v>
      </c>
      <c r="D163" s="7">
        <v>361000</v>
      </c>
      <c r="E163" t="s">
        <v>29</v>
      </c>
      <c r="F163" t="s">
        <v>30</v>
      </c>
      <c r="G163" s="7">
        <v>361000</v>
      </c>
      <c r="H163" s="7">
        <v>176090</v>
      </c>
      <c r="I163" s="12">
        <f>H163/G163*100</f>
        <v>48.778393351800553</v>
      </c>
      <c r="J163" s="12">
        <f t="shared" si="2"/>
        <v>1.3243754386863742</v>
      </c>
      <c r="K163" s="7">
        <v>352186</v>
      </c>
      <c r="L163" s="7">
        <v>61615</v>
      </c>
      <c r="M163" s="7">
        <f>G163-L163</f>
        <v>299385</v>
      </c>
      <c r="N163" s="7">
        <v>206078.71875</v>
      </c>
      <c r="O163" s="22">
        <f>M163/N163</f>
        <v>1.4527700958932714</v>
      </c>
      <c r="P163" s="27">
        <v>2794</v>
      </c>
      <c r="Q163" s="32">
        <f>M163/P163</f>
        <v>107.15282748747316</v>
      </c>
      <c r="R163" s="37" t="s">
        <v>383</v>
      </c>
      <c r="S163" s="42">
        <f>ABS(O2496-O163)*100</f>
        <v>9.5581066905695788</v>
      </c>
      <c r="T163" t="s">
        <v>32</v>
      </c>
      <c r="V163" s="7">
        <v>55440</v>
      </c>
      <c r="W163" t="s">
        <v>33</v>
      </c>
      <c r="X163" s="17" t="s">
        <v>34</v>
      </c>
      <c r="Z163" t="s">
        <v>384</v>
      </c>
      <c r="AA163">
        <v>401</v>
      </c>
      <c r="AB163">
        <v>54</v>
      </c>
    </row>
    <row r="164" spans="1:28" x14ac:dyDescent="0.25">
      <c r="A164" t="s">
        <v>393</v>
      </c>
      <c r="B164" t="s">
        <v>394</v>
      </c>
      <c r="C164" s="17">
        <v>43951</v>
      </c>
      <c r="D164" s="7">
        <v>310000</v>
      </c>
      <c r="E164" t="s">
        <v>29</v>
      </c>
      <c r="F164" t="s">
        <v>30</v>
      </c>
      <c r="G164" s="7">
        <v>310000</v>
      </c>
      <c r="H164" s="7">
        <v>160390</v>
      </c>
      <c r="I164" s="12">
        <f>H164/G164*100</f>
        <v>51.738709677419358</v>
      </c>
      <c r="J164" s="12">
        <f t="shared" si="2"/>
        <v>1.6359408869324312</v>
      </c>
      <c r="K164" s="7">
        <v>320777</v>
      </c>
      <c r="L164" s="7">
        <v>63009</v>
      </c>
      <c r="M164" s="7">
        <f>G164-L164</f>
        <v>246991</v>
      </c>
      <c r="N164" s="7">
        <v>182814.1875</v>
      </c>
      <c r="O164" s="22">
        <f>M164/N164</f>
        <v>1.3510494091165655</v>
      </c>
      <c r="P164" s="27">
        <v>2364</v>
      </c>
      <c r="Q164" s="32">
        <f>M164/P164</f>
        <v>104.48011844331641</v>
      </c>
      <c r="R164" s="37" t="s">
        <v>383</v>
      </c>
      <c r="S164" s="42">
        <f>ABS(O2496-O164)*100</f>
        <v>0.61396198710101935</v>
      </c>
      <c r="T164" t="s">
        <v>32</v>
      </c>
      <c r="V164" s="7">
        <v>55440</v>
      </c>
      <c r="W164" t="s">
        <v>33</v>
      </c>
      <c r="X164" s="17" t="s">
        <v>34</v>
      </c>
      <c r="Z164" t="s">
        <v>384</v>
      </c>
      <c r="AA164">
        <v>401</v>
      </c>
      <c r="AB164">
        <v>54</v>
      </c>
    </row>
    <row r="165" spans="1:28" x14ac:dyDescent="0.25">
      <c r="A165" t="s">
        <v>395</v>
      </c>
      <c r="B165" t="s">
        <v>396</v>
      </c>
      <c r="C165" s="17">
        <v>44578</v>
      </c>
      <c r="D165" s="7">
        <v>353000</v>
      </c>
      <c r="E165" t="s">
        <v>29</v>
      </c>
      <c r="F165" t="s">
        <v>30</v>
      </c>
      <c r="G165" s="7">
        <v>353000</v>
      </c>
      <c r="H165" s="7">
        <v>181610</v>
      </c>
      <c r="I165" s="12">
        <f>H165/G165*100</f>
        <v>51.447592067988666</v>
      </c>
      <c r="J165" s="12">
        <f t="shared" si="2"/>
        <v>1.3448232775017388</v>
      </c>
      <c r="K165" s="7">
        <v>363225</v>
      </c>
      <c r="L165" s="7">
        <v>61820</v>
      </c>
      <c r="M165" s="7">
        <f>G165-L165</f>
        <v>291180</v>
      </c>
      <c r="N165" s="7">
        <v>213762.40625</v>
      </c>
      <c r="O165" s="22">
        <f>M165/N165</f>
        <v>1.3621665526138322</v>
      </c>
      <c r="P165" s="27">
        <v>2926</v>
      </c>
      <c r="Q165" s="32">
        <f>M165/P165</f>
        <v>99.514695830485309</v>
      </c>
      <c r="R165" s="37" t="s">
        <v>383</v>
      </c>
      <c r="S165" s="42">
        <f>ABS(O2496-O165)*100</f>
        <v>0.49775236262565858</v>
      </c>
      <c r="T165" t="s">
        <v>32</v>
      </c>
      <c r="V165" s="7">
        <v>55440</v>
      </c>
      <c r="W165" t="s">
        <v>33</v>
      </c>
      <c r="X165" s="17" t="s">
        <v>34</v>
      </c>
      <c r="Z165" t="s">
        <v>384</v>
      </c>
      <c r="AA165">
        <v>401</v>
      </c>
      <c r="AB165">
        <v>54</v>
      </c>
    </row>
    <row r="166" spans="1:28" x14ac:dyDescent="0.25">
      <c r="A166" t="s">
        <v>397</v>
      </c>
      <c r="B166" t="s">
        <v>398</v>
      </c>
      <c r="C166" s="17">
        <v>44404</v>
      </c>
      <c r="D166" s="7">
        <v>422000</v>
      </c>
      <c r="E166" t="s">
        <v>29</v>
      </c>
      <c r="F166" t="s">
        <v>30</v>
      </c>
      <c r="G166" s="7">
        <v>422000</v>
      </c>
      <c r="H166" s="7">
        <v>161210</v>
      </c>
      <c r="I166" s="12">
        <f>H166/G166*100</f>
        <v>38.201421800947863</v>
      </c>
      <c r="J166" s="12">
        <f t="shared" si="2"/>
        <v>11.901346989539064</v>
      </c>
      <c r="K166" s="7">
        <v>322410</v>
      </c>
      <c r="L166" s="7">
        <v>65813</v>
      </c>
      <c r="M166" s="7">
        <f>G166-L166</f>
        <v>356187</v>
      </c>
      <c r="N166" s="7">
        <v>181983.6875</v>
      </c>
      <c r="O166" s="22">
        <f>M166/N166</f>
        <v>1.9572468548863755</v>
      </c>
      <c r="P166" s="27">
        <v>2301</v>
      </c>
      <c r="Q166" s="32">
        <f>M166/P166</f>
        <v>154.79661016949152</v>
      </c>
      <c r="R166" s="37" t="s">
        <v>383</v>
      </c>
      <c r="S166" s="42">
        <f>ABS(O2496-O166)*100</f>
        <v>60.005782589879985</v>
      </c>
      <c r="T166" t="s">
        <v>32</v>
      </c>
      <c r="V166" s="7">
        <v>58740</v>
      </c>
      <c r="W166" t="s">
        <v>33</v>
      </c>
      <c r="X166" s="17" t="s">
        <v>34</v>
      </c>
      <c r="Z166" t="s">
        <v>384</v>
      </c>
      <c r="AA166">
        <v>401</v>
      </c>
      <c r="AB166">
        <v>54</v>
      </c>
    </row>
    <row r="167" spans="1:28" x14ac:dyDescent="0.25">
      <c r="A167" t="s">
        <v>399</v>
      </c>
      <c r="B167" t="s">
        <v>400</v>
      </c>
      <c r="C167" s="17">
        <v>44096</v>
      </c>
      <c r="D167" s="7">
        <v>320000</v>
      </c>
      <c r="E167" t="s">
        <v>29</v>
      </c>
      <c r="F167" t="s">
        <v>30</v>
      </c>
      <c r="G167" s="7">
        <v>320000</v>
      </c>
      <c r="H167" s="7">
        <v>162630</v>
      </c>
      <c r="I167" s="12">
        <f>H167/G167*100</f>
        <v>50.821875000000006</v>
      </c>
      <c r="J167" s="12">
        <f t="shared" si="2"/>
        <v>0.71910620951307891</v>
      </c>
      <c r="K167" s="7">
        <v>325250</v>
      </c>
      <c r="L167" s="7">
        <v>63046</v>
      </c>
      <c r="M167" s="7">
        <f>G167-L167</f>
        <v>256954</v>
      </c>
      <c r="N167" s="7">
        <v>185960.28125</v>
      </c>
      <c r="O167" s="22">
        <f>M167/N167</f>
        <v>1.3817681833603916</v>
      </c>
      <c r="P167" s="27">
        <v>2404</v>
      </c>
      <c r="Q167" s="32">
        <f>M167/P167</f>
        <v>106.88602329450916</v>
      </c>
      <c r="R167" s="37" t="s">
        <v>383</v>
      </c>
      <c r="S167" s="42">
        <f>ABS(O2496-O167)*100</f>
        <v>2.4579154372815992</v>
      </c>
      <c r="T167" t="s">
        <v>32</v>
      </c>
      <c r="V167" s="7">
        <v>55440</v>
      </c>
      <c r="W167" t="s">
        <v>33</v>
      </c>
      <c r="X167" s="17" t="s">
        <v>34</v>
      </c>
      <c r="Z167" t="s">
        <v>384</v>
      </c>
      <c r="AA167">
        <v>401</v>
      </c>
      <c r="AB167">
        <v>54</v>
      </c>
    </row>
    <row r="168" spans="1:28" x14ac:dyDescent="0.25">
      <c r="A168" t="s">
        <v>401</v>
      </c>
      <c r="B168" t="s">
        <v>402</v>
      </c>
      <c r="C168" s="17">
        <v>44530</v>
      </c>
      <c r="D168" s="7">
        <v>361000</v>
      </c>
      <c r="E168" t="s">
        <v>29</v>
      </c>
      <c r="F168" t="s">
        <v>30</v>
      </c>
      <c r="G168" s="7">
        <v>361000</v>
      </c>
      <c r="H168" s="7">
        <v>143340</v>
      </c>
      <c r="I168" s="12">
        <f>H168/G168*100</f>
        <v>39.706371191135737</v>
      </c>
      <c r="J168" s="12">
        <f t="shared" si="2"/>
        <v>10.396397599351189</v>
      </c>
      <c r="K168" s="7">
        <v>286674</v>
      </c>
      <c r="L168" s="7">
        <v>67717</v>
      </c>
      <c r="M168" s="7">
        <f>G168-L168</f>
        <v>293283</v>
      </c>
      <c r="N168" s="7">
        <v>155288.65625</v>
      </c>
      <c r="O168" s="22">
        <f>M168/N168</f>
        <v>1.8886311922735823</v>
      </c>
      <c r="P168" s="27">
        <v>1761</v>
      </c>
      <c r="Q168" s="32">
        <f>M168/P168</f>
        <v>166.54344122657582</v>
      </c>
      <c r="R168" s="37" t="s">
        <v>383</v>
      </c>
      <c r="S168" s="42">
        <f>ABS(O2496-O168)*100</f>
        <v>53.14421632860067</v>
      </c>
      <c r="T168" t="s">
        <v>32</v>
      </c>
      <c r="V168" s="7">
        <v>62040</v>
      </c>
      <c r="W168" t="s">
        <v>33</v>
      </c>
      <c r="X168" s="17" t="s">
        <v>34</v>
      </c>
      <c r="Z168" t="s">
        <v>403</v>
      </c>
      <c r="AA168">
        <v>401</v>
      </c>
      <c r="AB168">
        <v>57</v>
      </c>
    </row>
    <row r="169" spans="1:28" x14ac:dyDescent="0.25">
      <c r="A169" t="s">
        <v>404</v>
      </c>
      <c r="B169" t="s">
        <v>405</v>
      </c>
      <c r="C169" s="17">
        <v>44547</v>
      </c>
      <c r="D169" s="7">
        <v>405000</v>
      </c>
      <c r="E169" t="s">
        <v>29</v>
      </c>
      <c r="F169" t="s">
        <v>30</v>
      </c>
      <c r="G169" s="7">
        <v>405000</v>
      </c>
      <c r="H169" s="7">
        <v>193930</v>
      </c>
      <c r="I169" s="12">
        <f>H169/G169*100</f>
        <v>47.883950617283951</v>
      </c>
      <c r="J169" s="12">
        <f t="shared" si="2"/>
        <v>2.2188181732029761</v>
      </c>
      <c r="K169" s="7">
        <v>387852</v>
      </c>
      <c r="L169" s="7">
        <v>83723</v>
      </c>
      <c r="M169" s="7">
        <f>G169-L169</f>
        <v>321277</v>
      </c>
      <c r="N169" s="7">
        <v>215694.328125</v>
      </c>
      <c r="O169" s="22">
        <f>M169/N169</f>
        <v>1.4895013827800438</v>
      </c>
      <c r="P169" s="27">
        <v>2572</v>
      </c>
      <c r="Q169" s="32">
        <f>M169/P169</f>
        <v>124.91329704510109</v>
      </c>
      <c r="R169" s="37" t="s">
        <v>383</v>
      </c>
      <c r="S169" s="42">
        <f>ABS(O2496-O169)*100</f>
        <v>13.231235379246819</v>
      </c>
      <c r="T169" t="s">
        <v>32</v>
      </c>
      <c r="V169" s="7">
        <v>62040</v>
      </c>
      <c r="W169" t="s">
        <v>33</v>
      </c>
      <c r="X169" s="17" t="s">
        <v>34</v>
      </c>
      <c r="Z169" t="s">
        <v>403</v>
      </c>
      <c r="AA169">
        <v>401</v>
      </c>
      <c r="AB169">
        <v>57</v>
      </c>
    </row>
    <row r="170" spans="1:28" x14ac:dyDescent="0.25">
      <c r="A170" t="s">
        <v>406</v>
      </c>
      <c r="B170" t="s">
        <v>407</v>
      </c>
      <c r="C170" s="17">
        <v>44545</v>
      </c>
      <c r="D170" s="7">
        <v>305000</v>
      </c>
      <c r="E170" t="s">
        <v>29</v>
      </c>
      <c r="F170" t="s">
        <v>30</v>
      </c>
      <c r="G170" s="7">
        <v>305000</v>
      </c>
      <c r="H170" s="7">
        <v>175660</v>
      </c>
      <c r="I170" s="12">
        <f>H170/G170*100</f>
        <v>57.593442622950818</v>
      </c>
      <c r="J170" s="12">
        <f t="shared" si="2"/>
        <v>7.4906738324638908</v>
      </c>
      <c r="K170" s="7">
        <v>351320</v>
      </c>
      <c r="L170" s="7">
        <v>74407</v>
      </c>
      <c r="M170" s="7">
        <f>G170-L170</f>
        <v>230593</v>
      </c>
      <c r="N170" s="7">
        <v>196392.203125</v>
      </c>
      <c r="O170" s="22">
        <f>M170/N170</f>
        <v>1.1741453903505112</v>
      </c>
      <c r="P170" s="27">
        <v>1854</v>
      </c>
      <c r="Q170" s="32">
        <f>M170/P170</f>
        <v>124.37594390507012</v>
      </c>
      <c r="R170" s="37" t="s">
        <v>383</v>
      </c>
      <c r="S170" s="42">
        <f>ABS(O2496-O170)*100</f>
        <v>18.304363863706442</v>
      </c>
      <c r="T170" t="s">
        <v>64</v>
      </c>
      <c r="V170" s="7">
        <v>62040</v>
      </c>
      <c r="W170" t="s">
        <v>33</v>
      </c>
      <c r="X170" s="17" t="s">
        <v>34</v>
      </c>
      <c r="Z170" t="s">
        <v>403</v>
      </c>
      <c r="AA170">
        <v>401</v>
      </c>
      <c r="AB170">
        <v>59</v>
      </c>
    </row>
    <row r="171" spans="1:28" x14ac:dyDescent="0.25">
      <c r="A171" t="s">
        <v>408</v>
      </c>
      <c r="B171" t="s">
        <v>409</v>
      </c>
      <c r="C171" s="17">
        <v>44610</v>
      </c>
      <c r="D171" s="7">
        <v>250000</v>
      </c>
      <c r="E171" t="s">
        <v>29</v>
      </c>
      <c r="F171" t="s">
        <v>30</v>
      </c>
      <c r="G171" s="7">
        <v>250000</v>
      </c>
      <c r="H171" s="7">
        <v>119950</v>
      </c>
      <c r="I171" s="12">
        <f>H171/G171*100</f>
        <v>47.980000000000004</v>
      </c>
      <c r="J171" s="12">
        <f t="shared" si="2"/>
        <v>2.1227687904869228</v>
      </c>
      <c r="K171" s="7">
        <v>239894</v>
      </c>
      <c r="L171" s="7">
        <v>63255</v>
      </c>
      <c r="M171" s="7">
        <f>G171-L171</f>
        <v>186745</v>
      </c>
      <c r="N171" s="7">
        <v>125275.8828125</v>
      </c>
      <c r="O171" s="22">
        <f>M171/N171</f>
        <v>1.4906699981472142</v>
      </c>
      <c r="P171" s="27">
        <v>1489</v>
      </c>
      <c r="Q171" s="32">
        <f>M171/P171</f>
        <v>125.41638683680323</v>
      </c>
      <c r="R171" s="37" t="s">
        <v>383</v>
      </c>
      <c r="S171" s="42">
        <f>ABS(O2496-O171)*100</f>
        <v>13.348096915963858</v>
      </c>
      <c r="T171" t="s">
        <v>64</v>
      </c>
      <c r="V171" s="7">
        <v>62040</v>
      </c>
      <c r="W171" t="s">
        <v>33</v>
      </c>
      <c r="X171" s="17" t="s">
        <v>34</v>
      </c>
      <c r="Z171" t="s">
        <v>403</v>
      </c>
      <c r="AA171">
        <v>401</v>
      </c>
      <c r="AB171">
        <v>48</v>
      </c>
    </row>
    <row r="172" spans="1:28" x14ac:dyDescent="0.25">
      <c r="A172" t="s">
        <v>410</v>
      </c>
      <c r="B172" t="s">
        <v>411</v>
      </c>
      <c r="C172" s="17">
        <v>44095</v>
      </c>
      <c r="D172" s="7">
        <v>309900</v>
      </c>
      <c r="E172" t="s">
        <v>29</v>
      </c>
      <c r="F172" t="s">
        <v>30</v>
      </c>
      <c r="G172" s="7">
        <v>309900</v>
      </c>
      <c r="H172" s="7">
        <v>133100</v>
      </c>
      <c r="I172" s="12">
        <f>H172/G172*100</f>
        <v>42.949338496289123</v>
      </c>
      <c r="J172" s="12">
        <f t="shared" si="2"/>
        <v>7.1534302941978041</v>
      </c>
      <c r="K172" s="7">
        <v>266195</v>
      </c>
      <c r="L172" s="7">
        <v>68952</v>
      </c>
      <c r="M172" s="7">
        <f>G172-L172</f>
        <v>240948</v>
      </c>
      <c r="N172" s="7">
        <v>139888.65625</v>
      </c>
      <c r="O172" s="22">
        <f>M172/N172</f>
        <v>1.7224270105890018</v>
      </c>
      <c r="P172" s="27">
        <v>2388</v>
      </c>
      <c r="Q172" s="32">
        <f>M172/P172</f>
        <v>100.89949748743719</v>
      </c>
      <c r="R172" s="37" t="s">
        <v>383</v>
      </c>
      <c r="S172" s="42">
        <f>ABS(O2496-O172)*100</f>
        <v>36.523798160142618</v>
      </c>
      <c r="T172" t="s">
        <v>154</v>
      </c>
      <c r="V172" s="7">
        <v>67980</v>
      </c>
      <c r="W172" t="s">
        <v>33</v>
      </c>
      <c r="X172" s="17" t="s">
        <v>34</v>
      </c>
      <c r="Z172" t="s">
        <v>403</v>
      </c>
      <c r="AA172">
        <v>401</v>
      </c>
      <c r="AB172">
        <v>45</v>
      </c>
    </row>
    <row r="173" spans="1:28" x14ac:dyDescent="0.25">
      <c r="A173" t="s">
        <v>412</v>
      </c>
      <c r="B173" t="s">
        <v>413</v>
      </c>
      <c r="C173" s="17">
        <v>43997</v>
      </c>
      <c r="D173" s="7">
        <v>320000</v>
      </c>
      <c r="E173" t="s">
        <v>29</v>
      </c>
      <c r="F173" t="s">
        <v>30</v>
      </c>
      <c r="G173" s="7">
        <v>320000</v>
      </c>
      <c r="H173" s="7">
        <v>212090</v>
      </c>
      <c r="I173" s="12">
        <f>H173/G173*100</f>
        <v>66.278125000000003</v>
      </c>
      <c r="J173" s="12">
        <f t="shared" si="2"/>
        <v>16.175356209513076</v>
      </c>
      <c r="K173" s="7">
        <v>424173</v>
      </c>
      <c r="L173" s="7">
        <v>68869</v>
      </c>
      <c r="M173" s="7">
        <f>G173-L173</f>
        <v>251131</v>
      </c>
      <c r="N173" s="7">
        <v>251988.65625</v>
      </c>
      <c r="O173" s="22">
        <f>M173/N173</f>
        <v>0.99659644897209532</v>
      </c>
      <c r="P173" s="27">
        <v>2387</v>
      </c>
      <c r="Q173" s="32">
        <f>M173/P173</f>
        <v>105.20779220779221</v>
      </c>
      <c r="R173" s="37" t="s">
        <v>383</v>
      </c>
      <c r="S173" s="42">
        <f>ABS(O2496-O173)*100</f>
        <v>36.059258001548031</v>
      </c>
      <c r="T173" t="s">
        <v>32</v>
      </c>
      <c r="V173" s="7">
        <v>62040</v>
      </c>
      <c r="W173" t="s">
        <v>33</v>
      </c>
      <c r="X173" s="17" t="s">
        <v>34</v>
      </c>
      <c r="Z173" t="s">
        <v>403</v>
      </c>
      <c r="AA173">
        <v>401</v>
      </c>
      <c r="AB173">
        <v>67</v>
      </c>
    </row>
    <row r="174" spans="1:28" x14ac:dyDescent="0.25">
      <c r="A174" t="s">
        <v>414</v>
      </c>
      <c r="B174" t="s">
        <v>415</v>
      </c>
      <c r="C174" s="17">
        <v>44454</v>
      </c>
      <c r="D174" s="7">
        <v>295000</v>
      </c>
      <c r="E174" t="s">
        <v>29</v>
      </c>
      <c r="F174" t="s">
        <v>30</v>
      </c>
      <c r="G174" s="7">
        <v>295000</v>
      </c>
      <c r="H174" s="7">
        <v>151400</v>
      </c>
      <c r="I174" s="12">
        <f>H174/G174*100</f>
        <v>51.322033898305087</v>
      </c>
      <c r="J174" s="12">
        <f t="shared" si="2"/>
        <v>1.2192651078181598</v>
      </c>
      <c r="K174" s="7">
        <v>302806</v>
      </c>
      <c r="L174" s="7">
        <v>72340</v>
      </c>
      <c r="M174" s="7">
        <f>G174-L174</f>
        <v>222660</v>
      </c>
      <c r="N174" s="7">
        <v>163451.0625</v>
      </c>
      <c r="O174" s="22">
        <f>M174/N174</f>
        <v>1.3622425978417851</v>
      </c>
      <c r="P174" s="27">
        <v>2545</v>
      </c>
      <c r="Q174" s="32">
        <f>M174/P174</f>
        <v>87.489194499017685</v>
      </c>
      <c r="R174" s="37" t="s">
        <v>383</v>
      </c>
      <c r="S174" s="42">
        <f>ABS(O2496-O174)*100</f>
        <v>0.50535688542094892</v>
      </c>
      <c r="T174" t="s">
        <v>32</v>
      </c>
      <c r="V174" s="7">
        <v>67980</v>
      </c>
      <c r="W174" t="s">
        <v>33</v>
      </c>
      <c r="X174" s="17" t="s">
        <v>34</v>
      </c>
      <c r="Z174" t="s">
        <v>403</v>
      </c>
      <c r="AA174">
        <v>401</v>
      </c>
      <c r="AB174">
        <v>45</v>
      </c>
    </row>
    <row r="175" spans="1:28" x14ac:dyDescent="0.25">
      <c r="A175" t="s">
        <v>416</v>
      </c>
      <c r="B175" t="s">
        <v>417</v>
      </c>
      <c r="C175" s="17">
        <v>44105</v>
      </c>
      <c r="D175" s="7">
        <v>290000</v>
      </c>
      <c r="E175" t="s">
        <v>29</v>
      </c>
      <c r="F175" t="s">
        <v>30</v>
      </c>
      <c r="G175" s="7">
        <v>290000</v>
      </c>
      <c r="H175" s="7">
        <v>134830</v>
      </c>
      <c r="I175" s="12">
        <f>H175/G175*100</f>
        <v>46.493103448275861</v>
      </c>
      <c r="J175" s="12">
        <f t="shared" si="2"/>
        <v>3.6096653422110663</v>
      </c>
      <c r="K175" s="7">
        <v>294448</v>
      </c>
      <c r="L175" s="7">
        <v>62241</v>
      </c>
      <c r="M175" s="7">
        <f>G175-L175</f>
        <v>227759</v>
      </c>
      <c r="N175" s="7">
        <v>165007.09375</v>
      </c>
      <c r="O175" s="22">
        <f>M175/N175</f>
        <v>1.3802982333903449</v>
      </c>
      <c r="P175" s="27">
        <v>2041</v>
      </c>
      <c r="Q175" s="32">
        <f>M175/P175</f>
        <v>111.59186673199412</v>
      </c>
      <c r="R175" s="37" t="s">
        <v>383</v>
      </c>
      <c r="S175" s="42">
        <f>ABS(O2496-O175)*100</f>
        <v>2.3109204402769201</v>
      </c>
      <c r="T175" t="s">
        <v>64</v>
      </c>
      <c r="V175" s="7">
        <v>56400</v>
      </c>
      <c r="W175" t="s">
        <v>33</v>
      </c>
      <c r="X175" s="17" t="s">
        <v>34</v>
      </c>
      <c r="Y175" t="s">
        <v>418</v>
      </c>
      <c r="Z175" t="s">
        <v>403</v>
      </c>
      <c r="AA175">
        <v>401</v>
      </c>
      <c r="AB175">
        <v>48</v>
      </c>
    </row>
    <row r="176" spans="1:28" x14ac:dyDescent="0.25">
      <c r="A176" t="s">
        <v>419</v>
      </c>
      <c r="B176" t="s">
        <v>420</v>
      </c>
      <c r="C176" s="17">
        <v>44495</v>
      </c>
      <c r="D176" s="7">
        <v>365000</v>
      </c>
      <c r="E176" t="s">
        <v>29</v>
      </c>
      <c r="F176" t="s">
        <v>30</v>
      </c>
      <c r="G176" s="7">
        <v>365000</v>
      </c>
      <c r="H176" s="7">
        <v>170650</v>
      </c>
      <c r="I176" s="12">
        <f>H176/G176*100</f>
        <v>46.753424657534246</v>
      </c>
      <c r="J176" s="12">
        <f t="shared" si="2"/>
        <v>3.3493441329526803</v>
      </c>
      <c r="K176" s="7">
        <v>341299</v>
      </c>
      <c r="L176" s="7">
        <v>60722</v>
      </c>
      <c r="M176" s="7">
        <f>G176-L176</f>
        <v>304278</v>
      </c>
      <c r="N176" s="7">
        <v>198990.78125</v>
      </c>
      <c r="O176" s="22">
        <f>M176/N176</f>
        <v>1.5291060122917126</v>
      </c>
      <c r="P176" s="27">
        <v>2466</v>
      </c>
      <c r="Q176" s="32">
        <f>M176/P176</f>
        <v>123.38929440389295</v>
      </c>
      <c r="R176" s="37" t="s">
        <v>383</v>
      </c>
      <c r="S176" s="42">
        <f>ABS(O2496-O176)*100</f>
        <v>17.191698330413697</v>
      </c>
      <c r="T176" t="s">
        <v>32</v>
      </c>
      <c r="V176" s="7">
        <v>55440</v>
      </c>
      <c r="W176" t="s">
        <v>33</v>
      </c>
      <c r="X176" s="17" t="s">
        <v>34</v>
      </c>
      <c r="Z176" t="s">
        <v>384</v>
      </c>
      <c r="AA176">
        <v>401</v>
      </c>
      <c r="AB176">
        <v>54</v>
      </c>
    </row>
    <row r="177" spans="1:28" x14ac:dyDescent="0.25">
      <c r="A177" t="s">
        <v>421</v>
      </c>
      <c r="B177" t="s">
        <v>422</v>
      </c>
      <c r="C177" s="17">
        <v>44358</v>
      </c>
      <c r="D177" s="7">
        <v>299500</v>
      </c>
      <c r="E177" t="s">
        <v>29</v>
      </c>
      <c r="F177" t="s">
        <v>30</v>
      </c>
      <c r="G177" s="7">
        <v>299500</v>
      </c>
      <c r="H177" s="7">
        <v>173990</v>
      </c>
      <c r="I177" s="12">
        <f>H177/G177*100</f>
        <v>58.093489148580971</v>
      </c>
      <c r="J177" s="12">
        <f t="shared" si="2"/>
        <v>7.9907203580940447</v>
      </c>
      <c r="K177" s="7">
        <v>347989</v>
      </c>
      <c r="L177" s="7">
        <v>83537</v>
      </c>
      <c r="M177" s="7">
        <f>G177-L177</f>
        <v>215963</v>
      </c>
      <c r="N177" s="7">
        <v>187554.609375</v>
      </c>
      <c r="O177" s="22">
        <f>M177/N177</f>
        <v>1.151467301815013</v>
      </c>
      <c r="P177" s="27">
        <v>2046</v>
      </c>
      <c r="Q177" s="32">
        <f>M177/P177</f>
        <v>105.55376344086021</v>
      </c>
      <c r="R177" s="37" t="s">
        <v>383</v>
      </c>
      <c r="S177" s="42">
        <f>ABS(O2496-O177)*100</f>
        <v>20.572172717256265</v>
      </c>
      <c r="T177" t="s">
        <v>141</v>
      </c>
      <c r="V177" s="7">
        <v>72600</v>
      </c>
      <c r="W177" t="s">
        <v>33</v>
      </c>
      <c r="X177" s="17" t="s">
        <v>34</v>
      </c>
      <c r="Z177" t="s">
        <v>403</v>
      </c>
      <c r="AA177">
        <v>401</v>
      </c>
      <c r="AB177">
        <v>59</v>
      </c>
    </row>
    <row r="178" spans="1:28" x14ac:dyDescent="0.25">
      <c r="A178" t="s">
        <v>423</v>
      </c>
      <c r="B178" t="s">
        <v>424</v>
      </c>
      <c r="C178" s="17">
        <v>44167</v>
      </c>
      <c r="D178" s="7">
        <v>270000</v>
      </c>
      <c r="E178" t="s">
        <v>29</v>
      </c>
      <c r="F178" t="s">
        <v>30</v>
      </c>
      <c r="G178" s="7">
        <v>270000</v>
      </c>
      <c r="H178" s="7">
        <v>143940</v>
      </c>
      <c r="I178" s="12">
        <f>H178/G178*100</f>
        <v>53.31111111111111</v>
      </c>
      <c r="J178" s="12">
        <f t="shared" si="2"/>
        <v>3.2083423206241832</v>
      </c>
      <c r="K178" s="7">
        <v>287889</v>
      </c>
      <c r="L178" s="7">
        <v>65725</v>
      </c>
      <c r="M178" s="7">
        <f>G178-L178</f>
        <v>204275</v>
      </c>
      <c r="N178" s="7">
        <v>157563.125</v>
      </c>
      <c r="O178" s="22">
        <f>M178/N178</f>
        <v>1.2964645122391423</v>
      </c>
      <c r="P178" s="27">
        <v>2045</v>
      </c>
      <c r="Q178" s="32">
        <f>M178/P178</f>
        <v>99.889975550122244</v>
      </c>
      <c r="R178" s="37" t="s">
        <v>383</v>
      </c>
      <c r="S178" s="42">
        <f>ABS(O2496-O178)*100</f>
        <v>6.0724516748433377</v>
      </c>
      <c r="T178" t="s">
        <v>141</v>
      </c>
      <c r="V178" s="7">
        <v>62040</v>
      </c>
      <c r="W178" t="s">
        <v>33</v>
      </c>
      <c r="X178" s="17" t="s">
        <v>34</v>
      </c>
      <c r="Z178" t="s">
        <v>403</v>
      </c>
      <c r="AA178">
        <v>401</v>
      </c>
      <c r="AB178">
        <v>53</v>
      </c>
    </row>
    <row r="179" spans="1:28" x14ac:dyDescent="0.25">
      <c r="A179" t="s">
        <v>425</v>
      </c>
      <c r="B179" t="s">
        <v>426</v>
      </c>
      <c r="C179" s="17">
        <v>44439</v>
      </c>
      <c r="D179" s="7">
        <v>361000</v>
      </c>
      <c r="E179" t="s">
        <v>29</v>
      </c>
      <c r="F179" t="s">
        <v>30</v>
      </c>
      <c r="G179" s="7">
        <v>361000</v>
      </c>
      <c r="H179" s="7">
        <v>168240</v>
      </c>
      <c r="I179" s="12">
        <f>H179/G179*100</f>
        <v>46.603878116343488</v>
      </c>
      <c r="J179" s="12">
        <f t="shared" si="2"/>
        <v>3.4988906741434391</v>
      </c>
      <c r="K179" s="7">
        <v>336482</v>
      </c>
      <c r="L179" s="7">
        <v>73707</v>
      </c>
      <c r="M179" s="7">
        <f>G179-L179</f>
        <v>287293</v>
      </c>
      <c r="N179" s="7">
        <v>186365.25</v>
      </c>
      <c r="O179" s="22">
        <f>M179/N179</f>
        <v>1.5415588474782718</v>
      </c>
      <c r="P179" s="27">
        <v>2270</v>
      </c>
      <c r="Q179" s="32">
        <f>M179/P179</f>
        <v>126.56079295154186</v>
      </c>
      <c r="R179" s="37" t="s">
        <v>383</v>
      </c>
      <c r="S179" s="42">
        <f>ABS(O2496-O179)*100</f>
        <v>18.43698184906961</v>
      </c>
      <c r="T179" t="s">
        <v>32</v>
      </c>
      <c r="V179" s="7">
        <v>62040</v>
      </c>
      <c r="W179" t="s">
        <v>33</v>
      </c>
      <c r="X179" s="17" t="s">
        <v>34</v>
      </c>
      <c r="Z179" t="s">
        <v>403</v>
      </c>
      <c r="AA179">
        <v>401</v>
      </c>
      <c r="AB179">
        <v>53</v>
      </c>
    </row>
    <row r="180" spans="1:28" x14ac:dyDescent="0.25">
      <c r="A180" t="s">
        <v>427</v>
      </c>
      <c r="B180" t="s">
        <v>428</v>
      </c>
      <c r="C180" s="17">
        <v>44064</v>
      </c>
      <c r="D180" s="7">
        <v>320000</v>
      </c>
      <c r="E180" t="s">
        <v>29</v>
      </c>
      <c r="F180" t="s">
        <v>30</v>
      </c>
      <c r="G180" s="7">
        <v>320000</v>
      </c>
      <c r="H180" s="7">
        <v>179810</v>
      </c>
      <c r="I180" s="12">
        <f>H180/G180*100</f>
        <v>56.190625000000004</v>
      </c>
      <c r="J180" s="12">
        <f t="shared" si="2"/>
        <v>6.0878562095130775</v>
      </c>
      <c r="K180" s="7">
        <v>359619</v>
      </c>
      <c r="L180" s="7">
        <v>70534</v>
      </c>
      <c r="M180" s="7">
        <f>G180-L180</f>
        <v>249466</v>
      </c>
      <c r="N180" s="7">
        <v>209481.890625</v>
      </c>
      <c r="O180" s="22">
        <f>M180/N180</f>
        <v>1.1908714364554633</v>
      </c>
      <c r="P180" s="27">
        <v>2469</v>
      </c>
      <c r="Q180" s="32">
        <f>M180/P180</f>
        <v>101.03928716079385</v>
      </c>
      <c r="R180" s="37" t="s">
        <v>429</v>
      </c>
      <c r="S180" s="42">
        <f>ABS(O2496-O180)*100</f>
        <v>16.631759253211232</v>
      </c>
      <c r="T180" t="s">
        <v>32</v>
      </c>
      <c r="V180" s="7">
        <v>62370</v>
      </c>
      <c r="W180" t="s">
        <v>33</v>
      </c>
      <c r="X180" s="17" t="s">
        <v>34</v>
      </c>
      <c r="Z180" t="s">
        <v>430</v>
      </c>
      <c r="AA180">
        <v>401</v>
      </c>
      <c r="AB180">
        <v>57</v>
      </c>
    </row>
    <row r="181" spans="1:28" x14ac:dyDescent="0.25">
      <c r="A181" t="s">
        <v>431</v>
      </c>
      <c r="B181" t="s">
        <v>432</v>
      </c>
      <c r="C181" s="17">
        <v>44460</v>
      </c>
      <c r="D181" s="7">
        <v>410000</v>
      </c>
      <c r="E181" t="s">
        <v>29</v>
      </c>
      <c r="F181" t="s">
        <v>30</v>
      </c>
      <c r="G181" s="7">
        <v>410000</v>
      </c>
      <c r="H181" s="7">
        <v>187560</v>
      </c>
      <c r="I181" s="12">
        <f>H181/G181*100</f>
        <v>45.746341463414637</v>
      </c>
      <c r="J181" s="12">
        <f t="shared" si="2"/>
        <v>4.3564273270722893</v>
      </c>
      <c r="K181" s="7">
        <v>375129</v>
      </c>
      <c r="L181" s="7">
        <v>83888</v>
      </c>
      <c r="M181" s="7">
        <f>G181-L181</f>
        <v>326112</v>
      </c>
      <c r="N181" s="7">
        <v>211044.203125</v>
      </c>
      <c r="O181" s="22">
        <f>M181/N181</f>
        <v>1.5452307865895096</v>
      </c>
      <c r="P181" s="27">
        <v>2412</v>
      </c>
      <c r="Q181" s="32">
        <f>M181/P181</f>
        <v>135.20398009950247</v>
      </c>
      <c r="R181" s="37" t="s">
        <v>429</v>
      </c>
      <c r="S181" s="42">
        <f>ABS(O2496-O181)*100</f>
        <v>18.804175760193399</v>
      </c>
      <c r="T181" t="s">
        <v>32</v>
      </c>
      <c r="V181" s="7">
        <v>62370</v>
      </c>
      <c r="W181" t="s">
        <v>33</v>
      </c>
      <c r="X181" s="17" t="s">
        <v>34</v>
      </c>
      <c r="Z181" t="s">
        <v>430</v>
      </c>
      <c r="AA181">
        <v>401</v>
      </c>
      <c r="AB181">
        <v>57</v>
      </c>
    </row>
    <row r="182" spans="1:28" x14ac:dyDescent="0.25">
      <c r="A182" t="s">
        <v>433</v>
      </c>
      <c r="B182" t="s">
        <v>434</v>
      </c>
      <c r="C182" s="17">
        <v>44489</v>
      </c>
      <c r="D182" s="7">
        <v>385000</v>
      </c>
      <c r="E182" t="s">
        <v>29</v>
      </c>
      <c r="F182" t="s">
        <v>30</v>
      </c>
      <c r="G182" s="7">
        <v>385000</v>
      </c>
      <c r="H182" s="7">
        <v>213870</v>
      </c>
      <c r="I182" s="12">
        <f>H182/G182*100</f>
        <v>55.550649350649351</v>
      </c>
      <c r="J182" s="12">
        <f t="shared" si="2"/>
        <v>5.4478805601624245</v>
      </c>
      <c r="K182" s="7">
        <v>427730</v>
      </c>
      <c r="L182" s="7">
        <v>78130</v>
      </c>
      <c r="M182" s="7">
        <f>G182-L182</f>
        <v>306870</v>
      </c>
      <c r="N182" s="7">
        <v>253333.328125</v>
      </c>
      <c r="O182" s="22">
        <f>M182/N182</f>
        <v>1.2113289722723883</v>
      </c>
      <c r="P182" s="27">
        <v>3016</v>
      </c>
      <c r="Q182" s="32">
        <f>M182/P182</f>
        <v>101.7473474801061</v>
      </c>
      <c r="R182" s="37" t="s">
        <v>429</v>
      </c>
      <c r="S182" s="42">
        <f>ABS(O2496-O182)*100</f>
        <v>14.586005671518731</v>
      </c>
      <c r="T182" t="s">
        <v>32</v>
      </c>
      <c r="V182" s="7">
        <v>68145</v>
      </c>
      <c r="W182" t="s">
        <v>33</v>
      </c>
      <c r="X182" s="17" t="s">
        <v>34</v>
      </c>
      <c r="Z182" t="s">
        <v>430</v>
      </c>
      <c r="AA182">
        <v>401</v>
      </c>
      <c r="AB182">
        <v>59</v>
      </c>
    </row>
    <row r="183" spans="1:28" x14ac:dyDescent="0.25">
      <c r="A183" t="s">
        <v>435</v>
      </c>
      <c r="B183" t="s">
        <v>436</v>
      </c>
      <c r="C183" s="17">
        <v>44384</v>
      </c>
      <c r="D183" s="7">
        <v>463000</v>
      </c>
      <c r="E183" t="s">
        <v>29</v>
      </c>
      <c r="F183" t="s">
        <v>30</v>
      </c>
      <c r="G183" s="7">
        <v>463000</v>
      </c>
      <c r="H183" s="7">
        <v>280590</v>
      </c>
      <c r="I183" s="12">
        <f>H183/G183*100</f>
        <v>60.60259179265659</v>
      </c>
      <c r="J183" s="12">
        <f t="shared" si="2"/>
        <v>10.499823002169663</v>
      </c>
      <c r="K183" s="7">
        <v>561172</v>
      </c>
      <c r="L183" s="7">
        <v>83758</v>
      </c>
      <c r="M183" s="7">
        <f>G183-L183</f>
        <v>379242</v>
      </c>
      <c r="N183" s="7">
        <v>345952.1875</v>
      </c>
      <c r="O183" s="22">
        <f>M183/N183</f>
        <v>1.0962266281377393</v>
      </c>
      <c r="P183" s="27">
        <v>3361</v>
      </c>
      <c r="Q183" s="32">
        <f>M183/P183</f>
        <v>112.83606069622137</v>
      </c>
      <c r="R183" s="37" t="s">
        <v>429</v>
      </c>
      <c r="S183" s="42">
        <f>ABS(O2496-O183)*100</f>
        <v>26.096240084983634</v>
      </c>
      <c r="T183" t="s">
        <v>32</v>
      </c>
      <c r="V183" s="7">
        <v>68145</v>
      </c>
      <c r="W183" t="s">
        <v>33</v>
      </c>
      <c r="X183" s="17" t="s">
        <v>34</v>
      </c>
      <c r="Z183" t="s">
        <v>430</v>
      </c>
      <c r="AA183">
        <v>401</v>
      </c>
      <c r="AB183">
        <v>64</v>
      </c>
    </row>
    <row r="184" spans="1:28" x14ac:dyDescent="0.25">
      <c r="A184" t="s">
        <v>437</v>
      </c>
      <c r="B184" t="s">
        <v>438</v>
      </c>
      <c r="C184" s="17">
        <v>44418</v>
      </c>
      <c r="D184" s="7">
        <v>425000</v>
      </c>
      <c r="E184" t="s">
        <v>29</v>
      </c>
      <c r="F184" t="s">
        <v>30</v>
      </c>
      <c r="G184" s="7">
        <v>425000</v>
      </c>
      <c r="H184" s="7">
        <v>206020</v>
      </c>
      <c r="I184" s="12">
        <f>H184/G184*100</f>
        <v>48.47529411764706</v>
      </c>
      <c r="J184" s="12">
        <f t="shared" si="2"/>
        <v>1.6274746728398668</v>
      </c>
      <c r="K184" s="7">
        <v>412046</v>
      </c>
      <c r="L184" s="7">
        <v>65626</v>
      </c>
      <c r="M184" s="7">
        <f>G184-L184</f>
        <v>359374</v>
      </c>
      <c r="N184" s="7">
        <v>251028.984375</v>
      </c>
      <c r="O184" s="22">
        <f>M184/N184</f>
        <v>1.4316036090204971</v>
      </c>
      <c r="P184" s="27">
        <v>2939</v>
      </c>
      <c r="Q184" s="32">
        <f>M184/P184</f>
        <v>122.27764545763866</v>
      </c>
      <c r="R184" s="37" t="s">
        <v>429</v>
      </c>
      <c r="S184" s="42">
        <f>ABS(O2496-O184)*100</f>
        <v>7.4414580032921451</v>
      </c>
      <c r="T184" t="s">
        <v>32</v>
      </c>
      <c r="V184" s="7">
        <v>62370</v>
      </c>
      <c r="W184" t="s">
        <v>33</v>
      </c>
      <c r="X184" s="17" t="s">
        <v>34</v>
      </c>
      <c r="Z184" t="s">
        <v>430</v>
      </c>
      <c r="AA184">
        <v>401</v>
      </c>
      <c r="AB184">
        <v>59</v>
      </c>
    </row>
    <row r="185" spans="1:28" x14ac:dyDescent="0.25">
      <c r="A185" t="s">
        <v>439</v>
      </c>
      <c r="B185" t="s">
        <v>440</v>
      </c>
      <c r="C185" s="17">
        <v>44281</v>
      </c>
      <c r="D185" s="7">
        <v>413900</v>
      </c>
      <c r="E185" t="s">
        <v>29</v>
      </c>
      <c r="F185" t="s">
        <v>30</v>
      </c>
      <c r="G185" s="7">
        <v>413900</v>
      </c>
      <c r="H185" s="7">
        <v>239670</v>
      </c>
      <c r="I185" s="12">
        <f>H185/G185*100</f>
        <v>57.905291133123946</v>
      </c>
      <c r="J185" s="12">
        <f t="shared" si="2"/>
        <v>7.8025223426370189</v>
      </c>
      <c r="K185" s="7">
        <v>479349</v>
      </c>
      <c r="L185" s="7">
        <v>77904</v>
      </c>
      <c r="M185" s="7">
        <f>G185-L185</f>
        <v>335996</v>
      </c>
      <c r="N185" s="7">
        <v>290902.1875</v>
      </c>
      <c r="O185" s="22">
        <f>M185/N185</f>
        <v>1.1550136590155411</v>
      </c>
      <c r="P185" s="27">
        <v>2896</v>
      </c>
      <c r="Q185" s="32">
        <f>M185/P185</f>
        <v>116.0207182320442</v>
      </c>
      <c r="R185" s="37" t="s">
        <v>429</v>
      </c>
      <c r="S185" s="42">
        <f>ABS(O2496-O185)*100</f>
        <v>20.217536997203457</v>
      </c>
      <c r="T185" t="s">
        <v>32</v>
      </c>
      <c r="V185" s="7">
        <v>62370</v>
      </c>
      <c r="W185" t="s">
        <v>33</v>
      </c>
      <c r="X185" s="17" t="s">
        <v>34</v>
      </c>
      <c r="Z185" t="s">
        <v>430</v>
      </c>
      <c r="AA185">
        <v>401</v>
      </c>
      <c r="AB185">
        <v>63</v>
      </c>
    </row>
    <row r="186" spans="1:28" x14ac:dyDescent="0.25">
      <c r="A186" t="s">
        <v>441</v>
      </c>
      <c r="B186" t="s">
        <v>442</v>
      </c>
      <c r="C186" s="17">
        <v>44448</v>
      </c>
      <c r="D186" s="7">
        <v>470000</v>
      </c>
      <c r="E186" t="s">
        <v>29</v>
      </c>
      <c r="F186" t="s">
        <v>30</v>
      </c>
      <c r="G186" s="7">
        <v>470000</v>
      </c>
      <c r="H186" s="7">
        <v>220800</v>
      </c>
      <c r="I186" s="12">
        <f>H186/G186*100</f>
        <v>46.978723404255319</v>
      </c>
      <c r="J186" s="12">
        <f t="shared" si="2"/>
        <v>3.1240453862316073</v>
      </c>
      <c r="K186" s="7">
        <v>441602</v>
      </c>
      <c r="L186" s="7">
        <v>74412</v>
      </c>
      <c r="M186" s="7">
        <f>G186-L186</f>
        <v>395588</v>
      </c>
      <c r="N186" s="7">
        <v>266079.71875</v>
      </c>
      <c r="O186" s="22">
        <f>M186/N186</f>
        <v>1.4867273682429056</v>
      </c>
      <c r="P186" s="27">
        <v>3179</v>
      </c>
      <c r="Q186" s="32">
        <f>M186/P186</f>
        <v>124.43787354513998</v>
      </c>
      <c r="R186" s="37" t="s">
        <v>429</v>
      </c>
      <c r="S186" s="42">
        <f>ABS(O2496-O186)*100</f>
        <v>12.953833925532997</v>
      </c>
      <c r="T186" t="s">
        <v>32</v>
      </c>
      <c r="V186" s="7">
        <v>68145</v>
      </c>
      <c r="W186" t="s">
        <v>33</v>
      </c>
      <c r="X186" s="17" t="s">
        <v>34</v>
      </c>
      <c r="Z186" t="s">
        <v>430</v>
      </c>
      <c r="AA186">
        <v>401</v>
      </c>
      <c r="AB186">
        <v>59</v>
      </c>
    </row>
    <row r="187" spans="1:28" x14ac:dyDescent="0.25">
      <c r="A187" t="s">
        <v>443</v>
      </c>
      <c r="B187" t="s">
        <v>444</v>
      </c>
      <c r="C187" s="17">
        <v>44323</v>
      </c>
      <c r="D187" s="7">
        <v>380000</v>
      </c>
      <c r="E187" t="s">
        <v>29</v>
      </c>
      <c r="F187" t="s">
        <v>30</v>
      </c>
      <c r="G187" s="7">
        <v>380000</v>
      </c>
      <c r="H187" s="7">
        <v>192940</v>
      </c>
      <c r="I187" s="12">
        <f>H187/G187*100</f>
        <v>50.773684210526312</v>
      </c>
      <c r="J187" s="12">
        <f t="shared" si="2"/>
        <v>0.67091542003938542</v>
      </c>
      <c r="K187" s="7">
        <v>385882</v>
      </c>
      <c r="L187" s="7">
        <v>74754</v>
      </c>
      <c r="M187" s="7">
        <f>G187-L187</f>
        <v>305246</v>
      </c>
      <c r="N187" s="7">
        <v>225455.078125</v>
      </c>
      <c r="O187" s="22">
        <f>M187/N187</f>
        <v>1.3539105108591132</v>
      </c>
      <c r="P187" s="27">
        <v>2864</v>
      </c>
      <c r="Q187" s="32">
        <f>M187/P187</f>
        <v>106.58030726256983</v>
      </c>
      <c r="R187" s="37" t="s">
        <v>429</v>
      </c>
      <c r="S187" s="42">
        <f>ABS(O2496-O187)*100</f>
        <v>0.32785181284624709</v>
      </c>
      <c r="T187" t="s">
        <v>32</v>
      </c>
      <c r="V187" s="7">
        <v>62370</v>
      </c>
      <c r="W187" t="s">
        <v>33</v>
      </c>
      <c r="X187" s="17" t="s">
        <v>34</v>
      </c>
      <c r="Z187" t="s">
        <v>430</v>
      </c>
      <c r="AA187">
        <v>401</v>
      </c>
      <c r="AB187">
        <v>54</v>
      </c>
    </row>
    <row r="188" spans="1:28" x14ac:dyDescent="0.25">
      <c r="A188" t="s">
        <v>445</v>
      </c>
      <c r="B188" t="s">
        <v>446</v>
      </c>
      <c r="C188" s="17">
        <v>44029</v>
      </c>
      <c r="D188" s="7">
        <v>379900</v>
      </c>
      <c r="E188" t="s">
        <v>29</v>
      </c>
      <c r="F188" t="s">
        <v>30</v>
      </c>
      <c r="G188" s="7">
        <v>379900</v>
      </c>
      <c r="H188" s="7">
        <v>187270</v>
      </c>
      <c r="I188" s="12">
        <f>H188/G188*100</f>
        <v>49.294551197683603</v>
      </c>
      <c r="J188" s="12">
        <f t="shared" si="2"/>
        <v>0.80821759280332373</v>
      </c>
      <c r="K188" s="7">
        <v>374533</v>
      </c>
      <c r="L188" s="7">
        <v>68668</v>
      </c>
      <c r="M188" s="7">
        <f>G188-L188</f>
        <v>311232</v>
      </c>
      <c r="N188" s="7">
        <v>221641.296875</v>
      </c>
      <c r="O188" s="22">
        <f>M188/N188</f>
        <v>1.4042148479916488</v>
      </c>
      <c r="P188" s="27">
        <v>2721</v>
      </c>
      <c r="Q188" s="32">
        <f>M188/P188</f>
        <v>114.38147739801543</v>
      </c>
      <c r="R188" s="37" t="s">
        <v>429</v>
      </c>
      <c r="S188" s="42">
        <f>ABS(O2496-O188)*100</f>
        <v>4.7025819004073099</v>
      </c>
      <c r="T188" t="s">
        <v>32</v>
      </c>
      <c r="V188" s="7">
        <v>62370</v>
      </c>
      <c r="W188" t="s">
        <v>33</v>
      </c>
      <c r="X188" s="17" t="s">
        <v>34</v>
      </c>
      <c r="Z188" t="s">
        <v>430</v>
      </c>
      <c r="AA188">
        <v>401</v>
      </c>
      <c r="AB188">
        <v>54</v>
      </c>
    </row>
    <row r="189" spans="1:28" x14ac:dyDescent="0.25">
      <c r="A189" t="s">
        <v>447</v>
      </c>
      <c r="B189" t="s">
        <v>448</v>
      </c>
      <c r="C189" s="17">
        <v>44119</v>
      </c>
      <c r="D189" s="7">
        <v>355000</v>
      </c>
      <c r="E189" t="s">
        <v>29</v>
      </c>
      <c r="F189" t="s">
        <v>30</v>
      </c>
      <c r="G189" s="7">
        <v>355000</v>
      </c>
      <c r="H189" s="7">
        <v>183880</v>
      </c>
      <c r="I189" s="12">
        <f>H189/G189*100</f>
        <v>51.797183098591546</v>
      </c>
      <c r="J189" s="12">
        <f t="shared" si="2"/>
        <v>1.6944143081046192</v>
      </c>
      <c r="K189" s="7">
        <v>367753</v>
      </c>
      <c r="L189" s="7">
        <v>65525</v>
      </c>
      <c r="M189" s="7">
        <f>G189-L189</f>
        <v>289475</v>
      </c>
      <c r="N189" s="7">
        <v>219005.796875</v>
      </c>
      <c r="O189" s="22">
        <f>M189/N189</f>
        <v>1.3217686660833963</v>
      </c>
      <c r="P189" s="27">
        <v>2229</v>
      </c>
      <c r="Q189" s="32">
        <f>M189/P189</f>
        <v>129.86765365634812</v>
      </c>
      <c r="R189" s="37" t="s">
        <v>429</v>
      </c>
      <c r="S189" s="42">
        <f>ABS(O2496-O189)*100</f>
        <v>3.5420362904179381</v>
      </c>
      <c r="T189" t="s">
        <v>64</v>
      </c>
      <c r="V189" s="7">
        <v>62370</v>
      </c>
      <c r="W189" t="s">
        <v>33</v>
      </c>
      <c r="X189" s="17" t="s">
        <v>34</v>
      </c>
      <c r="Z189" t="s">
        <v>430</v>
      </c>
      <c r="AA189">
        <v>401</v>
      </c>
      <c r="AB189">
        <v>57</v>
      </c>
    </row>
    <row r="190" spans="1:28" x14ac:dyDescent="0.25">
      <c r="A190" t="s">
        <v>449</v>
      </c>
      <c r="B190" t="s">
        <v>450</v>
      </c>
      <c r="C190" s="17">
        <v>44057</v>
      </c>
      <c r="D190" s="7">
        <v>330000</v>
      </c>
      <c r="E190" t="s">
        <v>29</v>
      </c>
      <c r="F190" t="s">
        <v>30</v>
      </c>
      <c r="G190" s="7">
        <v>330000</v>
      </c>
      <c r="H190" s="7">
        <v>183550</v>
      </c>
      <c r="I190" s="12">
        <f>H190/G190*100</f>
        <v>55.621212121212118</v>
      </c>
      <c r="J190" s="12">
        <f t="shared" si="2"/>
        <v>5.5184433307251908</v>
      </c>
      <c r="K190" s="7">
        <v>367104</v>
      </c>
      <c r="L190" s="7">
        <v>72469</v>
      </c>
      <c r="M190" s="7">
        <f>G190-L190</f>
        <v>257531</v>
      </c>
      <c r="N190" s="7">
        <v>213503.625</v>
      </c>
      <c r="O190" s="22">
        <f>M190/N190</f>
        <v>1.2062137118280778</v>
      </c>
      <c r="P190" s="27">
        <v>2437</v>
      </c>
      <c r="Q190" s="32">
        <f>M190/P190</f>
        <v>105.67542059909725</v>
      </c>
      <c r="R190" s="37" t="s">
        <v>429</v>
      </c>
      <c r="S190" s="42">
        <f>ABS(O2496-O190)*100</f>
        <v>15.097531715949785</v>
      </c>
      <c r="T190" t="s">
        <v>32</v>
      </c>
      <c r="V190" s="7">
        <v>68145</v>
      </c>
      <c r="W190" t="s">
        <v>33</v>
      </c>
      <c r="X190" s="17" t="s">
        <v>34</v>
      </c>
      <c r="Z190" t="s">
        <v>430</v>
      </c>
      <c r="AA190">
        <v>401</v>
      </c>
      <c r="AB190">
        <v>57</v>
      </c>
    </row>
    <row r="191" spans="1:28" x14ac:dyDescent="0.25">
      <c r="A191" t="s">
        <v>449</v>
      </c>
      <c r="B191" t="s">
        <v>450</v>
      </c>
      <c r="C191" s="17">
        <v>44475</v>
      </c>
      <c r="D191" s="7">
        <v>379900</v>
      </c>
      <c r="E191" t="s">
        <v>29</v>
      </c>
      <c r="F191" t="s">
        <v>30</v>
      </c>
      <c r="G191" s="7">
        <v>379900</v>
      </c>
      <c r="H191" s="7">
        <v>183550</v>
      </c>
      <c r="I191" s="12">
        <f>H191/G191*100</f>
        <v>48.315346143722032</v>
      </c>
      <c r="J191" s="12">
        <f t="shared" si="2"/>
        <v>1.7874226467648953</v>
      </c>
      <c r="K191" s="7">
        <v>367104</v>
      </c>
      <c r="L191" s="7">
        <v>72469</v>
      </c>
      <c r="M191" s="7">
        <f>G191-L191</f>
        <v>307431</v>
      </c>
      <c r="N191" s="7">
        <v>213503.625</v>
      </c>
      <c r="O191" s="22">
        <f>M191/N191</f>
        <v>1.439933396915392</v>
      </c>
      <c r="P191" s="27">
        <v>2437</v>
      </c>
      <c r="Q191" s="32">
        <f>M191/P191</f>
        <v>126.15141567501026</v>
      </c>
      <c r="R191" s="37" t="s">
        <v>429</v>
      </c>
      <c r="S191" s="42">
        <f>ABS(O2496-O191)*100</f>
        <v>8.2744367927816356</v>
      </c>
      <c r="T191" t="s">
        <v>32</v>
      </c>
      <c r="V191" s="7">
        <v>68145</v>
      </c>
      <c r="W191" t="s">
        <v>33</v>
      </c>
      <c r="X191" s="17" t="s">
        <v>34</v>
      </c>
      <c r="Z191" t="s">
        <v>430</v>
      </c>
      <c r="AA191">
        <v>401</v>
      </c>
      <c r="AB191">
        <v>57</v>
      </c>
    </row>
    <row r="192" spans="1:28" x14ac:dyDescent="0.25">
      <c r="A192" t="s">
        <v>451</v>
      </c>
      <c r="B192" t="s">
        <v>452</v>
      </c>
      <c r="C192" s="17">
        <v>44491</v>
      </c>
      <c r="D192" s="7">
        <v>440000</v>
      </c>
      <c r="E192" t="s">
        <v>29</v>
      </c>
      <c r="F192" t="s">
        <v>30</v>
      </c>
      <c r="G192" s="7">
        <v>440000</v>
      </c>
      <c r="H192" s="7">
        <v>174940</v>
      </c>
      <c r="I192" s="12">
        <f>H192/G192*100</f>
        <v>39.759090909090908</v>
      </c>
      <c r="J192" s="12">
        <f t="shared" si="2"/>
        <v>10.343677881396019</v>
      </c>
      <c r="K192" s="7">
        <v>349871</v>
      </c>
      <c r="L192" s="7">
        <v>66443</v>
      </c>
      <c r="M192" s="7">
        <f>G192-L192</f>
        <v>373557</v>
      </c>
      <c r="N192" s="7">
        <v>205382.609375</v>
      </c>
      <c r="O192" s="22">
        <f>M192/N192</f>
        <v>1.8188346186503894</v>
      </c>
      <c r="P192" s="27">
        <v>2596</v>
      </c>
      <c r="Q192" s="32">
        <f>M192/P192</f>
        <v>143.89714946070879</v>
      </c>
      <c r="R192" s="37" t="s">
        <v>429</v>
      </c>
      <c r="S192" s="42">
        <f>ABS(O2496-O192)*100</f>
        <v>46.164558966281376</v>
      </c>
      <c r="T192" t="s">
        <v>32</v>
      </c>
      <c r="V192" s="7">
        <v>62370</v>
      </c>
      <c r="W192" t="s">
        <v>33</v>
      </c>
      <c r="X192" s="17" t="s">
        <v>34</v>
      </c>
      <c r="Z192" t="s">
        <v>430</v>
      </c>
      <c r="AA192">
        <v>401</v>
      </c>
      <c r="AB192">
        <v>53</v>
      </c>
    </row>
    <row r="193" spans="1:28" x14ac:dyDescent="0.25">
      <c r="A193" t="s">
        <v>453</v>
      </c>
      <c r="B193" t="s">
        <v>454</v>
      </c>
      <c r="C193" s="17">
        <v>44390</v>
      </c>
      <c r="D193" s="7">
        <v>382000</v>
      </c>
      <c r="E193" t="s">
        <v>29</v>
      </c>
      <c r="F193" t="s">
        <v>30</v>
      </c>
      <c r="G193" s="7">
        <v>382000</v>
      </c>
      <c r="H193" s="7">
        <v>206080</v>
      </c>
      <c r="I193" s="12">
        <f>H193/G193*100</f>
        <v>53.947643979057588</v>
      </c>
      <c r="J193" s="12">
        <f t="shared" si="2"/>
        <v>3.8448751885706614</v>
      </c>
      <c r="K193" s="7">
        <v>412150</v>
      </c>
      <c r="L193" s="7">
        <v>75022</v>
      </c>
      <c r="M193" s="7">
        <f>G193-L193</f>
        <v>306978</v>
      </c>
      <c r="N193" s="7">
        <v>244295.65625</v>
      </c>
      <c r="O193" s="22">
        <f>M193/N193</f>
        <v>1.2565839471408939</v>
      </c>
      <c r="P193" s="27">
        <v>2899</v>
      </c>
      <c r="Q193" s="32">
        <f>M193/P193</f>
        <v>105.89099689548119</v>
      </c>
      <c r="R193" s="37" t="s">
        <v>429</v>
      </c>
      <c r="S193" s="42">
        <f>ABS(O2496-O193)*100</f>
        <v>10.060508184668171</v>
      </c>
      <c r="T193" t="s">
        <v>32</v>
      </c>
      <c r="V193" s="7">
        <v>62370</v>
      </c>
      <c r="W193" t="s">
        <v>33</v>
      </c>
      <c r="X193" s="17" t="s">
        <v>34</v>
      </c>
      <c r="Z193" t="s">
        <v>430</v>
      </c>
      <c r="AA193">
        <v>401</v>
      </c>
      <c r="AB193">
        <v>59</v>
      </c>
    </row>
    <row r="194" spans="1:28" x14ac:dyDescent="0.25">
      <c r="A194" t="s">
        <v>455</v>
      </c>
      <c r="B194" t="s">
        <v>456</v>
      </c>
      <c r="C194" s="17">
        <v>44467</v>
      </c>
      <c r="D194" s="7">
        <v>359000</v>
      </c>
      <c r="E194" t="s">
        <v>29</v>
      </c>
      <c r="F194" t="s">
        <v>30</v>
      </c>
      <c r="G194" s="7">
        <v>359000</v>
      </c>
      <c r="H194" s="7">
        <v>162020</v>
      </c>
      <c r="I194" s="12">
        <f>H194/G194*100</f>
        <v>45.130919220055709</v>
      </c>
      <c r="J194" s="12">
        <f t="shared" si="2"/>
        <v>4.9718495704312176</v>
      </c>
      <c r="K194" s="7">
        <v>324046</v>
      </c>
      <c r="L194" s="7">
        <v>65601</v>
      </c>
      <c r="M194" s="7">
        <f>G194-L194</f>
        <v>293399</v>
      </c>
      <c r="N194" s="7">
        <v>187278.984375</v>
      </c>
      <c r="O194" s="22">
        <f>M194/N194</f>
        <v>1.5666413451522649</v>
      </c>
      <c r="P194" s="27">
        <v>2598</v>
      </c>
      <c r="Q194" s="32">
        <f>M194/P194</f>
        <v>112.93264049268669</v>
      </c>
      <c r="R194" s="37" t="s">
        <v>429</v>
      </c>
      <c r="S194" s="42">
        <f>ABS(O2496-O194)*100</f>
        <v>20.945231616468931</v>
      </c>
      <c r="T194" t="s">
        <v>32</v>
      </c>
      <c r="V194" s="7">
        <v>62370</v>
      </c>
      <c r="W194" t="s">
        <v>33</v>
      </c>
      <c r="X194" s="17" t="s">
        <v>34</v>
      </c>
      <c r="Z194" t="s">
        <v>430</v>
      </c>
      <c r="AA194">
        <v>401</v>
      </c>
      <c r="AB194">
        <v>51</v>
      </c>
    </row>
    <row r="195" spans="1:28" x14ac:dyDescent="0.25">
      <c r="A195" t="s">
        <v>455</v>
      </c>
      <c r="B195" t="s">
        <v>456</v>
      </c>
      <c r="C195" s="17">
        <v>44182</v>
      </c>
      <c r="D195" s="7">
        <v>315000</v>
      </c>
      <c r="E195" t="s">
        <v>29</v>
      </c>
      <c r="F195" t="s">
        <v>30</v>
      </c>
      <c r="G195" s="7">
        <v>315000</v>
      </c>
      <c r="H195" s="7">
        <v>162020</v>
      </c>
      <c r="I195" s="12">
        <f>H195/G195*100</f>
        <v>51.43492063492063</v>
      </c>
      <c r="J195" s="12">
        <f t="shared" ref="J195:J258" si="3">+ABS(I195-$I$2500)</f>
        <v>1.332151844433703</v>
      </c>
      <c r="K195" s="7">
        <v>324046</v>
      </c>
      <c r="L195" s="7">
        <v>65601</v>
      </c>
      <c r="M195" s="7">
        <f>G195-L195</f>
        <v>249399</v>
      </c>
      <c r="N195" s="7">
        <v>187278.984375</v>
      </c>
      <c r="O195" s="22">
        <f>M195/N195</f>
        <v>1.3316977387095039</v>
      </c>
      <c r="P195" s="27">
        <v>2598</v>
      </c>
      <c r="Q195" s="32">
        <f>M195/P195</f>
        <v>95.99653579676675</v>
      </c>
      <c r="R195" s="37" t="s">
        <v>429</v>
      </c>
      <c r="S195" s="42">
        <f>ABS(O2496-O195)*100</f>
        <v>2.5491290278071732</v>
      </c>
      <c r="T195" t="s">
        <v>32</v>
      </c>
      <c r="V195" s="7">
        <v>62370</v>
      </c>
      <c r="W195" t="s">
        <v>33</v>
      </c>
      <c r="X195" s="17" t="s">
        <v>34</v>
      </c>
      <c r="Z195" t="s">
        <v>430</v>
      </c>
      <c r="AA195">
        <v>401</v>
      </c>
      <c r="AB195">
        <v>51</v>
      </c>
    </row>
    <row r="196" spans="1:28" x14ac:dyDescent="0.25">
      <c r="A196" t="s">
        <v>457</v>
      </c>
      <c r="B196" t="s">
        <v>458</v>
      </c>
      <c r="C196" s="17">
        <v>44075</v>
      </c>
      <c r="D196" s="7">
        <v>440000</v>
      </c>
      <c r="E196" t="s">
        <v>29</v>
      </c>
      <c r="F196" t="s">
        <v>30</v>
      </c>
      <c r="G196" s="7">
        <v>440000</v>
      </c>
      <c r="H196" s="7">
        <v>212380</v>
      </c>
      <c r="I196" s="12">
        <f>H196/G196*100</f>
        <v>48.268181818181816</v>
      </c>
      <c r="J196" s="12">
        <f t="shared" si="3"/>
        <v>1.8345869723051109</v>
      </c>
      <c r="K196" s="7">
        <v>424759</v>
      </c>
      <c r="L196" s="7">
        <v>86691</v>
      </c>
      <c r="M196" s="7">
        <f>G196-L196</f>
        <v>353309</v>
      </c>
      <c r="N196" s="7">
        <v>244976.8125</v>
      </c>
      <c r="O196" s="22">
        <f>M196/N196</f>
        <v>1.4422140462783595</v>
      </c>
      <c r="P196" s="27">
        <v>2896</v>
      </c>
      <c r="Q196" s="32">
        <f>M196/P196</f>
        <v>121.99896408839778</v>
      </c>
      <c r="R196" s="37" t="s">
        <v>429</v>
      </c>
      <c r="S196" s="42">
        <f>ABS(O2496-O196)*100</f>
        <v>8.5025017290783822</v>
      </c>
      <c r="T196" t="s">
        <v>32</v>
      </c>
      <c r="V196" s="7">
        <v>68145</v>
      </c>
      <c r="W196" t="s">
        <v>33</v>
      </c>
      <c r="X196" s="17" t="s">
        <v>34</v>
      </c>
      <c r="Z196" t="s">
        <v>430</v>
      </c>
      <c r="AA196">
        <v>401</v>
      </c>
      <c r="AB196">
        <v>59</v>
      </c>
    </row>
    <row r="197" spans="1:28" x14ac:dyDescent="0.25">
      <c r="A197" t="s">
        <v>459</v>
      </c>
      <c r="B197" t="s">
        <v>460</v>
      </c>
      <c r="C197" s="17">
        <v>44438</v>
      </c>
      <c r="D197" s="7">
        <v>353000</v>
      </c>
      <c r="E197" t="s">
        <v>29</v>
      </c>
      <c r="F197" t="s">
        <v>30</v>
      </c>
      <c r="G197" s="7">
        <v>353000</v>
      </c>
      <c r="H197" s="7">
        <v>209550</v>
      </c>
      <c r="I197" s="12">
        <f>H197/G197*100</f>
        <v>59.36260623229461</v>
      </c>
      <c r="J197" s="12">
        <f t="shared" si="3"/>
        <v>9.259837441807683</v>
      </c>
      <c r="K197" s="7">
        <v>419099</v>
      </c>
      <c r="L197" s="7">
        <v>87996</v>
      </c>
      <c r="M197" s="7">
        <f>G197-L197</f>
        <v>265004</v>
      </c>
      <c r="N197" s="7">
        <v>239929.703125</v>
      </c>
      <c r="O197" s="22">
        <f>M197/N197</f>
        <v>1.1045068474157893</v>
      </c>
      <c r="P197" s="27">
        <v>2932</v>
      </c>
      <c r="Q197" s="32">
        <f>M197/P197</f>
        <v>90.383356070941332</v>
      </c>
      <c r="R197" s="37" t="s">
        <v>429</v>
      </c>
      <c r="S197" s="42">
        <f>ABS(O2496-O197)*100</f>
        <v>25.268218157178634</v>
      </c>
      <c r="T197" t="s">
        <v>32</v>
      </c>
      <c r="V197" s="7">
        <v>68145</v>
      </c>
      <c r="W197" t="s">
        <v>33</v>
      </c>
      <c r="X197" s="17" t="s">
        <v>34</v>
      </c>
      <c r="Z197" t="s">
        <v>430</v>
      </c>
      <c r="AA197">
        <v>401</v>
      </c>
      <c r="AB197">
        <v>57</v>
      </c>
    </row>
    <row r="198" spans="1:28" x14ac:dyDescent="0.25">
      <c r="A198" t="s">
        <v>461</v>
      </c>
      <c r="B198" t="s">
        <v>462</v>
      </c>
      <c r="C198" s="17">
        <v>44295</v>
      </c>
      <c r="D198" s="7">
        <v>337700</v>
      </c>
      <c r="E198" t="s">
        <v>29</v>
      </c>
      <c r="F198" t="s">
        <v>30</v>
      </c>
      <c r="G198" s="7">
        <v>337700</v>
      </c>
      <c r="H198" s="7">
        <v>186850</v>
      </c>
      <c r="I198" s="12">
        <f>H198/G198*100</f>
        <v>55.330174711282197</v>
      </c>
      <c r="J198" s="12">
        <f t="shared" si="3"/>
        <v>5.2274059207952703</v>
      </c>
      <c r="K198" s="7">
        <v>373691</v>
      </c>
      <c r="L198" s="7">
        <v>75589</v>
      </c>
      <c r="M198" s="7">
        <f>G198-L198</f>
        <v>262111</v>
      </c>
      <c r="N198" s="7">
        <v>216015.9375</v>
      </c>
      <c r="O198" s="22">
        <f>M198/N198</f>
        <v>1.2133873224053202</v>
      </c>
      <c r="P198" s="27">
        <v>2248</v>
      </c>
      <c r="Q198" s="32">
        <f>M198/P198</f>
        <v>116.59741992882562</v>
      </c>
      <c r="R198" s="37" t="s">
        <v>429</v>
      </c>
      <c r="S198" s="42">
        <f>ABS(O2496-O198)*100</f>
        <v>14.380170658225545</v>
      </c>
      <c r="T198" t="s">
        <v>64</v>
      </c>
      <c r="V198" s="7">
        <v>68145</v>
      </c>
      <c r="W198" t="s">
        <v>33</v>
      </c>
      <c r="X198" s="17" t="s">
        <v>34</v>
      </c>
      <c r="Z198" t="s">
        <v>430</v>
      </c>
      <c r="AA198">
        <v>401</v>
      </c>
      <c r="AB198">
        <v>57</v>
      </c>
    </row>
    <row r="199" spans="1:28" x14ac:dyDescent="0.25">
      <c r="A199" t="s">
        <v>463</v>
      </c>
      <c r="B199" t="s">
        <v>464</v>
      </c>
      <c r="C199" s="17">
        <v>44323</v>
      </c>
      <c r="D199" s="7">
        <v>427500</v>
      </c>
      <c r="E199" t="s">
        <v>29</v>
      </c>
      <c r="F199" t="s">
        <v>30</v>
      </c>
      <c r="G199" s="7">
        <v>427500</v>
      </c>
      <c r="H199" s="7">
        <v>183000</v>
      </c>
      <c r="I199" s="12">
        <f>H199/G199*100</f>
        <v>42.807017543859651</v>
      </c>
      <c r="J199" s="12">
        <f t="shared" si="3"/>
        <v>7.295751246627276</v>
      </c>
      <c r="K199" s="7">
        <v>366007</v>
      </c>
      <c r="L199" s="7">
        <v>80696</v>
      </c>
      <c r="M199" s="7">
        <f>G199-L199</f>
        <v>346804</v>
      </c>
      <c r="N199" s="7">
        <v>206747.09375</v>
      </c>
      <c r="O199" s="22">
        <f>M199/N199</f>
        <v>1.6774310763437272</v>
      </c>
      <c r="P199" s="27">
        <v>2398</v>
      </c>
      <c r="Q199" s="32">
        <f>M199/P199</f>
        <v>144.62218515429524</v>
      </c>
      <c r="R199" s="37" t="s">
        <v>429</v>
      </c>
      <c r="S199" s="42">
        <f>ABS(O2496-O199)*100</f>
        <v>32.024204735615157</v>
      </c>
      <c r="T199" t="s">
        <v>32</v>
      </c>
      <c r="V199" s="7">
        <v>68145</v>
      </c>
      <c r="W199" t="s">
        <v>33</v>
      </c>
      <c r="X199" s="17" t="s">
        <v>34</v>
      </c>
      <c r="Z199" t="s">
        <v>430</v>
      </c>
      <c r="AA199">
        <v>401</v>
      </c>
      <c r="AB199">
        <v>57</v>
      </c>
    </row>
    <row r="200" spans="1:28" x14ac:dyDescent="0.25">
      <c r="A200" t="s">
        <v>465</v>
      </c>
      <c r="B200" t="s">
        <v>466</v>
      </c>
      <c r="C200" s="17">
        <v>44082</v>
      </c>
      <c r="D200" s="7">
        <v>418000</v>
      </c>
      <c r="E200" t="s">
        <v>29</v>
      </c>
      <c r="F200" t="s">
        <v>30</v>
      </c>
      <c r="G200" s="7">
        <v>418000</v>
      </c>
      <c r="H200" s="7">
        <v>221290</v>
      </c>
      <c r="I200" s="12">
        <f>H200/G200*100</f>
        <v>52.940191387559807</v>
      </c>
      <c r="J200" s="12">
        <f t="shared" si="3"/>
        <v>2.8374225970728801</v>
      </c>
      <c r="K200" s="7">
        <v>442579</v>
      </c>
      <c r="L200" s="7">
        <v>81445</v>
      </c>
      <c r="M200" s="7">
        <f>G200-L200</f>
        <v>336555</v>
      </c>
      <c r="N200" s="7">
        <v>261691.296875</v>
      </c>
      <c r="O200" s="22">
        <f>M200/N200</f>
        <v>1.2860763961927231</v>
      </c>
      <c r="P200" s="27">
        <v>2982</v>
      </c>
      <c r="Q200" s="32">
        <f>M200/P200</f>
        <v>112.86217303822937</v>
      </c>
      <c r="R200" s="37" t="s">
        <v>429</v>
      </c>
      <c r="S200" s="42">
        <f>ABS(O2496-O200)*100</f>
        <v>7.1112632794852582</v>
      </c>
      <c r="T200" t="s">
        <v>32</v>
      </c>
      <c r="V200" s="7">
        <v>62370</v>
      </c>
      <c r="W200" t="s">
        <v>33</v>
      </c>
      <c r="X200" s="17" t="s">
        <v>34</v>
      </c>
      <c r="Z200" t="s">
        <v>430</v>
      </c>
      <c r="AA200">
        <v>401</v>
      </c>
      <c r="AB200">
        <v>59</v>
      </c>
    </row>
    <row r="201" spans="1:28" x14ac:dyDescent="0.25">
      <c r="A201" t="s">
        <v>467</v>
      </c>
      <c r="B201" t="s">
        <v>468</v>
      </c>
      <c r="C201" s="17">
        <v>44131</v>
      </c>
      <c r="D201" s="7">
        <v>415000</v>
      </c>
      <c r="E201" t="s">
        <v>29</v>
      </c>
      <c r="F201" t="s">
        <v>30</v>
      </c>
      <c r="G201" s="7">
        <v>415000</v>
      </c>
      <c r="H201" s="7">
        <v>188480</v>
      </c>
      <c r="I201" s="12">
        <f>H201/G201*100</f>
        <v>45.41686746987952</v>
      </c>
      <c r="J201" s="12">
        <f t="shared" si="3"/>
        <v>4.6859013206074067</v>
      </c>
      <c r="K201" s="7">
        <v>376955</v>
      </c>
      <c r="L201" s="7">
        <v>83421</v>
      </c>
      <c r="M201" s="7">
        <f>G201-L201</f>
        <v>331579</v>
      </c>
      <c r="N201" s="7">
        <v>212705.796875</v>
      </c>
      <c r="O201" s="22">
        <f>M201/N201</f>
        <v>1.5588620755590303</v>
      </c>
      <c r="P201" s="27">
        <v>2513</v>
      </c>
      <c r="Q201" s="32">
        <f>M201/P201</f>
        <v>131.94548348587347</v>
      </c>
      <c r="R201" s="37" t="s">
        <v>429</v>
      </c>
      <c r="S201" s="42">
        <f>ABS(O2496-O201)*100</f>
        <v>20.167304657145468</v>
      </c>
      <c r="T201" t="s">
        <v>32</v>
      </c>
      <c r="V201" s="7">
        <v>62370</v>
      </c>
      <c r="W201" t="s">
        <v>33</v>
      </c>
      <c r="X201" s="17" t="s">
        <v>34</v>
      </c>
      <c r="Z201" t="s">
        <v>430</v>
      </c>
      <c r="AA201">
        <v>401</v>
      </c>
      <c r="AB201">
        <v>57</v>
      </c>
    </row>
    <row r="202" spans="1:28" x14ac:dyDescent="0.25">
      <c r="A202" t="s">
        <v>469</v>
      </c>
      <c r="B202" t="s">
        <v>470</v>
      </c>
      <c r="C202" s="17">
        <v>44407</v>
      </c>
      <c r="D202" s="7">
        <v>402500</v>
      </c>
      <c r="E202" t="s">
        <v>29</v>
      </c>
      <c r="F202" t="s">
        <v>30</v>
      </c>
      <c r="G202" s="7">
        <v>402500</v>
      </c>
      <c r="H202" s="7">
        <v>180270</v>
      </c>
      <c r="I202" s="12">
        <f>H202/G202*100</f>
        <v>44.787577639751554</v>
      </c>
      <c r="J202" s="12">
        <f t="shared" si="3"/>
        <v>5.3151911507353731</v>
      </c>
      <c r="K202" s="7">
        <v>360536</v>
      </c>
      <c r="L202" s="7">
        <v>68160</v>
      </c>
      <c r="M202" s="7">
        <f>G202-L202</f>
        <v>334340</v>
      </c>
      <c r="N202" s="7">
        <v>211866.671875</v>
      </c>
      <c r="O202" s="22">
        <f>M202/N202</f>
        <v>1.5780679284812595</v>
      </c>
      <c r="P202" s="27">
        <v>2633</v>
      </c>
      <c r="Q202" s="32">
        <f>M202/P202</f>
        <v>126.98063045955185</v>
      </c>
      <c r="R202" s="37" t="s">
        <v>429</v>
      </c>
      <c r="S202" s="42">
        <f>ABS(O2496-O202)*100</f>
        <v>22.087889949368389</v>
      </c>
      <c r="T202" t="s">
        <v>32</v>
      </c>
      <c r="V202" s="7">
        <v>62370</v>
      </c>
      <c r="W202" t="s">
        <v>33</v>
      </c>
      <c r="X202" s="17" t="s">
        <v>34</v>
      </c>
      <c r="Z202" t="s">
        <v>430</v>
      </c>
      <c r="AA202">
        <v>401</v>
      </c>
      <c r="AB202">
        <v>56</v>
      </c>
    </row>
    <row r="203" spans="1:28" x14ac:dyDescent="0.25">
      <c r="A203" t="s">
        <v>471</v>
      </c>
      <c r="B203" t="s">
        <v>472</v>
      </c>
      <c r="C203" s="17">
        <v>44418</v>
      </c>
      <c r="D203" s="7">
        <v>378000</v>
      </c>
      <c r="E203" t="s">
        <v>29</v>
      </c>
      <c r="F203" t="s">
        <v>30</v>
      </c>
      <c r="G203" s="7">
        <v>378000</v>
      </c>
      <c r="H203" s="7">
        <v>179250</v>
      </c>
      <c r="I203" s="12">
        <f>H203/G203*100</f>
        <v>47.420634920634917</v>
      </c>
      <c r="J203" s="12">
        <f t="shared" si="3"/>
        <v>2.6821338698520094</v>
      </c>
      <c r="K203" s="7">
        <v>358507</v>
      </c>
      <c r="L203" s="7">
        <v>69305</v>
      </c>
      <c r="M203" s="7">
        <f>G203-L203</f>
        <v>308695</v>
      </c>
      <c r="N203" s="7">
        <v>209566.671875</v>
      </c>
      <c r="O203" s="22">
        <f>M203/N203</f>
        <v>1.4730157101703985</v>
      </c>
      <c r="P203" s="27">
        <v>2791</v>
      </c>
      <c r="Q203" s="32">
        <f>M203/P203</f>
        <v>110.60372626298818</v>
      </c>
      <c r="R203" s="37" t="s">
        <v>429</v>
      </c>
      <c r="S203" s="42">
        <f>ABS(O2496-O203)*100</f>
        <v>11.58266811828228</v>
      </c>
      <c r="T203" t="s">
        <v>32</v>
      </c>
      <c r="V203" s="7">
        <v>62370</v>
      </c>
      <c r="W203" t="s">
        <v>33</v>
      </c>
      <c r="X203" s="17" t="s">
        <v>34</v>
      </c>
      <c r="Z203" t="s">
        <v>430</v>
      </c>
      <c r="AA203">
        <v>401</v>
      </c>
      <c r="AB203">
        <v>54</v>
      </c>
    </row>
    <row r="204" spans="1:28" x14ac:dyDescent="0.25">
      <c r="A204" t="s">
        <v>473</v>
      </c>
      <c r="B204" t="s">
        <v>474</v>
      </c>
      <c r="C204" s="17">
        <v>44126</v>
      </c>
      <c r="D204" s="7">
        <v>350000</v>
      </c>
      <c r="E204" t="s">
        <v>29</v>
      </c>
      <c r="F204" t="s">
        <v>30</v>
      </c>
      <c r="G204" s="7">
        <v>350000</v>
      </c>
      <c r="H204" s="7">
        <v>174050</v>
      </c>
      <c r="I204" s="12">
        <f>H204/G204*100</f>
        <v>49.728571428571428</v>
      </c>
      <c r="J204" s="12">
        <f t="shared" si="3"/>
        <v>0.37419736191549902</v>
      </c>
      <c r="K204" s="7">
        <v>348093</v>
      </c>
      <c r="L204" s="7">
        <v>67465</v>
      </c>
      <c r="M204" s="7">
        <f>G204-L204</f>
        <v>282535</v>
      </c>
      <c r="N204" s="7">
        <v>203353.625</v>
      </c>
      <c r="O204" s="22">
        <f>M204/N204</f>
        <v>1.3893777403771386</v>
      </c>
      <c r="P204" s="27">
        <v>2417</v>
      </c>
      <c r="Q204" s="32">
        <f>M204/P204</f>
        <v>116.89491104675217</v>
      </c>
      <c r="R204" s="37" t="s">
        <v>429</v>
      </c>
      <c r="S204" s="42">
        <f>ABS(O2496-O204)*100</f>
        <v>3.2188711389562918</v>
      </c>
      <c r="T204" t="s">
        <v>32</v>
      </c>
      <c r="V204" s="7">
        <v>62370</v>
      </c>
      <c r="W204" t="s">
        <v>33</v>
      </c>
      <c r="X204" s="17" t="s">
        <v>34</v>
      </c>
      <c r="Z204" t="s">
        <v>430</v>
      </c>
      <c r="AA204">
        <v>401</v>
      </c>
      <c r="AB204">
        <v>57</v>
      </c>
    </row>
    <row r="205" spans="1:28" x14ac:dyDescent="0.25">
      <c r="A205" t="s">
        <v>475</v>
      </c>
      <c r="B205" t="s">
        <v>476</v>
      </c>
      <c r="C205" s="17">
        <v>44616</v>
      </c>
      <c r="D205" s="7">
        <v>385000</v>
      </c>
      <c r="E205" t="s">
        <v>29</v>
      </c>
      <c r="F205" t="s">
        <v>30</v>
      </c>
      <c r="G205" s="7">
        <v>385000</v>
      </c>
      <c r="H205" s="7">
        <v>167560</v>
      </c>
      <c r="I205" s="12">
        <f>H205/G205*100</f>
        <v>43.522077922077926</v>
      </c>
      <c r="J205" s="12">
        <f t="shared" si="3"/>
        <v>6.5806908684090004</v>
      </c>
      <c r="K205" s="7">
        <v>335126</v>
      </c>
      <c r="L205" s="7">
        <v>70659</v>
      </c>
      <c r="M205" s="7">
        <f>G205-L205</f>
        <v>314341</v>
      </c>
      <c r="N205" s="7">
        <v>191642.75</v>
      </c>
      <c r="O205" s="22">
        <f>M205/N205</f>
        <v>1.6402446740093219</v>
      </c>
      <c r="P205" s="27">
        <v>2348</v>
      </c>
      <c r="Q205" s="32">
        <f>M205/P205</f>
        <v>133.87606473594548</v>
      </c>
      <c r="R205" s="37" t="s">
        <v>429</v>
      </c>
      <c r="S205" s="42">
        <f>ABS(O2496-O205)*100</f>
        <v>28.305564502174629</v>
      </c>
      <c r="T205" t="s">
        <v>32</v>
      </c>
      <c r="V205" s="7">
        <v>62370</v>
      </c>
      <c r="W205" t="s">
        <v>33</v>
      </c>
      <c r="X205" s="17" t="s">
        <v>34</v>
      </c>
      <c r="Z205" t="s">
        <v>430</v>
      </c>
      <c r="AA205">
        <v>401</v>
      </c>
      <c r="AB205">
        <v>54</v>
      </c>
    </row>
    <row r="206" spans="1:28" x14ac:dyDescent="0.25">
      <c r="A206" t="s">
        <v>477</v>
      </c>
      <c r="B206" t="s">
        <v>478</v>
      </c>
      <c r="C206" s="17">
        <v>44530</v>
      </c>
      <c r="D206" s="7">
        <v>420000</v>
      </c>
      <c r="E206" t="s">
        <v>29</v>
      </c>
      <c r="F206" t="s">
        <v>30</v>
      </c>
      <c r="G206" s="7">
        <v>420000</v>
      </c>
      <c r="H206" s="7">
        <v>170380</v>
      </c>
      <c r="I206" s="12">
        <f>H206/G206*100</f>
        <v>40.56666666666667</v>
      </c>
      <c r="J206" s="12">
        <f t="shared" si="3"/>
        <v>9.5361021238202568</v>
      </c>
      <c r="K206" s="7">
        <v>340750</v>
      </c>
      <c r="L206" s="7">
        <v>67934</v>
      </c>
      <c r="M206" s="7">
        <f>G206-L206</f>
        <v>352066</v>
      </c>
      <c r="N206" s="7">
        <v>197692.75</v>
      </c>
      <c r="O206" s="22">
        <f>M206/N206</f>
        <v>1.7808746147746946</v>
      </c>
      <c r="P206" s="27">
        <v>2320</v>
      </c>
      <c r="Q206" s="32">
        <f>M206/P206</f>
        <v>151.75258620689655</v>
      </c>
      <c r="R206" s="37" t="s">
        <v>429</v>
      </c>
      <c r="S206" s="42">
        <f>ABS(O2496-O206)*100</f>
        <v>42.368558578711891</v>
      </c>
      <c r="T206" t="s">
        <v>32</v>
      </c>
      <c r="V206" s="7">
        <v>62370</v>
      </c>
      <c r="W206" t="s">
        <v>33</v>
      </c>
      <c r="X206" s="17" t="s">
        <v>34</v>
      </c>
      <c r="Z206" t="s">
        <v>430</v>
      </c>
      <c r="AA206">
        <v>401</v>
      </c>
      <c r="AB206">
        <v>57</v>
      </c>
    </row>
    <row r="207" spans="1:28" x14ac:dyDescent="0.25">
      <c r="A207" t="s">
        <v>479</v>
      </c>
      <c r="B207" t="s">
        <v>480</v>
      </c>
      <c r="C207" s="17">
        <v>43997</v>
      </c>
      <c r="D207" s="7">
        <v>355000</v>
      </c>
      <c r="E207" t="s">
        <v>29</v>
      </c>
      <c r="F207" t="s">
        <v>30</v>
      </c>
      <c r="G207" s="7">
        <v>355000</v>
      </c>
      <c r="H207" s="7">
        <v>167970</v>
      </c>
      <c r="I207" s="12">
        <f>H207/G207*100</f>
        <v>47.315492957746478</v>
      </c>
      <c r="J207" s="12">
        <f t="shared" si="3"/>
        <v>2.7872758327404483</v>
      </c>
      <c r="K207" s="7">
        <v>335944</v>
      </c>
      <c r="L207" s="7">
        <v>70248</v>
      </c>
      <c r="M207" s="7">
        <f>G207-L207</f>
        <v>284752</v>
      </c>
      <c r="N207" s="7">
        <v>192533.328125</v>
      </c>
      <c r="O207" s="22">
        <f>M207/N207</f>
        <v>1.47897510926071</v>
      </c>
      <c r="P207" s="27">
        <v>2486</v>
      </c>
      <c r="Q207" s="32">
        <f>M207/P207</f>
        <v>114.54223652453742</v>
      </c>
      <c r="R207" s="37" t="s">
        <v>429</v>
      </c>
      <c r="S207" s="42">
        <f>ABS(O2496-O207)*100</f>
        <v>12.17860802731343</v>
      </c>
      <c r="T207" t="s">
        <v>32</v>
      </c>
      <c r="V207" s="7">
        <v>62370</v>
      </c>
      <c r="W207" t="s">
        <v>33</v>
      </c>
      <c r="X207" s="17" t="s">
        <v>34</v>
      </c>
      <c r="Z207" t="s">
        <v>430</v>
      </c>
      <c r="AA207">
        <v>401</v>
      </c>
      <c r="AB207">
        <v>54</v>
      </c>
    </row>
    <row r="208" spans="1:28" x14ac:dyDescent="0.25">
      <c r="A208" t="s">
        <v>481</v>
      </c>
      <c r="B208" t="s">
        <v>482</v>
      </c>
      <c r="C208" s="17">
        <v>44110</v>
      </c>
      <c r="D208" s="7">
        <v>303000</v>
      </c>
      <c r="E208" t="s">
        <v>29</v>
      </c>
      <c r="F208" t="s">
        <v>30</v>
      </c>
      <c r="G208" s="7">
        <v>303000</v>
      </c>
      <c r="H208" s="7">
        <v>166620</v>
      </c>
      <c r="I208" s="12">
        <f>H208/G208*100</f>
        <v>54.990099009900995</v>
      </c>
      <c r="J208" s="12">
        <f t="shared" si="3"/>
        <v>4.8873302194140678</v>
      </c>
      <c r="K208" s="7">
        <v>333232</v>
      </c>
      <c r="L208" s="7">
        <v>70132</v>
      </c>
      <c r="M208" s="7">
        <f>G208-L208</f>
        <v>232868</v>
      </c>
      <c r="N208" s="7">
        <v>190652.171875</v>
      </c>
      <c r="O208" s="22">
        <f>M208/N208</f>
        <v>1.2214285193282695</v>
      </c>
      <c r="P208" s="27">
        <v>2420</v>
      </c>
      <c r="Q208" s="32">
        <f>M208/P208</f>
        <v>96.226446280991738</v>
      </c>
      <c r="R208" s="37" t="s">
        <v>429</v>
      </c>
      <c r="S208" s="42">
        <f>ABS(O2496-O208)*100</f>
        <v>13.576050965930619</v>
      </c>
      <c r="T208" t="s">
        <v>32</v>
      </c>
      <c r="V208" s="7">
        <v>62370</v>
      </c>
      <c r="W208" t="s">
        <v>33</v>
      </c>
      <c r="X208" s="17" t="s">
        <v>34</v>
      </c>
      <c r="Z208" t="s">
        <v>430</v>
      </c>
      <c r="AA208">
        <v>401</v>
      </c>
      <c r="AB208">
        <v>54</v>
      </c>
    </row>
    <row r="209" spans="1:28" x14ac:dyDescent="0.25">
      <c r="A209" t="s">
        <v>483</v>
      </c>
      <c r="B209" t="s">
        <v>484</v>
      </c>
      <c r="C209" s="17">
        <v>44288</v>
      </c>
      <c r="D209" s="7">
        <v>325000</v>
      </c>
      <c r="E209" t="s">
        <v>29</v>
      </c>
      <c r="F209" t="s">
        <v>30</v>
      </c>
      <c r="G209" s="7">
        <v>325000</v>
      </c>
      <c r="H209" s="7">
        <v>187210</v>
      </c>
      <c r="I209" s="12">
        <f>H209/G209*100</f>
        <v>57.603076923076927</v>
      </c>
      <c r="J209" s="12">
        <f t="shared" si="3"/>
        <v>7.5003081325899998</v>
      </c>
      <c r="K209" s="7">
        <v>374424</v>
      </c>
      <c r="L209" s="7">
        <v>65733</v>
      </c>
      <c r="M209" s="7">
        <f>G209-L209</f>
        <v>259267</v>
      </c>
      <c r="N209" s="7">
        <v>223689.125</v>
      </c>
      <c r="O209" s="22">
        <f>M209/N209</f>
        <v>1.1590505349779521</v>
      </c>
      <c r="P209" s="27">
        <v>2765</v>
      </c>
      <c r="Q209" s="32">
        <f>M209/P209</f>
        <v>93.767450271247739</v>
      </c>
      <c r="R209" s="37" t="s">
        <v>429</v>
      </c>
      <c r="S209" s="42">
        <f>ABS(O2496-O209)*100</f>
        <v>19.813849400962358</v>
      </c>
      <c r="T209" t="s">
        <v>32</v>
      </c>
      <c r="V209" s="7">
        <v>62370</v>
      </c>
      <c r="W209" t="s">
        <v>33</v>
      </c>
      <c r="X209" s="17" t="s">
        <v>34</v>
      </c>
      <c r="Z209" t="s">
        <v>430</v>
      </c>
      <c r="AA209">
        <v>401</v>
      </c>
      <c r="AB209">
        <v>54</v>
      </c>
    </row>
    <row r="210" spans="1:28" x14ac:dyDescent="0.25">
      <c r="A210" t="s">
        <v>485</v>
      </c>
      <c r="B210" t="s">
        <v>486</v>
      </c>
      <c r="C210" s="17">
        <v>43951</v>
      </c>
      <c r="D210" s="7">
        <v>354000</v>
      </c>
      <c r="E210" t="s">
        <v>29</v>
      </c>
      <c r="F210" t="s">
        <v>30</v>
      </c>
      <c r="G210" s="7">
        <v>354000</v>
      </c>
      <c r="H210" s="7">
        <v>174620</v>
      </c>
      <c r="I210" s="12">
        <f>H210/G210*100</f>
        <v>49.327683615819204</v>
      </c>
      <c r="J210" s="12">
        <f t="shared" si="3"/>
        <v>0.77508517466772275</v>
      </c>
      <c r="K210" s="7">
        <v>349235</v>
      </c>
      <c r="L210" s="7">
        <v>69770</v>
      </c>
      <c r="M210" s="7">
        <f>G210-L210</f>
        <v>284230</v>
      </c>
      <c r="N210" s="7">
        <v>202510.875</v>
      </c>
      <c r="O210" s="22">
        <f>M210/N210</f>
        <v>1.4035295635357854</v>
      </c>
      <c r="P210" s="27">
        <v>2570</v>
      </c>
      <c r="Q210" s="32">
        <f>M210/P210</f>
        <v>110.59533073929961</v>
      </c>
      <c r="R210" s="37" t="s">
        <v>429</v>
      </c>
      <c r="S210" s="42">
        <f>ABS(O2496-O210)*100</f>
        <v>4.6340534548209744</v>
      </c>
      <c r="T210" t="s">
        <v>32</v>
      </c>
      <c r="V210" s="7">
        <v>62370</v>
      </c>
      <c r="W210" t="s">
        <v>33</v>
      </c>
      <c r="X210" s="17" t="s">
        <v>34</v>
      </c>
      <c r="Z210" t="s">
        <v>430</v>
      </c>
      <c r="AA210">
        <v>401</v>
      </c>
      <c r="AB210">
        <v>54</v>
      </c>
    </row>
    <row r="211" spans="1:28" x14ac:dyDescent="0.25">
      <c r="A211" t="s">
        <v>487</v>
      </c>
      <c r="B211" t="s">
        <v>488</v>
      </c>
      <c r="C211" s="17">
        <v>44348</v>
      </c>
      <c r="D211" s="7">
        <v>380000</v>
      </c>
      <c r="E211" t="s">
        <v>29</v>
      </c>
      <c r="F211" t="s">
        <v>30</v>
      </c>
      <c r="G211" s="7">
        <v>380000</v>
      </c>
      <c r="H211" s="7">
        <v>194630</v>
      </c>
      <c r="I211" s="12">
        <f>H211/G211*100</f>
        <v>51.218421052631577</v>
      </c>
      <c r="J211" s="12">
        <f t="shared" si="3"/>
        <v>1.1156522621446499</v>
      </c>
      <c r="K211" s="7">
        <v>389267</v>
      </c>
      <c r="L211" s="7">
        <v>67875</v>
      </c>
      <c r="M211" s="7">
        <f>G211-L211</f>
        <v>312125</v>
      </c>
      <c r="N211" s="7">
        <v>234592.703125</v>
      </c>
      <c r="O211" s="22">
        <f>M211/N211</f>
        <v>1.3304974785754007</v>
      </c>
      <c r="P211" s="27">
        <v>2920</v>
      </c>
      <c r="Q211" s="32">
        <f>M211/P211</f>
        <v>106.89212328767124</v>
      </c>
      <c r="R211" s="37" t="s">
        <v>489</v>
      </c>
      <c r="S211" s="42">
        <f>ABS(O2496-O211)*100</f>
        <v>2.6691550412174969</v>
      </c>
      <c r="T211" t="s">
        <v>32</v>
      </c>
      <c r="V211" s="7">
        <v>59400</v>
      </c>
      <c r="W211" t="s">
        <v>33</v>
      </c>
      <c r="X211" s="17" t="s">
        <v>34</v>
      </c>
      <c r="Z211" t="s">
        <v>490</v>
      </c>
      <c r="AA211">
        <v>401</v>
      </c>
      <c r="AB211">
        <v>57</v>
      </c>
    </row>
    <row r="212" spans="1:28" x14ac:dyDescent="0.25">
      <c r="A212" t="s">
        <v>491</v>
      </c>
      <c r="B212" t="s">
        <v>492</v>
      </c>
      <c r="C212" s="17">
        <v>44210</v>
      </c>
      <c r="D212" s="7">
        <v>375000</v>
      </c>
      <c r="E212" t="s">
        <v>29</v>
      </c>
      <c r="F212" t="s">
        <v>30</v>
      </c>
      <c r="G212" s="7">
        <v>375000</v>
      </c>
      <c r="H212" s="7">
        <v>201770</v>
      </c>
      <c r="I212" s="12">
        <f>H212/G212*100</f>
        <v>53.805333333333337</v>
      </c>
      <c r="J212" s="12">
        <f t="shared" si="3"/>
        <v>3.7025645428464102</v>
      </c>
      <c r="K212" s="7">
        <v>403530</v>
      </c>
      <c r="L212" s="7">
        <v>71053</v>
      </c>
      <c r="M212" s="7">
        <f>G212-L212</f>
        <v>303947</v>
      </c>
      <c r="N212" s="7">
        <v>240925.359375</v>
      </c>
      <c r="O212" s="22">
        <f>M212/N212</f>
        <v>1.2615815985020775</v>
      </c>
      <c r="P212" s="27">
        <v>3094</v>
      </c>
      <c r="Q212" s="32">
        <f>M212/P212</f>
        <v>98.237556561085967</v>
      </c>
      <c r="R212" s="37" t="s">
        <v>429</v>
      </c>
      <c r="S212" s="42">
        <f>ABS(O2496-O212)*100</f>
        <v>9.5607430485498135</v>
      </c>
      <c r="T212" t="s">
        <v>32</v>
      </c>
      <c r="V212" s="7">
        <v>62370</v>
      </c>
      <c r="W212" t="s">
        <v>33</v>
      </c>
      <c r="X212" s="17" t="s">
        <v>34</v>
      </c>
      <c r="Z212" t="s">
        <v>430</v>
      </c>
      <c r="AA212">
        <v>401</v>
      </c>
      <c r="AB212">
        <v>57</v>
      </c>
    </row>
    <row r="213" spans="1:28" x14ac:dyDescent="0.25">
      <c r="A213" t="s">
        <v>493</v>
      </c>
      <c r="B213" t="s">
        <v>494</v>
      </c>
      <c r="C213" s="17">
        <v>44378</v>
      </c>
      <c r="D213" s="7">
        <v>405000</v>
      </c>
      <c r="E213" t="s">
        <v>29</v>
      </c>
      <c r="F213" t="s">
        <v>30</v>
      </c>
      <c r="G213" s="7">
        <v>405000</v>
      </c>
      <c r="H213" s="7">
        <v>191890</v>
      </c>
      <c r="I213" s="12">
        <f>H213/G213*100</f>
        <v>47.380246913580251</v>
      </c>
      <c r="J213" s="12">
        <f t="shared" si="3"/>
        <v>2.7225218769066757</v>
      </c>
      <c r="K213" s="7">
        <v>383773</v>
      </c>
      <c r="L213" s="7">
        <v>72245</v>
      </c>
      <c r="M213" s="7">
        <f>G213-L213</f>
        <v>332755</v>
      </c>
      <c r="N213" s="7">
        <v>225744.921875</v>
      </c>
      <c r="O213" s="22">
        <f>M213/N213</f>
        <v>1.4740309426949318</v>
      </c>
      <c r="P213" s="27">
        <v>2488</v>
      </c>
      <c r="Q213" s="32">
        <f>M213/P213</f>
        <v>133.74397106109325</v>
      </c>
      <c r="R213" s="37" t="s">
        <v>429</v>
      </c>
      <c r="S213" s="42">
        <f>ABS(O2496-O213)*100</f>
        <v>11.684191370735618</v>
      </c>
      <c r="T213" t="s">
        <v>32</v>
      </c>
      <c r="V213" s="7">
        <v>62370</v>
      </c>
      <c r="W213" t="s">
        <v>33</v>
      </c>
      <c r="X213" s="17" t="s">
        <v>34</v>
      </c>
      <c r="Z213" t="s">
        <v>430</v>
      </c>
      <c r="AA213">
        <v>401</v>
      </c>
      <c r="AB213">
        <v>57</v>
      </c>
    </row>
    <row r="214" spans="1:28" x14ac:dyDescent="0.25">
      <c r="A214" t="s">
        <v>495</v>
      </c>
      <c r="B214" t="s">
        <v>496</v>
      </c>
      <c r="C214" s="17">
        <v>43999</v>
      </c>
      <c r="D214" s="7">
        <v>327000</v>
      </c>
      <c r="E214" t="s">
        <v>29</v>
      </c>
      <c r="F214" t="s">
        <v>30</v>
      </c>
      <c r="G214" s="7">
        <v>327000</v>
      </c>
      <c r="H214" s="7">
        <v>172860</v>
      </c>
      <c r="I214" s="12">
        <f>H214/G214*100</f>
        <v>52.862385321100916</v>
      </c>
      <c r="J214" s="12">
        <f t="shared" si="3"/>
        <v>2.7596165306139895</v>
      </c>
      <c r="K214" s="7">
        <v>345722</v>
      </c>
      <c r="L214" s="7">
        <v>66609</v>
      </c>
      <c r="M214" s="7">
        <f>G214-L214</f>
        <v>260391</v>
      </c>
      <c r="N214" s="7">
        <v>202255.796875</v>
      </c>
      <c r="O214" s="22">
        <f>M214/N214</f>
        <v>1.2874340514498541</v>
      </c>
      <c r="P214" s="27">
        <v>2852</v>
      </c>
      <c r="Q214" s="32">
        <f>M214/P214</f>
        <v>91.301192145862558</v>
      </c>
      <c r="R214" s="37" t="s">
        <v>429</v>
      </c>
      <c r="S214" s="42">
        <f>ABS(O2496-O214)*100</f>
        <v>6.975497753772153</v>
      </c>
      <c r="T214" t="s">
        <v>32</v>
      </c>
      <c r="V214" s="7">
        <v>62370</v>
      </c>
      <c r="W214" t="s">
        <v>33</v>
      </c>
      <c r="X214" s="17" t="s">
        <v>34</v>
      </c>
      <c r="Z214" t="s">
        <v>430</v>
      </c>
      <c r="AA214">
        <v>401</v>
      </c>
      <c r="AB214">
        <v>51</v>
      </c>
    </row>
    <row r="215" spans="1:28" x14ac:dyDescent="0.25">
      <c r="A215" t="s">
        <v>497</v>
      </c>
      <c r="B215" t="s">
        <v>498</v>
      </c>
      <c r="C215" s="17">
        <v>44217</v>
      </c>
      <c r="D215" s="7">
        <v>369000</v>
      </c>
      <c r="E215" t="s">
        <v>29</v>
      </c>
      <c r="F215" t="s">
        <v>30</v>
      </c>
      <c r="G215" s="7">
        <v>369000</v>
      </c>
      <c r="H215" s="7">
        <v>196960</v>
      </c>
      <c r="I215" s="12">
        <f>H215/G215*100</f>
        <v>53.376693766937663</v>
      </c>
      <c r="J215" s="12">
        <f t="shared" si="3"/>
        <v>3.2739249764507363</v>
      </c>
      <c r="K215" s="7">
        <v>393910</v>
      </c>
      <c r="L215" s="7">
        <v>75198</v>
      </c>
      <c r="M215" s="7">
        <f>G215-L215</f>
        <v>293802</v>
      </c>
      <c r="N215" s="7">
        <v>230950.71875</v>
      </c>
      <c r="O215" s="22">
        <f>M215/N215</f>
        <v>1.2721415269464278</v>
      </c>
      <c r="P215" s="27">
        <v>2912</v>
      </c>
      <c r="Q215" s="32">
        <f>M215/P215</f>
        <v>100.89354395604396</v>
      </c>
      <c r="R215" s="37" t="s">
        <v>429</v>
      </c>
      <c r="S215" s="42">
        <f>ABS(O2496-O215)*100</f>
        <v>8.5047502041147851</v>
      </c>
      <c r="T215" t="s">
        <v>32</v>
      </c>
      <c r="V215" s="7">
        <v>62370</v>
      </c>
      <c r="W215" t="s">
        <v>33</v>
      </c>
      <c r="X215" s="17" t="s">
        <v>34</v>
      </c>
      <c r="Z215" t="s">
        <v>430</v>
      </c>
      <c r="AA215">
        <v>401</v>
      </c>
      <c r="AB215">
        <v>57</v>
      </c>
    </row>
    <row r="216" spans="1:28" x14ac:dyDescent="0.25">
      <c r="A216" t="s">
        <v>499</v>
      </c>
      <c r="B216" t="s">
        <v>500</v>
      </c>
      <c r="C216" s="17">
        <v>44042</v>
      </c>
      <c r="D216" s="7">
        <v>323000</v>
      </c>
      <c r="E216" t="s">
        <v>29</v>
      </c>
      <c r="F216" t="s">
        <v>30</v>
      </c>
      <c r="G216" s="7">
        <v>323000</v>
      </c>
      <c r="H216" s="7">
        <v>162710</v>
      </c>
      <c r="I216" s="12">
        <f>H216/G216*100</f>
        <v>50.37461300309598</v>
      </c>
      <c r="J216" s="12">
        <f t="shared" si="3"/>
        <v>0.27184421260905367</v>
      </c>
      <c r="K216" s="7">
        <v>325411</v>
      </c>
      <c r="L216" s="7">
        <v>76277</v>
      </c>
      <c r="M216" s="7">
        <f>G216-L216</f>
        <v>246723</v>
      </c>
      <c r="N216" s="7">
        <v>180531.890625</v>
      </c>
      <c r="O216" s="22">
        <f>M216/N216</f>
        <v>1.3666449686304558</v>
      </c>
      <c r="P216" s="27">
        <v>2101</v>
      </c>
      <c r="Q216" s="32">
        <f>M216/P216</f>
        <v>117.43122322703475</v>
      </c>
      <c r="R216" s="37" t="s">
        <v>429</v>
      </c>
      <c r="S216" s="42">
        <f>ABS(O2496-O216)*100</f>
        <v>0.94559396428801623</v>
      </c>
      <c r="T216" t="s">
        <v>32</v>
      </c>
      <c r="V216" s="7">
        <v>68145</v>
      </c>
      <c r="W216" t="s">
        <v>33</v>
      </c>
      <c r="X216" s="17" t="s">
        <v>34</v>
      </c>
      <c r="Z216" t="s">
        <v>430</v>
      </c>
      <c r="AA216">
        <v>401</v>
      </c>
      <c r="AB216">
        <v>57</v>
      </c>
    </row>
    <row r="217" spans="1:28" x14ac:dyDescent="0.25">
      <c r="A217" t="s">
        <v>501</v>
      </c>
      <c r="B217" t="s">
        <v>502</v>
      </c>
      <c r="C217" s="17">
        <v>44105</v>
      </c>
      <c r="D217" s="7">
        <v>355000</v>
      </c>
      <c r="E217" t="s">
        <v>29</v>
      </c>
      <c r="F217" t="s">
        <v>30</v>
      </c>
      <c r="G217" s="7">
        <v>355000</v>
      </c>
      <c r="H217" s="7">
        <v>180810</v>
      </c>
      <c r="I217" s="12">
        <f>H217/G217*100</f>
        <v>50.932394366197187</v>
      </c>
      <c r="J217" s="12">
        <f t="shared" si="3"/>
        <v>0.82962557571025997</v>
      </c>
      <c r="K217" s="7">
        <v>361613</v>
      </c>
      <c r="L217" s="7">
        <v>75877</v>
      </c>
      <c r="M217" s="7">
        <f>G217-L217</f>
        <v>279123</v>
      </c>
      <c r="N217" s="7">
        <v>207055.078125</v>
      </c>
      <c r="O217" s="22">
        <f>M217/N217</f>
        <v>1.3480616004573058</v>
      </c>
      <c r="P217" s="27">
        <v>2429</v>
      </c>
      <c r="Q217" s="32">
        <f>M217/P217</f>
        <v>114.9127212844792</v>
      </c>
      <c r="R217" s="37" t="s">
        <v>429</v>
      </c>
      <c r="S217" s="42">
        <f>ABS(O2496-O217)*100</f>
        <v>0.9127428530269821</v>
      </c>
      <c r="T217" t="s">
        <v>32</v>
      </c>
      <c r="V217" s="7">
        <v>68145</v>
      </c>
      <c r="W217" t="s">
        <v>33</v>
      </c>
      <c r="X217" s="17" t="s">
        <v>34</v>
      </c>
      <c r="Z217" t="s">
        <v>430</v>
      </c>
      <c r="AA217">
        <v>401</v>
      </c>
      <c r="AB217">
        <v>57</v>
      </c>
    </row>
    <row r="218" spans="1:28" x14ac:dyDescent="0.25">
      <c r="A218" t="s">
        <v>503</v>
      </c>
      <c r="B218" t="s">
        <v>504</v>
      </c>
      <c r="C218" s="17">
        <v>44389</v>
      </c>
      <c r="D218" s="7">
        <v>380000</v>
      </c>
      <c r="E218" t="s">
        <v>29</v>
      </c>
      <c r="F218" t="s">
        <v>30</v>
      </c>
      <c r="G218" s="7">
        <v>380000</v>
      </c>
      <c r="H218" s="7">
        <v>159440</v>
      </c>
      <c r="I218" s="12">
        <f>H218/G218*100</f>
        <v>41.957894736842107</v>
      </c>
      <c r="J218" s="12">
        <f t="shared" si="3"/>
        <v>8.1448740536448199</v>
      </c>
      <c r="K218" s="7">
        <v>318871</v>
      </c>
      <c r="L218" s="7">
        <v>68041</v>
      </c>
      <c r="M218" s="7">
        <f>G218-L218</f>
        <v>311959</v>
      </c>
      <c r="N218" s="7">
        <v>181760.875</v>
      </c>
      <c r="O218" s="22">
        <f>M218/N218</f>
        <v>1.7163154611794205</v>
      </c>
      <c r="P218" s="27">
        <v>2325</v>
      </c>
      <c r="Q218" s="32">
        <f>M218/P218</f>
        <v>134.17591397849463</v>
      </c>
      <c r="R218" s="37" t="s">
        <v>429</v>
      </c>
      <c r="S218" s="42">
        <f>ABS(O2496-O218)*100</f>
        <v>35.912643219184481</v>
      </c>
      <c r="T218" t="s">
        <v>32</v>
      </c>
      <c r="V218" s="7">
        <v>62370</v>
      </c>
      <c r="W218" t="s">
        <v>33</v>
      </c>
      <c r="X218" s="17" t="s">
        <v>34</v>
      </c>
      <c r="Z218" t="s">
        <v>430</v>
      </c>
      <c r="AA218">
        <v>401</v>
      </c>
      <c r="AB218">
        <v>51</v>
      </c>
    </row>
    <row r="219" spans="1:28" x14ac:dyDescent="0.25">
      <c r="A219" t="s">
        <v>505</v>
      </c>
      <c r="B219" t="s">
        <v>506</v>
      </c>
      <c r="C219" s="17">
        <v>44315</v>
      </c>
      <c r="D219" s="7">
        <v>311000</v>
      </c>
      <c r="E219" t="s">
        <v>29</v>
      </c>
      <c r="F219" t="s">
        <v>30</v>
      </c>
      <c r="G219" s="7">
        <v>311000</v>
      </c>
      <c r="H219" s="7">
        <v>159920</v>
      </c>
      <c r="I219" s="12">
        <f>H219/G219*100</f>
        <v>51.421221864951775</v>
      </c>
      <c r="J219" s="12">
        <f t="shared" si="3"/>
        <v>1.3184530744648484</v>
      </c>
      <c r="K219" s="7">
        <v>319848</v>
      </c>
      <c r="L219" s="7">
        <v>65813</v>
      </c>
      <c r="M219" s="7">
        <f>G219-L219</f>
        <v>245187</v>
      </c>
      <c r="N219" s="7">
        <v>185427</v>
      </c>
      <c r="O219" s="22">
        <f>M219/N219</f>
        <v>1.3222831626462166</v>
      </c>
      <c r="P219" s="27">
        <v>2140</v>
      </c>
      <c r="Q219" s="32">
        <f>M219/P219</f>
        <v>114.57336448598132</v>
      </c>
      <c r="R219" s="37" t="s">
        <v>489</v>
      </c>
      <c r="S219" s="42">
        <f>ABS(O2496-O219)*100</f>
        <v>3.490586634135906</v>
      </c>
      <c r="T219" t="s">
        <v>32</v>
      </c>
      <c r="V219" s="7">
        <v>59400</v>
      </c>
      <c r="W219" t="s">
        <v>33</v>
      </c>
      <c r="X219" s="17" t="s">
        <v>34</v>
      </c>
      <c r="Z219" t="s">
        <v>490</v>
      </c>
      <c r="AA219">
        <v>401</v>
      </c>
      <c r="AB219">
        <v>57</v>
      </c>
    </row>
    <row r="220" spans="1:28" x14ac:dyDescent="0.25">
      <c r="A220" t="s">
        <v>507</v>
      </c>
      <c r="B220" t="s">
        <v>508</v>
      </c>
      <c r="C220" s="17">
        <v>44057</v>
      </c>
      <c r="D220" s="7">
        <v>450000</v>
      </c>
      <c r="E220" t="s">
        <v>29</v>
      </c>
      <c r="F220" t="s">
        <v>30</v>
      </c>
      <c r="G220" s="7">
        <v>450000</v>
      </c>
      <c r="H220" s="7">
        <v>204700</v>
      </c>
      <c r="I220" s="12">
        <f>H220/G220*100</f>
        <v>45.488888888888887</v>
      </c>
      <c r="J220" s="12">
        <f t="shared" si="3"/>
        <v>4.6138799015980396</v>
      </c>
      <c r="K220" s="7">
        <v>409390</v>
      </c>
      <c r="L220" s="7">
        <v>73576</v>
      </c>
      <c r="M220" s="7">
        <f>G220-L220</f>
        <v>376424</v>
      </c>
      <c r="N220" s="7">
        <v>245119.703125</v>
      </c>
      <c r="O220" s="22">
        <f>M220/N220</f>
        <v>1.5356741836784973</v>
      </c>
      <c r="P220" s="27">
        <v>3223</v>
      </c>
      <c r="Q220" s="32">
        <f>M220/P220</f>
        <v>116.79304995345952</v>
      </c>
      <c r="R220" s="37" t="s">
        <v>489</v>
      </c>
      <c r="S220" s="42">
        <f>ABS(O2496-O220)*100</f>
        <v>17.848515469092163</v>
      </c>
      <c r="T220" t="s">
        <v>32</v>
      </c>
      <c r="V220" s="7">
        <v>59400</v>
      </c>
      <c r="W220" t="s">
        <v>33</v>
      </c>
      <c r="X220" s="17" t="s">
        <v>34</v>
      </c>
      <c r="Z220" t="s">
        <v>490</v>
      </c>
      <c r="AA220">
        <v>401</v>
      </c>
      <c r="AB220">
        <v>54</v>
      </c>
    </row>
    <row r="221" spans="1:28" x14ac:dyDescent="0.25">
      <c r="A221" t="s">
        <v>509</v>
      </c>
      <c r="B221" t="s">
        <v>510</v>
      </c>
      <c r="C221" s="17">
        <v>44130</v>
      </c>
      <c r="D221" s="7">
        <v>335000</v>
      </c>
      <c r="E221" t="s">
        <v>29</v>
      </c>
      <c r="F221" t="s">
        <v>30</v>
      </c>
      <c r="G221" s="7">
        <v>335000</v>
      </c>
      <c r="H221" s="7">
        <v>171850</v>
      </c>
      <c r="I221" s="12">
        <f>H221/G221*100</f>
        <v>51.298507462686572</v>
      </c>
      <c r="J221" s="12">
        <f t="shared" si="3"/>
        <v>1.1957386721996457</v>
      </c>
      <c r="K221" s="7">
        <v>343695</v>
      </c>
      <c r="L221" s="7">
        <v>71932</v>
      </c>
      <c r="M221" s="7">
        <f>G221-L221</f>
        <v>263068</v>
      </c>
      <c r="N221" s="7">
        <v>198367.15625</v>
      </c>
      <c r="O221" s="22">
        <f>M221/N221</f>
        <v>1.3261671184541166</v>
      </c>
      <c r="P221" s="27">
        <v>1976</v>
      </c>
      <c r="Q221" s="32">
        <f>M221/P221</f>
        <v>133.13157894736841</v>
      </c>
      <c r="R221" s="37" t="s">
        <v>489</v>
      </c>
      <c r="S221" s="42">
        <f>ABS(O2496-O221)*100</f>
        <v>3.1021910533459041</v>
      </c>
      <c r="T221" t="s">
        <v>64</v>
      </c>
      <c r="V221" s="7">
        <v>64900</v>
      </c>
      <c r="W221" t="s">
        <v>33</v>
      </c>
      <c r="X221" s="17" t="s">
        <v>34</v>
      </c>
      <c r="Z221" t="s">
        <v>490</v>
      </c>
      <c r="AA221">
        <v>401</v>
      </c>
      <c r="AB221">
        <v>57</v>
      </c>
    </row>
    <row r="222" spans="1:28" x14ac:dyDescent="0.25">
      <c r="A222" t="s">
        <v>511</v>
      </c>
      <c r="B222" t="s">
        <v>512</v>
      </c>
      <c r="C222" s="17">
        <v>44540</v>
      </c>
      <c r="D222" s="7">
        <v>375000</v>
      </c>
      <c r="E222" t="s">
        <v>29</v>
      </c>
      <c r="F222" t="s">
        <v>30</v>
      </c>
      <c r="G222" s="7">
        <v>375000</v>
      </c>
      <c r="H222" s="7">
        <v>184370</v>
      </c>
      <c r="I222" s="12">
        <f>H222/G222*100</f>
        <v>49.165333333333336</v>
      </c>
      <c r="J222" s="12">
        <f t="shared" si="3"/>
        <v>0.93743545715359033</v>
      </c>
      <c r="K222" s="7">
        <v>368733</v>
      </c>
      <c r="L222" s="7">
        <v>73979</v>
      </c>
      <c r="M222" s="7">
        <f>G222-L222</f>
        <v>301021</v>
      </c>
      <c r="N222" s="7">
        <v>215148.90625</v>
      </c>
      <c r="O222" s="22">
        <f>M222/N222</f>
        <v>1.3991286558074241</v>
      </c>
      <c r="P222" s="27">
        <v>2377</v>
      </c>
      <c r="Q222" s="32">
        <f>M222/P222</f>
        <v>126.63904080774086</v>
      </c>
      <c r="R222" s="37" t="s">
        <v>489</v>
      </c>
      <c r="S222" s="42">
        <f>ABS(O2496-O222)*100</f>
        <v>4.1939626819848419</v>
      </c>
      <c r="T222" t="s">
        <v>64</v>
      </c>
      <c r="V222" s="7">
        <v>64900</v>
      </c>
      <c r="W222" t="s">
        <v>33</v>
      </c>
      <c r="X222" s="17" t="s">
        <v>34</v>
      </c>
      <c r="Z222" t="s">
        <v>490</v>
      </c>
      <c r="AA222">
        <v>401</v>
      </c>
      <c r="AB222">
        <v>57</v>
      </c>
    </row>
    <row r="223" spans="1:28" x14ac:dyDescent="0.25">
      <c r="A223" t="s">
        <v>513</v>
      </c>
      <c r="B223" t="s">
        <v>514</v>
      </c>
      <c r="C223" s="17">
        <v>44035</v>
      </c>
      <c r="D223" s="7">
        <v>313000</v>
      </c>
      <c r="E223" t="s">
        <v>29</v>
      </c>
      <c r="F223" t="s">
        <v>30</v>
      </c>
      <c r="G223" s="7">
        <v>313000</v>
      </c>
      <c r="H223" s="7">
        <v>162520</v>
      </c>
      <c r="I223" s="12">
        <f>H223/G223*100</f>
        <v>51.923322683706076</v>
      </c>
      <c r="J223" s="12">
        <f t="shared" si="3"/>
        <v>1.8205538932191487</v>
      </c>
      <c r="K223" s="7">
        <v>325046</v>
      </c>
      <c r="L223" s="7">
        <v>73446</v>
      </c>
      <c r="M223" s="7">
        <f>G223-L223</f>
        <v>239554</v>
      </c>
      <c r="N223" s="7">
        <v>183649.640625</v>
      </c>
      <c r="O223" s="22">
        <f>M223/N223</f>
        <v>1.3044076709583814</v>
      </c>
      <c r="P223" s="27">
        <v>2088</v>
      </c>
      <c r="Q223" s="32">
        <f>M223/P223</f>
        <v>114.72892720306514</v>
      </c>
      <c r="R223" s="37" t="s">
        <v>489</v>
      </c>
      <c r="S223" s="42">
        <f>ABS(O2496-O223)*100</f>
        <v>5.2781358029194259</v>
      </c>
      <c r="T223" t="s">
        <v>32</v>
      </c>
      <c r="V223" s="7">
        <v>59400</v>
      </c>
      <c r="W223" t="s">
        <v>33</v>
      </c>
      <c r="X223" s="17" t="s">
        <v>34</v>
      </c>
      <c r="Z223" t="s">
        <v>490</v>
      </c>
      <c r="AA223">
        <v>401</v>
      </c>
      <c r="AB223">
        <v>57</v>
      </c>
    </row>
    <row r="224" spans="1:28" x14ac:dyDescent="0.25">
      <c r="A224" t="s">
        <v>515</v>
      </c>
      <c r="B224" t="s">
        <v>516</v>
      </c>
      <c r="C224" s="17">
        <v>44034</v>
      </c>
      <c r="D224" s="7">
        <v>293900</v>
      </c>
      <c r="E224" t="s">
        <v>29</v>
      </c>
      <c r="F224" t="s">
        <v>30</v>
      </c>
      <c r="G224" s="7">
        <v>293900</v>
      </c>
      <c r="H224" s="7">
        <v>153370</v>
      </c>
      <c r="I224" s="12">
        <f>H224/G224*100</f>
        <v>52.184416468186456</v>
      </c>
      <c r="J224" s="12">
        <f t="shared" si="3"/>
        <v>2.0816476776995287</v>
      </c>
      <c r="K224" s="7">
        <v>306747</v>
      </c>
      <c r="L224" s="7">
        <v>70273</v>
      </c>
      <c r="M224" s="7">
        <f>G224-L224</f>
        <v>223627</v>
      </c>
      <c r="N224" s="7">
        <v>172608.765625</v>
      </c>
      <c r="O224" s="22">
        <f>M224/N224</f>
        <v>1.2955715150981342</v>
      </c>
      <c r="P224" s="27">
        <v>2007</v>
      </c>
      <c r="Q224" s="32">
        <f>M224/P224</f>
        <v>111.42351768809168</v>
      </c>
      <c r="R224" s="37" t="s">
        <v>489</v>
      </c>
      <c r="S224" s="42">
        <f>ABS(O2496-O224)*100</f>
        <v>6.1617513889441478</v>
      </c>
      <c r="T224" t="s">
        <v>32</v>
      </c>
      <c r="V224" s="7">
        <v>59400</v>
      </c>
      <c r="W224" t="s">
        <v>33</v>
      </c>
      <c r="X224" s="17" t="s">
        <v>34</v>
      </c>
      <c r="Z224" t="s">
        <v>490</v>
      </c>
      <c r="AA224">
        <v>401</v>
      </c>
      <c r="AB224">
        <v>54</v>
      </c>
    </row>
    <row r="225" spans="1:28" x14ac:dyDescent="0.25">
      <c r="A225" t="s">
        <v>517</v>
      </c>
      <c r="B225" t="s">
        <v>518</v>
      </c>
      <c r="C225" s="17">
        <v>44218</v>
      </c>
      <c r="D225" s="7">
        <v>310000</v>
      </c>
      <c r="E225" t="s">
        <v>29</v>
      </c>
      <c r="F225" t="s">
        <v>30</v>
      </c>
      <c r="G225" s="7">
        <v>310000</v>
      </c>
      <c r="H225" s="7">
        <v>157220</v>
      </c>
      <c r="I225" s="12">
        <f>H225/G225*100</f>
        <v>50.71612903225806</v>
      </c>
      <c r="J225" s="12">
        <f t="shared" si="3"/>
        <v>0.61336024177113302</v>
      </c>
      <c r="K225" s="7">
        <v>314432</v>
      </c>
      <c r="L225" s="7">
        <v>71730</v>
      </c>
      <c r="M225" s="7">
        <f>G225-L225</f>
        <v>238270</v>
      </c>
      <c r="N225" s="7">
        <v>177154.75</v>
      </c>
      <c r="O225" s="22">
        <f>M225/N225</f>
        <v>1.3449822824395057</v>
      </c>
      <c r="P225" s="27">
        <v>1729</v>
      </c>
      <c r="Q225" s="32">
        <f>M225/P225</f>
        <v>137.80798149219203</v>
      </c>
      <c r="R225" s="37" t="s">
        <v>489</v>
      </c>
      <c r="S225" s="42">
        <f>ABS(O2496-O225)*100</f>
        <v>1.2206746548069969</v>
      </c>
      <c r="T225" t="s">
        <v>64</v>
      </c>
      <c r="V225" s="7">
        <v>59400</v>
      </c>
      <c r="W225" t="s">
        <v>33</v>
      </c>
      <c r="X225" s="17" t="s">
        <v>34</v>
      </c>
      <c r="Z225" t="s">
        <v>490</v>
      </c>
      <c r="AA225">
        <v>401</v>
      </c>
      <c r="AB225">
        <v>57</v>
      </c>
    </row>
    <row r="226" spans="1:28" x14ac:dyDescent="0.25">
      <c r="A226" t="s">
        <v>519</v>
      </c>
      <c r="B226" t="s">
        <v>520</v>
      </c>
      <c r="C226" s="17">
        <v>44418</v>
      </c>
      <c r="D226" s="7">
        <v>410000</v>
      </c>
      <c r="E226" t="s">
        <v>29</v>
      </c>
      <c r="F226" t="s">
        <v>30</v>
      </c>
      <c r="G226" s="7">
        <v>410000</v>
      </c>
      <c r="H226" s="7">
        <v>197360</v>
      </c>
      <c r="I226" s="12">
        <f>H226/G226*100</f>
        <v>48.136585365853655</v>
      </c>
      <c r="J226" s="12">
        <f t="shared" si="3"/>
        <v>1.9661834246332717</v>
      </c>
      <c r="K226" s="7">
        <v>394718</v>
      </c>
      <c r="L226" s="7">
        <v>76300</v>
      </c>
      <c r="M226" s="7">
        <f>G226-L226</f>
        <v>333700</v>
      </c>
      <c r="N226" s="7">
        <v>232421.890625</v>
      </c>
      <c r="O226" s="22">
        <f>M226/N226</f>
        <v>1.4357511639831151</v>
      </c>
      <c r="P226" s="27">
        <v>2833</v>
      </c>
      <c r="Q226" s="32">
        <f>M226/P226</f>
        <v>117.79032827391458</v>
      </c>
      <c r="R226" s="37" t="s">
        <v>489</v>
      </c>
      <c r="S226" s="42">
        <f>ABS(O2496-O226)*100</f>
        <v>7.8562134995539434</v>
      </c>
      <c r="T226" t="s">
        <v>32</v>
      </c>
      <c r="V226" s="7">
        <v>64900</v>
      </c>
      <c r="W226" t="s">
        <v>33</v>
      </c>
      <c r="X226" s="17" t="s">
        <v>34</v>
      </c>
      <c r="Z226" t="s">
        <v>490</v>
      </c>
      <c r="AA226">
        <v>401</v>
      </c>
      <c r="AB226">
        <v>57</v>
      </c>
    </row>
    <row r="227" spans="1:28" x14ac:dyDescent="0.25">
      <c r="A227" t="s">
        <v>521</v>
      </c>
      <c r="B227" t="s">
        <v>522</v>
      </c>
      <c r="C227" s="17">
        <v>44168</v>
      </c>
      <c r="D227" s="7">
        <v>369000</v>
      </c>
      <c r="E227" t="s">
        <v>29</v>
      </c>
      <c r="F227" t="s">
        <v>30</v>
      </c>
      <c r="G227" s="7">
        <v>369000</v>
      </c>
      <c r="H227" s="7">
        <v>189590</v>
      </c>
      <c r="I227" s="12">
        <f>H227/G227*100</f>
        <v>51.379403794037934</v>
      </c>
      <c r="J227" s="12">
        <f t="shared" si="3"/>
        <v>1.2766350035510072</v>
      </c>
      <c r="K227" s="7">
        <v>379171</v>
      </c>
      <c r="L227" s="7">
        <v>70125</v>
      </c>
      <c r="M227" s="7">
        <f>G227-L227</f>
        <v>298875</v>
      </c>
      <c r="N227" s="7">
        <v>225581.015625</v>
      </c>
      <c r="O227" s="22">
        <f>M227/N227</f>
        <v>1.3249120240545509</v>
      </c>
      <c r="P227" s="27">
        <v>2975</v>
      </c>
      <c r="Q227" s="32">
        <f>M227/P227</f>
        <v>100.46218487394958</v>
      </c>
      <c r="R227" s="37" t="s">
        <v>489</v>
      </c>
      <c r="S227" s="42">
        <f>ABS(O2496-O227)*100</f>
        <v>3.2277004933024767</v>
      </c>
      <c r="T227" t="s">
        <v>32</v>
      </c>
      <c r="V227" s="7">
        <v>64900</v>
      </c>
      <c r="W227" t="s">
        <v>33</v>
      </c>
      <c r="X227" s="17" t="s">
        <v>34</v>
      </c>
      <c r="Z227" t="s">
        <v>490</v>
      </c>
      <c r="AA227">
        <v>401</v>
      </c>
      <c r="AB227">
        <v>54</v>
      </c>
    </row>
    <row r="228" spans="1:28" x14ac:dyDescent="0.25">
      <c r="A228" t="s">
        <v>523</v>
      </c>
      <c r="B228" t="s">
        <v>524</v>
      </c>
      <c r="C228" s="17">
        <v>43994</v>
      </c>
      <c r="D228" s="7">
        <v>338000</v>
      </c>
      <c r="E228" t="s">
        <v>29</v>
      </c>
      <c r="F228" t="s">
        <v>30</v>
      </c>
      <c r="G228" s="7">
        <v>338000</v>
      </c>
      <c r="H228" s="7">
        <v>158290</v>
      </c>
      <c r="I228" s="12">
        <f>H228/G228*100</f>
        <v>46.831360946745562</v>
      </c>
      <c r="J228" s="12">
        <f t="shared" si="3"/>
        <v>3.2714078437413647</v>
      </c>
      <c r="K228" s="7">
        <v>316574</v>
      </c>
      <c r="L228" s="7">
        <v>71918</v>
      </c>
      <c r="M228" s="7">
        <f>G228-L228</f>
        <v>266082</v>
      </c>
      <c r="N228" s="7">
        <v>178581.015625</v>
      </c>
      <c r="O228" s="22">
        <f>M228/N228</f>
        <v>1.489979206741338</v>
      </c>
      <c r="P228" s="27">
        <v>1872</v>
      </c>
      <c r="Q228" s="32">
        <f>M228/P228</f>
        <v>142.13782051282053</v>
      </c>
      <c r="R228" s="37" t="s">
        <v>489</v>
      </c>
      <c r="S228" s="42">
        <f>ABS(O2496-O228)*100</f>
        <v>13.279017775376234</v>
      </c>
      <c r="T228" t="s">
        <v>64</v>
      </c>
      <c r="V228" s="7">
        <v>64900</v>
      </c>
      <c r="W228" t="s">
        <v>33</v>
      </c>
      <c r="X228" s="17" t="s">
        <v>34</v>
      </c>
      <c r="Z228" t="s">
        <v>490</v>
      </c>
      <c r="AA228">
        <v>401</v>
      </c>
      <c r="AB228">
        <v>54</v>
      </c>
    </row>
    <row r="229" spans="1:28" x14ac:dyDescent="0.25">
      <c r="A229" t="s">
        <v>525</v>
      </c>
      <c r="B229" t="s">
        <v>526</v>
      </c>
      <c r="C229" s="17">
        <v>44013</v>
      </c>
      <c r="D229" s="7">
        <v>460000</v>
      </c>
      <c r="E229" t="s">
        <v>29</v>
      </c>
      <c r="F229" t="s">
        <v>30</v>
      </c>
      <c r="G229" s="7">
        <v>460000</v>
      </c>
      <c r="H229" s="7">
        <v>245230</v>
      </c>
      <c r="I229" s="12">
        <f>H229/G229*100</f>
        <v>53.310869565217388</v>
      </c>
      <c r="J229" s="12">
        <f t="shared" si="3"/>
        <v>3.2081007747304611</v>
      </c>
      <c r="K229" s="7">
        <v>490466</v>
      </c>
      <c r="L229" s="7">
        <v>104669</v>
      </c>
      <c r="M229" s="7">
        <f>G229-L229</f>
        <v>355331</v>
      </c>
      <c r="N229" s="7">
        <v>281603.65625</v>
      </c>
      <c r="O229" s="22">
        <f>M229/N229</f>
        <v>1.2618124520533458</v>
      </c>
      <c r="P229" s="27">
        <v>4318</v>
      </c>
      <c r="Q229" s="32">
        <f>M229/P229</f>
        <v>82.290643816581749</v>
      </c>
      <c r="R229" s="37" t="s">
        <v>489</v>
      </c>
      <c r="S229" s="42">
        <f>ABS(O2496-O229)*100</f>
        <v>9.537657693422986</v>
      </c>
      <c r="T229" t="s">
        <v>32</v>
      </c>
      <c r="V229" s="7">
        <v>77000</v>
      </c>
      <c r="W229" t="s">
        <v>33</v>
      </c>
      <c r="X229" s="17" t="s">
        <v>34</v>
      </c>
      <c r="Z229" t="s">
        <v>490</v>
      </c>
      <c r="AA229">
        <v>401</v>
      </c>
      <c r="AB229">
        <v>49</v>
      </c>
    </row>
    <row r="230" spans="1:28" x14ac:dyDescent="0.25">
      <c r="A230" t="s">
        <v>527</v>
      </c>
      <c r="B230" t="s">
        <v>528</v>
      </c>
      <c r="C230" s="17">
        <v>44144</v>
      </c>
      <c r="D230" s="7">
        <v>372000</v>
      </c>
      <c r="E230" t="s">
        <v>29</v>
      </c>
      <c r="F230" t="s">
        <v>30</v>
      </c>
      <c r="G230" s="7">
        <v>372000</v>
      </c>
      <c r="H230" s="7">
        <v>179340</v>
      </c>
      <c r="I230" s="12">
        <f>H230/G230*100</f>
        <v>48.20967741935484</v>
      </c>
      <c r="J230" s="12">
        <f t="shared" si="3"/>
        <v>1.8930913711320869</v>
      </c>
      <c r="K230" s="7">
        <v>358684</v>
      </c>
      <c r="L230" s="7">
        <v>69651</v>
      </c>
      <c r="M230" s="7">
        <f>G230-L230</f>
        <v>302349</v>
      </c>
      <c r="N230" s="7">
        <v>210973</v>
      </c>
      <c r="O230" s="22">
        <f>M230/N230</f>
        <v>1.4331170339332522</v>
      </c>
      <c r="P230" s="27">
        <v>2462</v>
      </c>
      <c r="Q230" s="32">
        <f>M230/P230</f>
        <v>122.80625507717303</v>
      </c>
      <c r="R230" s="37" t="s">
        <v>489</v>
      </c>
      <c r="S230" s="42">
        <f>ABS(O2496-O230)*100</f>
        <v>7.592800494567653</v>
      </c>
      <c r="T230" t="s">
        <v>32</v>
      </c>
      <c r="V230" s="7">
        <v>59400</v>
      </c>
      <c r="W230" t="s">
        <v>33</v>
      </c>
      <c r="X230" s="17" t="s">
        <v>34</v>
      </c>
      <c r="Z230" t="s">
        <v>490</v>
      </c>
      <c r="AA230">
        <v>401</v>
      </c>
      <c r="AB230">
        <v>57</v>
      </c>
    </row>
    <row r="231" spans="1:28" x14ac:dyDescent="0.25">
      <c r="A231" t="s">
        <v>529</v>
      </c>
      <c r="B231" t="s">
        <v>530</v>
      </c>
      <c r="C231" s="17">
        <v>44371</v>
      </c>
      <c r="D231" s="7">
        <v>364000</v>
      </c>
      <c r="E231" t="s">
        <v>29</v>
      </c>
      <c r="F231" t="s">
        <v>30</v>
      </c>
      <c r="G231" s="7">
        <v>364000</v>
      </c>
      <c r="H231" s="7">
        <v>168550</v>
      </c>
      <c r="I231" s="12">
        <f>H231/G231*100</f>
        <v>46.304945054945058</v>
      </c>
      <c r="J231" s="12">
        <f t="shared" si="3"/>
        <v>3.7978237355418685</v>
      </c>
      <c r="K231" s="7">
        <v>337100</v>
      </c>
      <c r="L231" s="7">
        <v>70464</v>
      </c>
      <c r="M231" s="7">
        <f>G231-L231</f>
        <v>293536</v>
      </c>
      <c r="N231" s="7">
        <v>194624.8125</v>
      </c>
      <c r="O231" s="22">
        <f>M231/N231</f>
        <v>1.5082146835722707</v>
      </c>
      <c r="P231" s="27">
        <v>2057</v>
      </c>
      <c r="Q231" s="32">
        <f>M231/P231</f>
        <v>142.70102090422947</v>
      </c>
      <c r="R231" s="37" t="s">
        <v>489</v>
      </c>
      <c r="S231" s="42">
        <f>ABS(O2496-O231)*100</f>
        <v>15.102565458469508</v>
      </c>
      <c r="T231" t="s">
        <v>64</v>
      </c>
      <c r="V231" s="7">
        <v>64900</v>
      </c>
      <c r="W231" t="s">
        <v>33</v>
      </c>
      <c r="X231" s="17" t="s">
        <v>34</v>
      </c>
      <c r="Z231" t="s">
        <v>490</v>
      </c>
      <c r="AA231">
        <v>401</v>
      </c>
      <c r="AB231">
        <v>57</v>
      </c>
    </row>
    <row r="232" spans="1:28" x14ac:dyDescent="0.25">
      <c r="A232" t="s">
        <v>531</v>
      </c>
      <c r="B232" t="s">
        <v>532</v>
      </c>
      <c r="C232" s="17">
        <v>44085</v>
      </c>
      <c r="D232" s="7">
        <v>510000</v>
      </c>
      <c r="E232" t="s">
        <v>29</v>
      </c>
      <c r="F232" t="s">
        <v>30</v>
      </c>
      <c r="G232" s="7">
        <v>510000</v>
      </c>
      <c r="H232" s="7">
        <v>242200</v>
      </c>
      <c r="I232" s="12">
        <f>H232/G232*100</f>
        <v>47.490196078431374</v>
      </c>
      <c r="J232" s="12">
        <f t="shared" si="3"/>
        <v>2.6125727120555524</v>
      </c>
      <c r="K232" s="7">
        <v>484397</v>
      </c>
      <c r="L232" s="7">
        <v>77160</v>
      </c>
      <c r="M232" s="7">
        <f>G232-L232</f>
        <v>432840</v>
      </c>
      <c r="N232" s="7">
        <v>271491.34375</v>
      </c>
      <c r="O232" s="22">
        <f>M232/N232</f>
        <v>1.5943049749629448</v>
      </c>
      <c r="P232" s="27">
        <v>3768</v>
      </c>
      <c r="Q232" s="32">
        <f>M232/P232</f>
        <v>114.87261146496816</v>
      </c>
      <c r="R232" s="37" t="s">
        <v>533</v>
      </c>
      <c r="S232" s="42">
        <f>ABS(O2496-O232)*100</f>
        <v>23.711594597536912</v>
      </c>
      <c r="T232" t="s">
        <v>141</v>
      </c>
      <c r="V232" s="7">
        <v>54450</v>
      </c>
      <c r="W232" t="s">
        <v>33</v>
      </c>
      <c r="X232" s="17" t="s">
        <v>34</v>
      </c>
      <c r="Z232" t="s">
        <v>534</v>
      </c>
      <c r="AA232">
        <v>401</v>
      </c>
      <c r="AB232">
        <v>55</v>
      </c>
    </row>
    <row r="233" spans="1:28" x14ac:dyDescent="0.25">
      <c r="A233" t="s">
        <v>535</v>
      </c>
      <c r="B233" t="s">
        <v>536</v>
      </c>
      <c r="C233" s="17">
        <v>44012</v>
      </c>
      <c r="D233" s="7">
        <v>470000</v>
      </c>
      <c r="E233" t="s">
        <v>29</v>
      </c>
      <c r="F233" t="s">
        <v>30</v>
      </c>
      <c r="G233" s="7">
        <v>470000</v>
      </c>
      <c r="H233" s="7">
        <v>242210</v>
      </c>
      <c r="I233" s="12">
        <f>H233/G233*100</f>
        <v>51.534042553191497</v>
      </c>
      <c r="J233" s="12">
        <f t="shared" si="3"/>
        <v>1.4312737627045706</v>
      </c>
      <c r="K233" s="7">
        <v>484411</v>
      </c>
      <c r="L233" s="7">
        <v>111354</v>
      </c>
      <c r="M233" s="7">
        <f>G233-L233</f>
        <v>358646</v>
      </c>
      <c r="N233" s="7">
        <v>556801.5</v>
      </c>
      <c r="O233" s="22">
        <f>M233/N233</f>
        <v>0.64411823603205087</v>
      </c>
      <c r="P233" s="27">
        <v>3302</v>
      </c>
      <c r="Q233" s="32">
        <f>M233/P233</f>
        <v>108.61477892186554</v>
      </c>
      <c r="R233" s="37" t="s">
        <v>537</v>
      </c>
      <c r="S233" s="42">
        <f>ABS(O2496-O233)*100</f>
        <v>71.307079295552484</v>
      </c>
      <c r="T233" t="s">
        <v>32</v>
      </c>
      <c r="V233" s="7">
        <v>88000</v>
      </c>
      <c r="W233" t="s">
        <v>33</v>
      </c>
      <c r="X233" s="17" t="s">
        <v>34</v>
      </c>
      <c r="Z233" t="s">
        <v>538</v>
      </c>
      <c r="AA233">
        <v>401</v>
      </c>
      <c r="AB233">
        <v>73</v>
      </c>
    </row>
    <row r="234" spans="1:28" x14ac:dyDescent="0.25">
      <c r="A234" t="s">
        <v>539</v>
      </c>
      <c r="B234" t="s">
        <v>540</v>
      </c>
      <c r="C234" s="17">
        <v>44159</v>
      </c>
      <c r="D234" s="7">
        <v>460000</v>
      </c>
      <c r="E234" t="s">
        <v>29</v>
      </c>
      <c r="F234" t="s">
        <v>30</v>
      </c>
      <c r="G234" s="7">
        <v>460000</v>
      </c>
      <c r="H234" s="7">
        <v>233540</v>
      </c>
      <c r="I234" s="12">
        <f>H234/G234*100</f>
        <v>50.769565217391296</v>
      </c>
      <c r="J234" s="12">
        <f t="shared" si="3"/>
        <v>0.66679642690436935</v>
      </c>
      <c r="K234" s="7">
        <v>467078</v>
      </c>
      <c r="L234" s="7">
        <v>105800</v>
      </c>
      <c r="M234" s="7">
        <f>G234-L234</f>
        <v>354200</v>
      </c>
      <c r="N234" s="7">
        <v>539220.875</v>
      </c>
      <c r="O234" s="22">
        <f>M234/N234</f>
        <v>0.65687367908373351</v>
      </c>
      <c r="P234" s="27">
        <v>3426</v>
      </c>
      <c r="Q234" s="32">
        <f>M234/P234</f>
        <v>103.38587273788674</v>
      </c>
      <c r="R234" s="37" t="s">
        <v>537</v>
      </c>
      <c r="S234" s="42">
        <f>ABS(O2496-O234)*100</f>
        <v>70.031534990384216</v>
      </c>
      <c r="T234" t="s">
        <v>32</v>
      </c>
      <c r="V234" s="7">
        <v>93500</v>
      </c>
      <c r="W234" t="s">
        <v>33</v>
      </c>
      <c r="X234" s="17" t="s">
        <v>34</v>
      </c>
      <c r="Z234" t="s">
        <v>538</v>
      </c>
      <c r="AA234">
        <v>401</v>
      </c>
      <c r="AB234">
        <v>73</v>
      </c>
    </row>
    <row r="235" spans="1:28" x14ac:dyDescent="0.25">
      <c r="A235" t="s">
        <v>539</v>
      </c>
      <c r="B235" t="s">
        <v>540</v>
      </c>
      <c r="C235" s="17">
        <v>44348</v>
      </c>
      <c r="D235" s="7">
        <v>470000</v>
      </c>
      <c r="E235" t="s">
        <v>29</v>
      </c>
      <c r="F235" t="s">
        <v>30</v>
      </c>
      <c r="G235" s="7">
        <v>470000</v>
      </c>
      <c r="H235" s="7">
        <v>233540</v>
      </c>
      <c r="I235" s="12">
        <f>H235/G235*100</f>
        <v>49.689361702127663</v>
      </c>
      <c r="J235" s="12">
        <f t="shared" si="3"/>
        <v>0.41340708835926421</v>
      </c>
      <c r="K235" s="7">
        <v>467078</v>
      </c>
      <c r="L235" s="7">
        <v>105800</v>
      </c>
      <c r="M235" s="7">
        <f>G235-L235</f>
        <v>364200</v>
      </c>
      <c r="N235" s="7">
        <v>539220.875</v>
      </c>
      <c r="O235" s="22">
        <f>M235/N235</f>
        <v>0.67541895517305406</v>
      </c>
      <c r="P235" s="27">
        <v>3426</v>
      </c>
      <c r="Q235" s="32">
        <f>M235/P235</f>
        <v>106.30472854640981</v>
      </c>
      <c r="R235" s="37" t="s">
        <v>537</v>
      </c>
      <c r="S235" s="42">
        <f>ABS(O2496-O235)*100</f>
        <v>68.177007381452157</v>
      </c>
      <c r="T235" t="s">
        <v>32</v>
      </c>
      <c r="V235" s="7">
        <v>93500</v>
      </c>
      <c r="W235" t="s">
        <v>33</v>
      </c>
      <c r="X235" s="17" t="s">
        <v>34</v>
      </c>
      <c r="Z235" t="s">
        <v>538</v>
      </c>
      <c r="AA235">
        <v>401</v>
      </c>
      <c r="AB235">
        <v>73</v>
      </c>
    </row>
    <row r="236" spans="1:28" x14ac:dyDescent="0.25">
      <c r="A236" t="s">
        <v>541</v>
      </c>
      <c r="B236" t="s">
        <v>542</v>
      </c>
      <c r="C236" s="17">
        <v>44068</v>
      </c>
      <c r="D236" s="7">
        <v>246000</v>
      </c>
      <c r="E236" t="s">
        <v>29</v>
      </c>
      <c r="F236" t="s">
        <v>30</v>
      </c>
      <c r="G236" s="7">
        <v>246000</v>
      </c>
      <c r="H236" s="7">
        <v>178480</v>
      </c>
      <c r="I236" s="12">
        <f>H236/G236*100</f>
        <v>72.552845528455293</v>
      </c>
      <c r="J236" s="12">
        <f t="shared" si="3"/>
        <v>22.450076737968367</v>
      </c>
      <c r="K236" s="7">
        <v>356951</v>
      </c>
      <c r="L236" s="7">
        <v>60477</v>
      </c>
      <c r="M236" s="7">
        <f>G236-L236</f>
        <v>185523</v>
      </c>
      <c r="N236" s="7">
        <v>197649.328125</v>
      </c>
      <c r="O236" s="22">
        <f>M236/N236</f>
        <v>0.93864725855616915</v>
      </c>
      <c r="P236" s="27">
        <v>2090</v>
      </c>
      <c r="Q236" s="32">
        <f>M236/P236</f>
        <v>88.766985645933019</v>
      </c>
      <c r="R236" s="37" t="s">
        <v>533</v>
      </c>
      <c r="S236" s="42">
        <f>ABS(O2496-O236)*100</f>
        <v>41.854177043140652</v>
      </c>
      <c r="T236" t="s">
        <v>64</v>
      </c>
      <c r="V236" s="7">
        <v>54450</v>
      </c>
      <c r="W236" t="s">
        <v>33</v>
      </c>
      <c r="X236" s="17" t="s">
        <v>34</v>
      </c>
      <c r="Z236" t="s">
        <v>534</v>
      </c>
      <c r="AA236">
        <v>401</v>
      </c>
      <c r="AB236">
        <v>51</v>
      </c>
    </row>
    <row r="237" spans="1:28" x14ac:dyDescent="0.25">
      <c r="A237" t="s">
        <v>543</v>
      </c>
      <c r="B237" t="s">
        <v>544</v>
      </c>
      <c r="C237" s="17">
        <v>43963</v>
      </c>
      <c r="D237" s="7">
        <v>292000</v>
      </c>
      <c r="E237" t="s">
        <v>29</v>
      </c>
      <c r="F237" t="s">
        <v>30</v>
      </c>
      <c r="G237" s="7">
        <v>292000</v>
      </c>
      <c r="H237" s="7">
        <v>143000</v>
      </c>
      <c r="I237" s="12">
        <f>H237/G237*100</f>
        <v>48.972602739726028</v>
      </c>
      <c r="J237" s="12">
        <f t="shared" si="3"/>
        <v>1.1301660507608986</v>
      </c>
      <c r="K237" s="7">
        <v>286005</v>
      </c>
      <c r="L237" s="7">
        <v>58608</v>
      </c>
      <c r="M237" s="7">
        <f>G237-L237</f>
        <v>233392</v>
      </c>
      <c r="N237" s="7">
        <v>151598</v>
      </c>
      <c r="O237" s="22">
        <f>M237/N237</f>
        <v>1.5395453765880815</v>
      </c>
      <c r="P237" s="27">
        <v>1622</v>
      </c>
      <c r="Q237" s="32">
        <f>M237/P237</f>
        <v>143.89149198520346</v>
      </c>
      <c r="R237" s="37" t="s">
        <v>533</v>
      </c>
      <c r="S237" s="42">
        <f>ABS(O2496-O237)*100</f>
        <v>18.235634760050591</v>
      </c>
      <c r="T237" t="s">
        <v>64</v>
      </c>
      <c r="V237" s="7">
        <v>54450</v>
      </c>
      <c r="W237" t="s">
        <v>33</v>
      </c>
      <c r="X237" s="17" t="s">
        <v>34</v>
      </c>
      <c r="Z237" t="s">
        <v>534</v>
      </c>
      <c r="AA237">
        <v>401</v>
      </c>
      <c r="AB237">
        <v>54</v>
      </c>
    </row>
    <row r="238" spans="1:28" x14ac:dyDescent="0.25">
      <c r="A238" t="s">
        <v>545</v>
      </c>
      <c r="B238" t="s">
        <v>546</v>
      </c>
      <c r="C238" s="17">
        <v>44025</v>
      </c>
      <c r="D238" s="7">
        <v>330100</v>
      </c>
      <c r="E238" t="s">
        <v>29</v>
      </c>
      <c r="F238" t="s">
        <v>30</v>
      </c>
      <c r="G238" s="7">
        <v>330100</v>
      </c>
      <c r="H238" s="7">
        <v>164980</v>
      </c>
      <c r="I238" s="12">
        <f>H238/G238*100</f>
        <v>49.978794304756136</v>
      </c>
      <c r="J238" s="12">
        <f t="shared" si="3"/>
        <v>0.12397448573079117</v>
      </c>
      <c r="K238" s="7">
        <v>329952</v>
      </c>
      <c r="L238" s="7">
        <v>61083</v>
      </c>
      <c r="M238" s="7">
        <f>G238-L238</f>
        <v>269017</v>
      </c>
      <c r="N238" s="7">
        <v>179246</v>
      </c>
      <c r="O238" s="22">
        <f>M238/N238</f>
        <v>1.5008256809078027</v>
      </c>
      <c r="P238" s="27">
        <v>1900</v>
      </c>
      <c r="Q238" s="32">
        <f>M238/P238</f>
        <v>141.58789473684212</v>
      </c>
      <c r="R238" s="37" t="s">
        <v>533</v>
      </c>
      <c r="S238" s="42">
        <f>ABS(O2496-O238)*100</f>
        <v>14.363665192022701</v>
      </c>
      <c r="T238" t="s">
        <v>64</v>
      </c>
      <c r="V238" s="7">
        <v>54450</v>
      </c>
      <c r="W238" t="s">
        <v>33</v>
      </c>
      <c r="X238" s="17" t="s">
        <v>34</v>
      </c>
      <c r="Z238" t="s">
        <v>534</v>
      </c>
      <c r="AA238">
        <v>401</v>
      </c>
      <c r="AB238">
        <v>48</v>
      </c>
    </row>
    <row r="239" spans="1:28" x14ac:dyDescent="0.25">
      <c r="A239" t="s">
        <v>547</v>
      </c>
      <c r="B239" t="s">
        <v>548</v>
      </c>
      <c r="C239" s="17">
        <v>44176</v>
      </c>
      <c r="D239" s="7">
        <v>335000</v>
      </c>
      <c r="E239" t="s">
        <v>29</v>
      </c>
      <c r="F239" t="s">
        <v>30</v>
      </c>
      <c r="G239" s="7">
        <v>335000</v>
      </c>
      <c r="H239" s="7">
        <v>170570</v>
      </c>
      <c r="I239" s="12">
        <f>H239/G239*100</f>
        <v>50.916417910447763</v>
      </c>
      <c r="J239" s="12">
        <f t="shared" si="3"/>
        <v>0.81364911996083578</v>
      </c>
      <c r="K239" s="7">
        <v>341134</v>
      </c>
      <c r="L239" s="7">
        <v>65756</v>
      </c>
      <c r="M239" s="7">
        <f>G239-L239</f>
        <v>269244</v>
      </c>
      <c r="N239" s="7">
        <v>191234.71875</v>
      </c>
      <c r="O239" s="22">
        <f>M239/N239</f>
        <v>1.4079242606149414</v>
      </c>
      <c r="P239" s="27">
        <v>1870</v>
      </c>
      <c r="Q239" s="32">
        <f>M239/P239</f>
        <v>143.98074866310159</v>
      </c>
      <c r="R239" s="37" t="s">
        <v>549</v>
      </c>
      <c r="S239" s="42">
        <f>ABS(O2496-O239)*100</f>
        <v>5.0735231627365707</v>
      </c>
      <c r="T239" t="s">
        <v>64</v>
      </c>
      <c r="V239" s="7">
        <v>59400</v>
      </c>
      <c r="W239" t="s">
        <v>33</v>
      </c>
      <c r="X239" s="17" t="s">
        <v>34</v>
      </c>
      <c r="Z239" t="s">
        <v>550</v>
      </c>
      <c r="AA239">
        <v>401</v>
      </c>
      <c r="AB239">
        <v>57</v>
      </c>
    </row>
    <row r="240" spans="1:28" x14ac:dyDescent="0.25">
      <c r="A240" t="s">
        <v>551</v>
      </c>
      <c r="B240" t="s">
        <v>552</v>
      </c>
      <c r="C240" s="17">
        <v>44078</v>
      </c>
      <c r="D240" s="7">
        <v>354000</v>
      </c>
      <c r="E240" t="s">
        <v>29</v>
      </c>
      <c r="F240" t="s">
        <v>30</v>
      </c>
      <c r="G240" s="7">
        <v>354000</v>
      </c>
      <c r="H240" s="7">
        <v>190750</v>
      </c>
      <c r="I240" s="12">
        <f>H240/G240*100</f>
        <v>53.884180790960457</v>
      </c>
      <c r="J240" s="12">
        <f t="shared" si="3"/>
        <v>3.7814120004735301</v>
      </c>
      <c r="K240" s="7">
        <v>381497</v>
      </c>
      <c r="L240" s="7">
        <v>78754</v>
      </c>
      <c r="M240" s="7">
        <f>G240-L240</f>
        <v>275246</v>
      </c>
      <c r="N240" s="7">
        <v>210238.1875</v>
      </c>
      <c r="O240" s="22">
        <f>M240/N240</f>
        <v>1.3092102974869873</v>
      </c>
      <c r="P240" s="27">
        <v>2639</v>
      </c>
      <c r="Q240" s="32">
        <f>M240/P240</f>
        <v>104.2993558165972</v>
      </c>
      <c r="R240" s="37" t="s">
        <v>549</v>
      </c>
      <c r="S240" s="42">
        <f>ABS(O2496-O240)*100</f>
        <v>4.7978731500588401</v>
      </c>
      <c r="T240" t="s">
        <v>32</v>
      </c>
      <c r="V240" s="7">
        <v>64900</v>
      </c>
      <c r="W240" t="s">
        <v>33</v>
      </c>
      <c r="X240" s="17" t="s">
        <v>34</v>
      </c>
      <c r="Z240" t="s">
        <v>550</v>
      </c>
      <c r="AA240">
        <v>401</v>
      </c>
      <c r="AB240">
        <v>57</v>
      </c>
    </row>
    <row r="241" spans="1:28" x14ac:dyDescent="0.25">
      <c r="A241" t="s">
        <v>553</v>
      </c>
      <c r="B241" t="s">
        <v>554</v>
      </c>
      <c r="C241" s="17">
        <v>44363</v>
      </c>
      <c r="D241" s="7">
        <v>443000</v>
      </c>
      <c r="E241" t="s">
        <v>29</v>
      </c>
      <c r="F241" t="s">
        <v>30</v>
      </c>
      <c r="G241" s="7">
        <v>443000</v>
      </c>
      <c r="H241" s="7">
        <v>191480</v>
      </c>
      <c r="I241" s="12">
        <f>H241/G241*100</f>
        <v>43.223476297968396</v>
      </c>
      <c r="J241" s="12">
        <f t="shared" si="3"/>
        <v>6.8792924925185304</v>
      </c>
      <c r="K241" s="7">
        <v>382953</v>
      </c>
      <c r="L241" s="7">
        <v>73889</v>
      </c>
      <c r="M241" s="7">
        <f>G241-L241</f>
        <v>369111</v>
      </c>
      <c r="N241" s="7">
        <v>214627.78125</v>
      </c>
      <c r="O241" s="22">
        <f>M241/N241</f>
        <v>1.7197727053333176</v>
      </c>
      <c r="P241" s="27">
        <v>2575</v>
      </c>
      <c r="Q241" s="32">
        <f>M241/P241</f>
        <v>143.3440776699029</v>
      </c>
      <c r="R241" s="37" t="s">
        <v>549</v>
      </c>
      <c r="S241" s="42">
        <f>ABS(O2496-O241)*100</f>
        <v>36.258367634574199</v>
      </c>
      <c r="T241" t="s">
        <v>32</v>
      </c>
      <c r="V241" s="7">
        <v>64900</v>
      </c>
      <c r="W241" t="s">
        <v>33</v>
      </c>
      <c r="X241" s="17" t="s">
        <v>34</v>
      </c>
      <c r="Z241" t="s">
        <v>550</v>
      </c>
      <c r="AA241">
        <v>401</v>
      </c>
      <c r="AB241">
        <v>57</v>
      </c>
    </row>
    <row r="242" spans="1:28" x14ac:dyDescent="0.25">
      <c r="A242" t="s">
        <v>555</v>
      </c>
      <c r="B242" t="s">
        <v>556</v>
      </c>
      <c r="C242" s="17">
        <v>44477</v>
      </c>
      <c r="D242" s="7">
        <v>446000</v>
      </c>
      <c r="E242" t="s">
        <v>29</v>
      </c>
      <c r="F242" t="s">
        <v>30</v>
      </c>
      <c r="G242" s="7">
        <v>446000</v>
      </c>
      <c r="H242" s="7">
        <v>200570</v>
      </c>
      <c r="I242" s="12">
        <f>H242/G242*100</f>
        <v>44.970852017937219</v>
      </c>
      <c r="J242" s="12">
        <f t="shared" si="3"/>
        <v>5.1319167725497081</v>
      </c>
      <c r="K242" s="7">
        <v>401140</v>
      </c>
      <c r="L242" s="7">
        <v>68156</v>
      </c>
      <c r="M242" s="7">
        <f>G242-L242</f>
        <v>377844</v>
      </c>
      <c r="N242" s="7">
        <v>231238.890625</v>
      </c>
      <c r="O242" s="22">
        <f>M242/N242</f>
        <v>1.6339984981710947</v>
      </c>
      <c r="P242" s="27">
        <v>2821</v>
      </c>
      <c r="Q242" s="32">
        <f>M242/P242</f>
        <v>133.93973768167317</v>
      </c>
      <c r="R242" s="37" t="s">
        <v>549</v>
      </c>
      <c r="S242" s="42">
        <f>ABS(O2496-O242)*100</f>
        <v>27.6809469183519</v>
      </c>
      <c r="T242" t="s">
        <v>32</v>
      </c>
      <c r="V242" s="7">
        <v>64900</v>
      </c>
      <c r="W242" t="s">
        <v>33</v>
      </c>
      <c r="X242" s="17" t="s">
        <v>34</v>
      </c>
      <c r="Z242" t="s">
        <v>550</v>
      </c>
      <c r="AA242">
        <v>401</v>
      </c>
      <c r="AB242">
        <v>57</v>
      </c>
    </row>
    <row r="243" spans="1:28" x14ac:dyDescent="0.25">
      <c r="A243" t="s">
        <v>557</v>
      </c>
      <c r="B243" t="s">
        <v>558</v>
      </c>
      <c r="C243" s="17">
        <v>44410</v>
      </c>
      <c r="D243" s="7">
        <v>430000</v>
      </c>
      <c r="E243" t="s">
        <v>29</v>
      </c>
      <c r="F243" t="s">
        <v>30</v>
      </c>
      <c r="G243" s="7">
        <v>430000</v>
      </c>
      <c r="H243" s="7">
        <v>226480</v>
      </c>
      <c r="I243" s="12">
        <f>H243/G243*100</f>
        <v>52.669767441860458</v>
      </c>
      <c r="J243" s="12">
        <f t="shared" si="3"/>
        <v>2.566998651373531</v>
      </c>
      <c r="K243" s="7">
        <v>452957</v>
      </c>
      <c r="L243" s="7">
        <v>64088</v>
      </c>
      <c r="M243" s="7">
        <f>G243-L243</f>
        <v>365912</v>
      </c>
      <c r="N243" s="7">
        <v>270047.90625</v>
      </c>
      <c r="O243" s="22">
        <f>M243/N243</f>
        <v>1.3549892131407704</v>
      </c>
      <c r="P243" s="27">
        <v>3082</v>
      </c>
      <c r="Q243" s="32">
        <f>M243/P243</f>
        <v>118.7255029201817</v>
      </c>
      <c r="R243" s="37" t="s">
        <v>549</v>
      </c>
      <c r="S243" s="42">
        <f>ABS(O2496-O243)*100</f>
        <v>0.21998158468052864</v>
      </c>
      <c r="T243" t="s">
        <v>32</v>
      </c>
      <c r="V243" s="7">
        <v>59400</v>
      </c>
      <c r="W243" t="s">
        <v>33</v>
      </c>
      <c r="X243" s="17" t="s">
        <v>34</v>
      </c>
      <c r="Z243" t="s">
        <v>550</v>
      </c>
      <c r="AA243">
        <v>401</v>
      </c>
      <c r="AB243">
        <v>59</v>
      </c>
    </row>
    <row r="244" spans="1:28" x14ac:dyDescent="0.25">
      <c r="A244" t="s">
        <v>559</v>
      </c>
      <c r="B244" t="s">
        <v>560</v>
      </c>
      <c r="C244" s="17">
        <v>44475</v>
      </c>
      <c r="D244" s="7">
        <v>400000</v>
      </c>
      <c r="E244" t="s">
        <v>29</v>
      </c>
      <c r="F244" t="s">
        <v>30</v>
      </c>
      <c r="G244" s="7">
        <v>400000</v>
      </c>
      <c r="H244" s="7">
        <v>205010</v>
      </c>
      <c r="I244" s="12">
        <f>H244/G244*100</f>
        <v>51.252499999999998</v>
      </c>
      <c r="J244" s="12">
        <f t="shared" si="3"/>
        <v>1.149731209513071</v>
      </c>
      <c r="K244" s="7">
        <v>410019</v>
      </c>
      <c r="L244" s="7">
        <v>73549</v>
      </c>
      <c r="M244" s="7">
        <f>G244-L244</f>
        <v>326451</v>
      </c>
      <c r="N244" s="7">
        <v>233659.71875</v>
      </c>
      <c r="O244" s="22">
        <f>M244/N244</f>
        <v>1.3971214283163644</v>
      </c>
      <c r="P244" s="27">
        <v>2597</v>
      </c>
      <c r="Q244" s="32">
        <f>M244/P244</f>
        <v>125.70311898344244</v>
      </c>
      <c r="R244" s="37" t="s">
        <v>549</v>
      </c>
      <c r="S244" s="42">
        <f>ABS(O2496-O244)*100</f>
        <v>3.9932399328788781</v>
      </c>
      <c r="T244" t="s">
        <v>32</v>
      </c>
      <c r="V244" s="7">
        <v>64900</v>
      </c>
      <c r="W244" t="s">
        <v>33</v>
      </c>
      <c r="X244" s="17" t="s">
        <v>34</v>
      </c>
      <c r="Z244" t="s">
        <v>550</v>
      </c>
      <c r="AA244">
        <v>401</v>
      </c>
      <c r="AB244">
        <v>59</v>
      </c>
    </row>
    <row r="245" spans="1:28" x14ac:dyDescent="0.25">
      <c r="A245" t="s">
        <v>561</v>
      </c>
      <c r="B245" t="s">
        <v>562</v>
      </c>
      <c r="C245" s="17">
        <v>44396</v>
      </c>
      <c r="D245" s="7">
        <v>476000</v>
      </c>
      <c r="E245" t="s">
        <v>29</v>
      </c>
      <c r="F245" t="s">
        <v>30</v>
      </c>
      <c r="G245" s="7">
        <v>476000</v>
      </c>
      <c r="H245" s="7">
        <v>212660</v>
      </c>
      <c r="I245" s="12">
        <f>H245/G245*100</f>
        <v>44.676470588235297</v>
      </c>
      <c r="J245" s="12">
        <f t="shared" si="3"/>
        <v>5.4262982022516297</v>
      </c>
      <c r="K245" s="7">
        <v>425315</v>
      </c>
      <c r="L245" s="7">
        <v>69803</v>
      </c>
      <c r="M245" s="7">
        <f>G245-L245</f>
        <v>406197</v>
      </c>
      <c r="N245" s="7">
        <v>246883.328125</v>
      </c>
      <c r="O245" s="22">
        <f>M245/N245</f>
        <v>1.6452994338861859</v>
      </c>
      <c r="P245" s="27">
        <v>2979</v>
      </c>
      <c r="Q245" s="32">
        <f>M245/P245</f>
        <v>136.3534743202417</v>
      </c>
      <c r="R245" s="37" t="s">
        <v>549</v>
      </c>
      <c r="S245" s="42">
        <f>ABS(O2496-O245)*100</f>
        <v>28.811040489861028</v>
      </c>
      <c r="T245" t="s">
        <v>32</v>
      </c>
      <c r="V245" s="7">
        <v>59400</v>
      </c>
      <c r="W245" t="s">
        <v>33</v>
      </c>
      <c r="X245" s="17" t="s">
        <v>34</v>
      </c>
      <c r="Z245" t="s">
        <v>550</v>
      </c>
      <c r="AA245">
        <v>401</v>
      </c>
      <c r="AB245">
        <v>59</v>
      </c>
    </row>
    <row r="246" spans="1:28" x14ac:dyDescent="0.25">
      <c r="A246" t="s">
        <v>563</v>
      </c>
      <c r="B246" t="s">
        <v>564</v>
      </c>
      <c r="C246" s="17">
        <v>44488</v>
      </c>
      <c r="D246" s="7">
        <v>430000</v>
      </c>
      <c r="E246" t="s">
        <v>29</v>
      </c>
      <c r="F246" t="s">
        <v>30</v>
      </c>
      <c r="G246" s="7">
        <v>430000</v>
      </c>
      <c r="H246" s="7">
        <v>213960</v>
      </c>
      <c r="I246" s="12">
        <f>H246/G246*100</f>
        <v>49.758139534883725</v>
      </c>
      <c r="J246" s="12">
        <f t="shared" si="3"/>
        <v>0.34462925560320201</v>
      </c>
      <c r="K246" s="7">
        <v>427910</v>
      </c>
      <c r="L246" s="7">
        <v>64442</v>
      </c>
      <c r="M246" s="7">
        <f>G246-L246</f>
        <v>365558</v>
      </c>
      <c r="N246" s="7">
        <v>252408.328125</v>
      </c>
      <c r="O246" s="22">
        <f>M246/N246</f>
        <v>1.4482802636328425</v>
      </c>
      <c r="P246" s="27">
        <v>3006</v>
      </c>
      <c r="Q246" s="32">
        <f>M246/P246</f>
        <v>121.60944777112442</v>
      </c>
      <c r="R246" s="37" t="s">
        <v>549</v>
      </c>
      <c r="S246" s="42">
        <f>ABS(O2496-O246)*100</f>
        <v>9.1091234645266805</v>
      </c>
      <c r="T246" t="s">
        <v>32</v>
      </c>
      <c r="V246" s="7">
        <v>59400</v>
      </c>
      <c r="W246" t="s">
        <v>33</v>
      </c>
      <c r="X246" s="17" t="s">
        <v>34</v>
      </c>
      <c r="Z246" t="s">
        <v>550</v>
      </c>
      <c r="AA246">
        <v>401</v>
      </c>
      <c r="AB246">
        <v>59</v>
      </c>
    </row>
    <row r="247" spans="1:28" x14ac:dyDescent="0.25">
      <c r="A247" t="s">
        <v>565</v>
      </c>
      <c r="B247" t="s">
        <v>566</v>
      </c>
      <c r="C247" s="17">
        <v>43922</v>
      </c>
      <c r="D247" s="7">
        <v>334000</v>
      </c>
      <c r="E247" t="s">
        <v>29</v>
      </c>
      <c r="F247" t="s">
        <v>30</v>
      </c>
      <c r="G247" s="7">
        <v>334000</v>
      </c>
      <c r="H247" s="7">
        <v>213790</v>
      </c>
      <c r="I247" s="12">
        <f>H247/G247*100</f>
        <v>64.008982035928142</v>
      </c>
      <c r="J247" s="12">
        <f t="shared" si="3"/>
        <v>13.906213245441215</v>
      </c>
      <c r="K247" s="7">
        <v>427572</v>
      </c>
      <c r="L247" s="7">
        <v>65190</v>
      </c>
      <c r="M247" s="7">
        <f>G247-L247</f>
        <v>268810</v>
      </c>
      <c r="N247" s="7">
        <v>251654.171875</v>
      </c>
      <c r="O247" s="22">
        <f>M247/N247</f>
        <v>1.0681722381042884</v>
      </c>
      <c r="P247" s="27">
        <v>2936</v>
      </c>
      <c r="Q247" s="32">
        <f>M247/P247</f>
        <v>91.55653950953679</v>
      </c>
      <c r="R247" s="37" t="s">
        <v>549</v>
      </c>
      <c r="S247" s="42">
        <f>ABS(O2496-O247)*100</f>
        <v>28.901679088328724</v>
      </c>
      <c r="T247" t="s">
        <v>32</v>
      </c>
      <c r="V247" s="7">
        <v>59400</v>
      </c>
      <c r="W247" t="s">
        <v>33</v>
      </c>
      <c r="X247" s="17" t="s">
        <v>34</v>
      </c>
      <c r="Z247" t="s">
        <v>550</v>
      </c>
      <c r="AA247">
        <v>401</v>
      </c>
      <c r="AB247">
        <v>59</v>
      </c>
    </row>
    <row r="248" spans="1:28" x14ac:dyDescent="0.25">
      <c r="A248" t="s">
        <v>567</v>
      </c>
      <c r="B248" t="s">
        <v>568</v>
      </c>
      <c r="C248" s="17">
        <v>44176</v>
      </c>
      <c r="D248" s="7">
        <v>395000</v>
      </c>
      <c r="E248" t="s">
        <v>29</v>
      </c>
      <c r="F248" t="s">
        <v>30</v>
      </c>
      <c r="G248" s="7">
        <v>395000</v>
      </c>
      <c r="H248" s="7">
        <v>182330</v>
      </c>
      <c r="I248" s="12">
        <f>H248/G248*100</f>
        <v>46.159493670886079</v>
      </c>
      <c r="J248" s="12">
        <f t="shared" si="3"/>
        <v>3.9432751196008482</v>
      </c>
      <c r="K248" s="7">
        <v>364663</v>
      </c>
      <c r="L248" s="7">
        <v>63578</v>
      </c>
      <c r="M248" s="7">
        <f>G248-L248</f>
        <v>331422</v>
      </c>
      <c r="N248" s="7">
        <v>209086.8125</v>
      </c>
      <c r="O248" s="22">
        <f>M248/N248</f>
        <v>1.5850927948887259</v>
      </c>
      <c r="P248" s="27">
        <v>2350</v>
      </c>
      <c r="Q248" s="32">
        <f>M248/P248</f>
        <v>141.03063829787234</v>
      </c>
      <c r="R248" s="37" t="s">
        <v>549</v>
      </c>
      <c r="S248" s="42">
        <f>ABS(O2496-O248)*100</f>
        <v>22.790376590115024</v>
      </c>
      <c r="T248" t="s">
        <v>141</v>
      </c>
      <c r="V248" s="7">
        <v>59400</v>
      </c>
      <c r="W248" t="s">
        <v>33</v>
      </c>
      <c r="X248" s="17" t="s">
        <v>34</v>
      </c>
      <c r="Z248" t="s">
        <v>550</v>
      </c>
      <c r="AA248">
        <v>401</v>
      </c>
      <c r="AB248">
        <v>57</v>
      </c>
    </row>
    <row r="249" spans="1:28" x14ac:dyDescent="0.25">
      <c r="A249" t="s">
        <v>569</v>
      </c>
      <c r="B249" t="s">
        <v>570</v>
      </c>
      <c r="C249" s="17">
        <v>44407</v>
      </c>
      <c r="D249" s="7">
        <v>440000</v>
      </c>
      <c r="E249" t="s">
        <v>29</v>
      </c>
      <c r="F249" t="s">
        <v>30</v>
      </c>
      <c r="G249" s="7">
        <v>440000</v>
      </c>
      <c r="H249" s="7">
        <v>197560</v>
      </c>
      <c r="I249" s="12">
        <f>H249/G249*100</f>
        <v>44.9</v>
      </c>
      <c r="J249" s="12">
        <f t="shared" si="3"/>
        <v>5.2027687904869282</v>
      </c>
      <c r="K249" s="7">
        <v>395126</v>
      </c>
      <c r="L249" s="7">
        <v>81563</v>
      </c>
      <c r="M249" s="7">
        <f>G249-L249</f>
        <v>358437</v>
      </c>
      <c r="N249" s="7">
        <v>217752.078125</v>
      </c>
      <c r="O249" s="22">
        <f>M249/N249</f>
        <v>1.6460784351010427</v>
      </c>
      <c r="P249" s="27">
        <v>2682</v>
      </c>
      <c r="Q249" s="32">
        <f>M249/P249</f>
        <v>133.64541387024607</v>
      </c>
      <c r="R249" s="37" t="s">
        <v>549</v>
      </c>
      <c r="S249" s="42">
        <f>ABS(O2496-O249)*100</f>
        <v>28.888940611346705</v>
      </c>
      <c r="T249" t="s">
        <v>32</v>
      </c>
      <c r="V249" s="7">
        <v>64900</v>
      </c>
      <c r="W249" t="s">
        <v>33</v>
      </c>
      <c r="X249" s="17" t="s">
        <v>34</v>
      </c>
      <c r="Z249" t="s">
        <v>550</v>
      </c>
      <c r="AA249">
        <v>401</v>
      </c>
      <c r="AB249">
        <v>57</v>
      </c>
    </row>
    <row r="250" spans="1:28" x14ac:dyDescent="0.25">
      <c r="A250" t="s">
        <v>571</v>
      </c>
      <c r="B250" t="s">
        <v>572</v>
      </c>
      <c r="C250" s="17">
        <v>44181</v>
      </c>
      <c r="D250" s="7">
        <v>347200</v>
      </c>
      <c r="E250" t="s">
        <v>29</v>
      </c>
      <c r="F250" t="s">
        <v>30</v>
      </c>
      <c r="G250" s="7">
        <v>347200</v>
      </c>
      <c r="H250" s="7">
        <v>189510</v>
      </c>
      <c r="I250" s="12">
        <f>H250/G250*100</f>
        <v>54.582373271889409</v>
      </c>
      <c r="J250" s="12">
        <f t="shared" si="3"/>
        <v>4.4796044814024825</v>
      </c>
      <c r="K250" s="7">
        <v>379024</v>
      </c>
      <c r="L250" s="7">
        <v>76341</v>
      </c>
      <c r="M250" s="7">
        <f>G250-L250</f>
        <v>270859</v>
      </c>
      <c r="N250" s="7">
        <v>210196.53125</v>
      </c>
      <c r="O250" s="22">
        <f>M250/N250</f>
        <v>1.2885988098340704</v>
      </c>
      <c r="P250" s="27">
        <v>2351</v>
      </c>
      <c r="Q250" s="32">
        <f>M250/P250</f>
        <v>115.2101233517652</v>
      </c>
      <c r="R250" s="37" t="s">
        <v>549</v>
      </c>
      <c r="S250" s="42">
        <f>ABS(O2496-O250)*100</f>
        <v>6.8590219153505272</v>
      </c>
      <c r="T250" t="s">
        <v>32</v>
      </c>
      <c r="V250" s="7">
        <v>64900</v>
      </c>
      <c r="W250" t="s">
        <v>33</v>
      </c>
      <c r="X250" s="17" t="s">
        <v>34</v>
      </c>
      <c r="Z250" t="s">
        <v>550</v>
      </c>
      <c r="AA250">
        <v>401</v>
      </c>
      <c r="AB250">
        <v>59</v>
      </c>
    </row>
    <row r="251" spans="1:28" x14ac:dyDescent="0.25">
      <c r="A251" t="s">
        <v>573</v>
      </c>
      <c r="B251" t="s">
        <v>574</v>
      </c>
      <c r="C251" s="17">
        <v>44398</v>
      </c>
      <c r="D251" s="7">
        <v>405000</v>
      </c>
      <c r="E251" t="s">
        <v>29</v>
      </c>
      <c r="F251" t="s">
        <v>30</v>
      </c>
      <c r="G251" s="7">
        <v>405000</v>
      </c>
      <c r="H251" s="7">
        <v>207340</v>
      </c>
      <c r="I251" s="12">
        <f>H251/G251*100</f>
        <v>51.195061728395061</v>
      </c>
      <c r="J251" s="12">
        <f t="shared" si="3"/>
        <v>1.0922929379081339</v>
      </c>
      <c r="K251" s="7">
        <v>414671</v>
      </c>
      <c r="L251" s="7">
        <v>70690</v>
      </c>
      <c r="M251" s="7">
        <f>G251-L251</f>
        <v>334310</v>
      </c>
      <c r="N251" s="7">
        <v>238875.6875</v>
      </c>
      <c r="O251" s="22">
        <f>M251/N251</f>
        <v>1.3995145487545693</v>
      </c>
      <c r="P251" s="27">
        <v>2730</v>
      </c>
      <c r="Q251" s="32">
        <f>M251/P251</f>
        <v>122.45787545787546</v>
      </c>
      <c r="R251" s="37" t="s">
        <v>549</v>
      </c>
      <c r="S251" s="42">
        <f>ABS(O2496-O251)*100</f>
        <v>4.2325519766993613</v>
      </c>
      <c r="T251" t="s">
        <v>32</v>
      </c>
      <c r="V251" s="7">
        <v>64900</v>
      </c>
      <c r="W251" t="s">
        <v>33</v>
      </c>
      <c r="X251" s="17" t="s">
        <v>34</v>
      </c>
      <c r="Z251" t="s">
        <v>550</v>
      </c>
      <c r="AA251">
        <v>401</v>
      </c>
      <c r="AB251">
        <v>59</v>
      </c>
    </row>
    <row r="252" spans="1:28" x14ac:dyDescent="0.25">
      <c r="A252" t="s">
        <v>575</v>
      </c>
      <c r="B252" t="s">
        <v>576</v>
      </c>
      <c r="C252" s="17">
        <v>44456</v>
      </c>
      <c r="D252" s="7">
        <v>310000</v>
      </c>
      <c r="E252" t="s">
        <v>29</v>
      </c>
      <c r="F252" t="s">
        <v>30</v>
      </c>
      <c r="G252" s="7">
        <v>310000</v>
      </c>
      <c r="H252" s="7">
        <v>152220</v>
      </c>
      <c r="I252" s="12">
        <f>H252/G252*100</f>
        <v>49.103225806451611</v>
      </c>
      <c r="J252" s="12">
        <f t="shared" si="3"/>
        <v>0.99954298403531538</v>
      </c>
      <c r="K252" s="7">
        <v>304447</v>
      </c>
      <c r="L252" s="7">
        <v>54383</v>
      </c>
      <c r="M252" s="7">
        <f>G252-L252</f>
        <v>255617</v>
      </c>
      <c r="N252" s="7">
        <v>155319.25</v>
      </c>
      <c r="O252" s="22">
        <f>M252/N252</f>
        <v>1.6457522168050644</v>
      </c>
      <c r="P252" s="27">
        <v>1942</v>
      </c>
      <c r="Q252" s="32">
        <f>M252/P252</f>
        <v>131.62564366632338</v>
      </c>
      <c r="R252" s="37" t="s">
        <v>577</v>
      </c>
      <c r="S252" s="42">
        <f>ABS(O2496-O252)*100</f>
        <v>28.856318781748879</v>
      </c>
      <c r="T252" t="s">
        <v>32</v>
      </c>
      <c r="V252" s="7">
        <v>51233</v>
      </c>
      <c r="W252" t="s">
        <v>33</v>
      </c>
      <c r="X252" s="17" t="s">
        <v>34</v>
      </c>
      <c r="Z252" t="s">
        <v>578</v>
      </c>
      <c r="AA252">
        <v>401</v>
      </c>
      <c r="AB252">
        <v>48</v>
      </c>
    </row>
    <row r="253" spans="1:28" x14ac:dyDescent="0.25">
      <c r="A253" t="s">
        <v>579</v>
      </c>
      <c r="B253" t="s">
        <v>580</v>
      </c>
      <c r="C253" s="17">
        <v>44050</v>
      </c>
      <c r="D253" s="7">
        <v>379000</v>
      </c>
      <c r="E253" t="s">
        <v>29</v>
      </c>
      <c r="F253" t="s">
        <v>30</v>
      </c>
      <c r="G253" s="7">
        <v>379000</v>
      </c>
      <c r="H253" s="7">
        <v>175570</v>
      </c>
      <c r="I253" s="12">
        <f>H253/G253*100</f>
        <v>46.324538258575195</v>
      </c>
      <c r="J253" s="12">
        <f t="shared" si="3"/>
        <v>3.7782305319117313</v>
      </c>
      <c r="K253" s="7">
        <v>351142</v>
      </c>
      <c r="L253" s="7">
        <v>64976</v>
      </c>
      <c r="M253" s="7">
        <f>G253-L253</f>
        <v>314024</v>
      </c>
      <c r="N253" s="7">
        <v>177742.859375</v>
      </c>
      <c r="O253" s="22">
        <f>M253/N253</f>
        <v>1.7667320144629579</v>
      </c>
      <c r="P253" s="27">
        <v>2465</v>
      </c>
      <c r="Q253" s="32">
        <f>M253/P253</f>
        <v>127.39310344827587</v>
      </c>
      <c r="R253" s="37" t="s">
        <v>577</v>
      </c>
      <c r="S253" s="42">
        <f>ABS(O2496-O253)*100</f>
        <v>40.95429854753823</v>
      </c>
      <c r="T253" t="s">
        <v>141</v>
      </c>
      <c r="V253" s="7">
        <v>51233</v>
      </c>
      <c r="W253" t="s">
        <v>33</v>
      </c>
      <c r="X253" s="17" t="s">
        <v>34</v>
      </c>
      <c r="Z253" t="s">
        <v>578</v>
      </c>
      <c r="AA253">
        <v>401</v>
      </c>
      <c r="AB253">
        <v>48</v>
      </c>
    </row>
    <row r="254" spans="1:28" x14ac:dyDescent="0.25">
      <c r="A254" t="s">
        <v>581</v>
      </c>
      <c r="B254" t="s">
        <v>582</v>
      </c>
      <c r="C254" s="17">
        <v>44040</v>
      </c>
      <c r="D254" s="7">
        <v>298000</v>
      </c>
      <c r="E254" t="s">
        <v>29</v>
      </c>
      <c r="F254" t="s">
        <v>30</v>
      </c>
      <c r="G254" s="7">
        <v>298000</v>
      </c>
      <c r="H254" s="7">
        <v>156410</v>
      </c>
      <c r="I254" s="12">
        <f>H254/G254*100</f>
        <v>52.486577181208048</v>
      </c>
      <c r="J254" s="12">
        <f t="shared" si="3"/>
        <v>2.3838083907211214</v>
      </c>
      <c r="K254" s="7">
        <v>312816</v>
      </c>
      <c r="L254" s="7">
        <v>58226</v>
      </c>
      <c r="M254" s="7">
        <f>G254-L254</f>
        <v>239774</v>
      </c>
      <c r="N254" s="7">
        <v>158130.4375</v>
      </c>
      <c r="O254" s="22">
        <f>M254/N254</f>
        <v>1.5163051705336614</v>
      </c>
      <c r="P254" s="27">
        <v>2320</v>
      </c>
      <c r="Q254" s="32">
        <f>M254/P254</f>
        <v>103.35086206896551</v>
      </c>
      <c r="R254" s="37" t="s">
        <v>577</v>
      </c>
      <c r="S254" s="42">
        <f>ABS(O2496-O254)*100</f>
        <v>15.911614154608579</v>
      </c>
      <c r="T254" t="s">
        <v>32</v>
      </c>
      <c r="V254" s="7">
        <v>51233</v>
      </c>
      <c r="W254" t="s">
        <v>33</v>
      </c>
      <c r="X254" s="17" t="s">
        <v>34</v>
      </c>
      <c r="Z254" t="s">
        <v>578</v>
      </c>
      <c r="AA254">
        <v>401</v>
      </c>
      <c r="AB254">
        <v>48</v>
      </c>
    </row>
    <row r="255" spans="1:28" x14ac:dyDescent="0.25">
      <c r="A255" t="s">
        <v>581</v>
      </c>
      <c r="B255" t="s">
        <v>582</v>
      </c>
      <c r="C255" s="17">
        <v>44040</v>
      </c>
      <c r="D255" s="7">
        <v>298000</v>
      </c>
      <c r="E255" t="s">
        <v>262</v>
      </c>
      <c r="F255" t="s">
        <v>30</v>
      </c>
      <c r="G255" s="7">
        <v>298000</v>
      </c>
      <c r="H255" s="7">
        <v>156410</v>
      </c>
      <c r="I255" s="12">
        <f>H255/G255*100</f>
        <v>52.486577181208048</v>
      </c>
      <c r="J255" s="12">
        <f t="shared" si="3"/>
        <v>2.3838083907211214</v>
      </c>
      <c r="K255" s="7">
        <v>312816</v>
      </c>
      <c r="L255" s="7">
        <v>58226</v>
      </c>
      <c r="M255" s="7">
        <f>G255-L255</f>
        <v>239774</v>
      </c>
      <c r="N255" s="7">
        <v>158130.4375</v>
      </c>
      <c r="O255" s="22">
        <f>M255/N255</f>
        <v>1.5163051705336614</v>
      </c>
      <c r="P255" s="27">
        <v>2320</v>
      </c>
      <c r="Q255" s="32">
        <f>M255/P255</f>
        <v>103.35086206896551</v>
      </c>
      <c r="R255" s="37" t="s">
        <v>577</v>
      </c>
      <c r="S255" s="42">
        <f>ABS(O2496-O255)*100</f>
        <v>15.911614154608579</v>
      </c>
      <c r="T255" t="s">
        <v>32</v>
      </c>
      <c r="V255" s="7">
        <v>51233</v>
      </c>
      <c r="W255" t="s">
        <v>33</v>
      </c>
      <c r="X255" s="17" t="s">
        <v>34</v>
      </c>
      <c r="Z255" t="s">
        <v>578</v>
      </c>
      <c r="AA255">
        <v>401</v>
      </c>
      <c r="AB255">
        <v>48</v>
      </c>
    </row>
    <row r="256" spans="1:28" x14ac:dyDescent="0.25">
      <c r="A256" t="s">
        <v>583</v>
      </c>
      <c r="B256" t="s">
        <v>584</v>
      </c>
      <c r="C256" s="17">
        <v>44330</v>
      </c>
      <c r="D256" s="7">
        <v>320000</v>
      </c>
      <c r="E256" t="s">
        <v>585</v>
      </c>
      <c r="F256" t="s">
        <v>30</v>
      </c>
      <c r="G256" s="7">
        <v>320000</v>
      </c>
      <c r="H256" s="7">
        <v>144960</v>
      </c>
      <c r="I256" s="12">
        <f>H256/G256*100</f>
        <v>45.300000000000004</v>
      </c>
      <c r="J256" s="12">
        <f t="shared" si="3"/>
        <v>4.8027687904869225</v>
      </c>
      <c r="K256" s="7">
        <v>289927</v>
      </c>
      <c r="L256" s="7">
        <v>56989</v>
      </c>
      <c r="M256" s="7">
        <f>G256-L256</f>
        <v>263011</v>
      </c>
      <c r="N256" s="7">
        <v>144681.984375</v>
      </c>
      <c r="O256" s="22">
        <f>M256/N256</f>
        <v>1.817855907466019</v>
      </c>
      <c r="P256" s="27">
        <v>2136</v>
      </c>
      <c r="Q256" s="32">
        <f>M256/P256</f>
        <v>123.13249063670412</v>
      </c>
      <c r="R256" s="37" t="s">
        <v>577</v>
      </c>
      <c r="S256" s="42">
        <f>ABS(O2496-O256)*100</f>
        <v>46.066687847844335</v>
      </c>
      <c r="T256" t="s">
        <v>32</v>
      </c>
      <c r="V256" s="7">
        <v>51233</v>
      </c>
      <c r="W256" t="s">
        <v>33</v>
      </c>
      <c r="X256" s="17" t="s">
        <v>34</v>
      </c>
      <c r="Z256" t="s">
        <v>578</v>
      </c>
      <c r="AA256">
        <v>401</v>
      </c>
      <c r="AB256">
        <v>48</v>
      </c>
    </row>
    <row r="257" spans="1:28" x14ac:dyDescent="0.25">
      <c r="A257" t="s">
        <v>586</v>
      </c>
      <c r="B257" t="s">
        <v>587</v>
      </c>
      <c r="C257" s="17">
        <v>44370</v>
      </c>
      <c r="D257" s="7">
        <v>345000</v>
      </c>
      <c r="E257" t="s">
        <v>29</v>
      </c>
      <c r="F257" t="s">
        <v>30</v>
      </c>
      <c r="G257" s="7">
        <v>345000</v>
      </c>
      <c r="H257" s="7">
        <v>166970</v>
      </c>
      <c r="I257" s="12">
        <f>H257/G257*100</f>
        <v>48.397101449275368</v>
      </c>
      <c r="J257" s="12">
        <f t="shared" si="3"/>
        <v>1.7056673412115586</v>
      </c>
      <c r="K257" s="7">
        <v>333939</v>
      </c>
      <c r="L257" s="7">
        <v>53695</v>
      </c>
      <c r="M257" s="7">
        <f>G257-L257</f>
        <v>291305</v>
      </c>
      <c r="N257" s="7">
        <v>174064.59375</v>
      </c>
      <c r="O257" s="22">
        <f>M257/N257</f>
        <v>1.6735453990050748</v>
      </c>
      <c r="P257" s="27">
        <v>2628</v>
      </c>
      <c r="Q257" s="32">
        <f>M257/P257</f>
        <v>110.84665144596651</v>
      </c>
      <c r="R257" s="37" t="s">
        <v>577</v>
      </c>
      <c r="S257" s="42">
        <f>ABS(O2496-O257)*100</f>
        <v>31.635637001749917</v>
      </c>
      <c r="T257" t="s">
        <v>141</v>
      </c>
      <c r="V257" s="7">
        <v>51233</v>
      </c>
      <c r="W257" t="s">
        <v>33</v>
      </c>
      <c r="X257" s="17" t="s">
        <v>34</v>
      </c>
      <c r="Z257" t="s">
        <v>578</v>
      </c>
      <c r="AA257">
        <v>401</v>
      </c>
      <c r="AB257">
        <v>48</v>
      </c>
    </row>
    <row r="258" spans="1:28" x14ac:dyDescent="0.25">
      <c r="A258" t="s">
        <v>588</v>
      </c>
      <c r="B258" t="s">
        <v>589</v>
      </c>
      <c r="C258" s="17">
        <v>44137</v>
      </c>
      <c r="D258" s="7">
        <v>260000</v>
      </c>
      <c r="E258" t="s">
        <v>29</v>
      </c>
      <c r="F258" t="s">
        <v>30</v>
      </c>
      <c r="G258" s="7">
        <v>260000</v>
      </c>
      <c r="H258" s="7">
        <v>133860</v>
      </c>
      <c r="I258" s="12">
        <f>H258/G258*100</f>
        <v>51.484615384615381</v>
      </c>
      <c r="J258" s="12">
        <f t="shared" si="3"/>
        <v>1.3818465941284543</v>
      </c>
      <c r="K258" s="7">
        <v>267714</v>
      </c>
      <c r="L258" s="7">
        <v>54336</v>
      </c>
      <c r="M258" s="7">
        <f>G258-L258</f>
        <v>205664</v>
      </c>
      <c r="N258" s="7">
        <v>132532.921875</v>
      </c>
      <c r="O258" s="22">
        <f>M258/N258</f>
        <v>1.5517955621168185</v>
      </c>
      <c r="P258" s="27">
        <v>1798</v>
      </c>
      <c r="Q258" s="32">
        <f>M258/P258</f>
        <v>114.38487208008898</v>
      </c>
      <c r="R258" s="37" t="s">
        <v>577</v>
      </c>
      <c r="S258" s="42">
        <f>ABS(O2496-O258)*100</f>
        <v>19.460653312924279</v>
      </c>
      <c r="T258" t="s">
        <v>141</v>
      </c>
      <c r="V258" s="7">
        <v>51233</v>
      </c>
      <c r="W258" t="s">
        <v>33</v>
      </c>
      <c r="X258" s="17" t="s">
        <v>34</v>
      </c>
      <c r="Z258" t="s">
        <v>578</v>
      </c>
      <c r="AA258">
        <v>401</v>
      </c>
      <c r="AB258">
        <v>48</v>
      </c>
    </row>
    <row r="259" spans="1:28" x14ac:dyDescent="0.25">
      <c r="A259" t="s">
        <v>590</v>
      </c>
      <c r="B259" t="s">
        <v>591</v>
      </c>
      <c r="C259" s="17">
        <v>44287</v>
      </c>
      <c r="D259" s="7">
        <v>315000</v>
      </c>
      <c r="E259" t="s">
        <v>29</v>
      </c>
      <c r="F259" t="s">
        <v>30</v>
      </c>
      <c r="G259" s="7">
        <v>315000</v>
      </c>
      <c r="H259" s="7">
        <v>157520</v>
      </c>
      <c r="I259" s="12">
        <f>H259/G259*100</f>
        <v>50.006349206349213</v>
      </c>
      <c r="J259" s="12">
        <f t="shared" ref="J259:J322" si="4">+ABS(I259-$I$2500)</f>
        <v>9.6419584137713343E-2</v>
      </c>
      <c r="K259" s="7">
        <v>315034</v>
      </c>
      <c r="L259" s="7">
        <v>54086</v>
      </c>
      <c r="M259" s="7">
        <f>G259-L259</f>
        <v>260914</v>
      </c>
      <c r="N259" s="7">
        <v>162079.5</v>
      </c>
      <c r="O259" s="22">
        <f>M259/N259</f>
        <v>1.6097902572503</v>
      </c>
      <c r="P259" s="27">
        <v>2287</v>
      </c>
      <c r="Q259" s="32">
        <f>M259/P259</f>
        <v>114.08570179274159</v>
      </c>
      <c r="R259" s="37" t="s">
        <v>577</v>
      </c>
      <c r="S259" s="42">
        <f>ABS(O2496-O259)*100</f>
        <v>25.260122826272436</v>
      </c>
      <c r="T259" t="s">
        <v>141</v>
      </c>
      <c r="V259" s="7">
        <v>51233</v>
      </c>
      <c r="W259" t="s">
        <v>33</v>
      </c>
      <c r="X259" s="17" t="s">
        <v>34</v>
      </c>
      <c r="Z259" t="s">
        <v>578</v>
      </c>
      <c r="AA259">
        <v>401</v>
      </c>
      <c r="AB259">
        <v>48</v>
      </c>
    </row>
    <row r="260" spans="1:28" x14ac:dyDescent="0.25">
      <c r="A260" t="s">
        <v>592</v>
      </c>
      <c r="B260" t="s">
        <v>593</v>
      </c>
      <c r="C260" s="17">
        <v>44512</v>
      </c>
      <c r="D260" s="7">
        <v>349000</v>
      </c>
      <c r="E260" t="s">
        <v>29</v>
      </c>
      <c r="F260" t="s">
        <v>30</v>
      </c>
      <c r="G260" s="7">
        <v>349000</v>
      </c>
      <c r="H260" s="7">
        <v>158070</v>
      </c>
      <c r="I260" s="12">
        <f>H260/G260*100</f>
        <v>45.292263610315189</v>
      </c>
      <c r="J260" s="12">
        <f t="shared" si="4"/>
        <v>4.810505180171738</v>
      </c>
      <c r="K260" s="7">
        <v>316141</v>
      </c>
      <c r="L260" s="7">
        <v>55859</v>
      </c>
      <c r="M260" s="7">
        <f>G260-L260</f>
        <v>293141</v>
      </c>
      <c r="N260" s="7">
        <v>161665.84375</v>
      </c>
      <c r="O260" s="22">
        <f>M260/N260</f>
        <v>1.8132525287983103</v>
      </c>
      <c r="P260" s="27">
        <v>2237</v>
      </c>
      <c r="Q260" s="32">
        <f>M260/P260</f>
        <v>131.04202056325437</v>
      </c>
      <c r="R260" s="37" t="s">
        <v>577</v>
      </c>
      <c r="S260" s="42">
        <f>ABS(O2496-O260)*100</f>
        <v>45.606349981073471</v>
      </c>
      <c r="T260" t="s">
        <v>141</v>
      </c>
      <c r="V260" s="7">
        <v>51233</v>
      </c>
      <c r="W260" t="s">
        <v>33</v>
      </c>
      <c r="X260" s="17" t="s">
        <v>34</v>
      </c>
      <c r="Z260" t="s">
        <v>578</v>
      </c>
      <c r="AA260">
        <v>401</v>
      </c>
      <c r="AB260">
        <v>48</v>
      </c>
    </row>
    <row r="261" spans="1:28" x14ac:dyDescent="0.25">
      <c r="A261" t="s">
        <v>594</v>
      </c>
      <c r="B261" t="s">
        <v>595</v>
      </c>
      <c r="C261" s="17">
        <v>43980</v>
      </c>
      <c r="D261" s="7">
        <v>264000</v>
      </c>
      <c r="E261" t="s">
        <v>29</v>
      </c>
      <c r="F261" t="s">
        <v>30</v>
      </c>
      <c r="G261" s="7">
        <v>264000</v>
      </c>
      <c r="H261" s="7">
        <v>142090</v>
      </c>
      <c r="I261" s="12">
        <f>H261/G261*100</f>
        <v>53.821969696969695</v>
      </c>
      <c r="J261" s="12">
        <f t="shared" si="4"/>
        <v>3.7192009064827687</v>
      </c>
      <c r="K261" s="7">
        <v>284179</v>
      </c>
      <c r="L261" s="7">
        <v>55107</v>
      </c>
      <c r="M261" s="7">
        <f>G261-L261</f>
        <v>208893</v>
      </c>
      <c r="N261" s="7">
        <v>142280.75</v>
      </c>
      <c r="O261" s="22">
        <f>M261/N261</f>
        <v>1.4681747179432214</v>
      </c>
      <c r="P261" s="27">
        <v>2033</v>
      </c>
      <c r="Q261" s="32">
        <f>M261/P261</f>
        <v>102.75110673880964</v>
      </c>
      <c r="R261" s="37" t="s">
        <v>577</v>
      </c>
      <c r="S261" s="42">
        <f>ABS(O2496-O261)*100</f>
        <v>11.098568895564576</v>
      </c>
      <c r="T261" t="s">
        <v>32</v>
      </c>
      <c r="V261" s="7">
        <v>51233</v>
      </c>
      <c r="W261" t="s">
        <v>33</v>
      </c>
      <c r="X261" s="17" t="s">
        <v>34</v>
      </c>
      <c r="Z261" t="s">
        <v>578</v>
      </c>
      <c r="AA261">
        <v>401</v>
      </c>
      <c r="AB261">
        <v>48</v>
      </c>
    </row>
    <row r="262" spans="1:28" x14ac:dyDescent="0.25">
      <c r="A262" t="s">
        <v>596</v>
      </c>
      <c r="B262" t="s">
        <v>597</v>
      </c>
      <c r="C262" s="17">
        <v>44095</v>
      </c>
      <c r="D262" s="7">
        <v>310000</v>
      </c>
      <c r="E262" t="s">
        <v>29</v>
      </c>
      <c r="F262" t="s">
        <v>30</v>
      </c>
      <c r="G262" s="7">
        <v>310000</v>
      </c>
      <c r="H262" s="7">
        <v>153510</v>
      </c>
      <c r="I262" s="12">
        <f>H262/G262*100</f>
        <v>49.519354838709681</v>
      </c>
      <c r="J262" s="12">
        <f t="shared" si="4"/>
        <v>0.58341395177724564</v>
      </c>
      <c r="K262" s="7">
        <v>307015</v>
      </c>
      <c r="L262" s="7">
        <v>54414</v>
      </c>
      <c r="M262" s="7">
        <f>G262-L262</f>
        <v>255586</v>
      </c>
      <c r="N262" s="7">
        <v>156895.03125</v>
      </c>
      <c r="O262" s="22">
        <f>M262/N262</f>
        <v>1.629025457107967</v>
      </c>
      <c r="P262" s="27">
        <v>2275</v>
      </c>
      <c r="Q262" s="32">
        <f>M262/P262</f>
        <v>112.3454945054945</v>
      </c>
      <c r="R262" s="37" t="s">
        <v>577</v>
      </c>
      <c r="S262" s="42">
        <f>ABS(O2496-O262)*100</f>
        <v>27.183642812039132</v>
      </c>
      <c r="T262" t="s">
        <v>141</v>
      </c>
      <c r="V262" s="7">
        <v>51233</v>
      </c>
      <c r="W262" t="s">
        <v>33</v>
      </c>
      <c r="X262" s="17" t="s">
        <v>34</v>
      </c>
      <c r="Z262" t="s">
        <v>578</v>
      </c>
      <c r="AA262">
        <v>401</v>
      </c>
      <c r="AB262">
        <v>48</v>
      </c>
    </row>
    <row r="263" spans="1:28" x14ac:dyDescent="0.25">
      <c r="A263" t="s">
        <v>598</v>
      </c>
      <c r="B263" t="s">
        <v>599</v>
      </c>
      <c r="C263" s="17">
        <v>43980</v>
      </c>
      <c r="D263" s="7">
        <v>311000</v>
      </c>
      <c r="E263" t="s">
        <v>29</v>
      </c>
      <c r="F263" t="s">
        <v>30</v>
      </c>
      <c r="G263" s="7">
        <v>311000</v>
      </c>
      <c r="H263" s="7">
        <v>190520</v>
      </c>
      <c r="I263" s="12">
        <f>H263/G263*100</f>
        <v>61.260450160771704</v>
      </c>
      <c r="J263" s="12">
        <f t="shared" si="4"/>
        <v>11.157681370284777</v>
      </c>
      <c r="K263" s="7">
        <v>381031</v>
      </c>
      <c r="L263" s="7">
        <v>63483</v>
      </c>
      <c r="M263" s="7">
        <f>G263-L263</f>
        <v>247517</v>
      </c>
      <c r="N263" s="7">
        <v>244267.6875</v>
      </c>
      <c r="O263" s="22">
        <f>M263/N263</f>
        <v>1.0133022608649374</v>
      </c>
      <c r="P263" s="27">
        <v>2299</v>
      </c>
      <c r="Q263" s="32">
        <f>M263/P263</f>
        <v>107.66289691170074</v>
      </c>
      <c r="R263" s="37" t="s">
        <v>600</v>
      </c>
      <c r="S263" s="42">
        <f>ABS(O2496-O263)*100</f>
        <v>34.388676812263832</v>
      </c>
      <c r="T263" t="s">
        <v>32</v>
      </c>
      <c r="V263" s="7">
        <v>59400</v>
      </c>
      <c r="W263" t="s">
        <v>33</v>
      </c>
      <c r="X263" s="17" t="s">
        <v>34</v>
      </c>
      <c r="Z263" t="s">
        <v>601</v>
      </c>
      <c r="AA263">
        <v>401</v>
      </c>
      <c r="AB263">
        <v>63</v>
      </c>
    </row>
    <row r="264" spans="1:28" x14ac:dyDescent="0.25">
      <c r="A264" t="s">
        <v>602</v>
      </c>
      <c r="B264" t="s">
        <v>603</v>
      </c>
      <c r="C264" s="17">
        <v>44536</v>
      </c>
      <c r="D264" s="7">
        <v>360000</v>
      </c>
      <c r="E264" t="s">
        <v>29</v>
      </c>
      <c r="F264" t="s">
        <v>30</v>
      </c>
      <c r="G264" s="7">
        <v>360000</v>
      </c>
      <c r="H264" s="7">
        <v>183480</v>
      </c>
      <c r="I264" s="12">
        <f>H264/G264*100</f>
        <v>50.966666666666669</v>
      </c>
      <c r="J264" s="12">
        <f t="shared" si="4"/>
        <v>0.86389787617974179</v>
      </c>
      <c r="K264" s="7">
        <v>366952</v>
      </c>
      <c r="L264" s="7">
        <v>64710</v>
      </c>
      <c r="M264" s="7">
        <f>G264-L264</f>
        <v>295290</v>
      </c>
      <c r="N264" s="7">
        <v>232493.84375</v>
      </c>
      <c r="O264" s="22">
        <f>M264/N264</f>
        <v>1.2700981464159737</v>
      </c>
      <c r="P264" s="27">
        <v>2319</v>
      </c>
      <c r="Q264" s="32">
        <f>M264/P264</f>
        <v>127.33505821474773</v>
      </c>
      <c r="R264" s="37" t="s">
        <v>600</v>
      </c>
      <c r="S264" s="42">
        <f>ABS(O2496-O264)*100</f>
        <v>8.7090882571601913</v>
      </c>
      <c r="T264" t="s">
        <v>32</v>
      </c>
      <c r="V264" s="7">
        <v>59400</v>
      </c>
      <c r="W264" t="s">
        <v>33</v>
      </c>
      <c r="X264" s="17" t="s">
        <v>34</v>
      </c>
      <c r="Z264" t="s">
        <v>601</v>
      </c>
      <c r="AA264">
        <v>401</v>
      </c>
      <c r="AB264">
        <v>63</v>
      </c>
    </row>
    <row r="265" spans="1:28" x14ac:dyDescent="0.25">
      <c r="A265" t="s">
        <v>604</v>
      </c>
      <c r="B265" t="s">
        <v>605</v>
      </c>
      <c r="C265" s="17">
        <v>44638</v>
      </c>
      <c r="D265" s="7">
        <v>460100</v>
      </c>
      <c r="E265" t="s">
        <v>29</v>
      </c>
      <c r="F265" t="s">
        <v>30</v>
      </c>
      <c r="G265" s="7">
        <v>460100</v>
      </c>
      <c r="H265" s="7">
        <v>192100</v>
      </c>
      <c r="I265" s="12">
        <f>H265/G265*100</f>
        <v>41.751793088459031</v>
      </c>
      <c r="J265" s="12">
        <f t="shared" si="4"/>
        <v>8.3509757020278954</v>
      </c>
      <c r="K265" s="7">
        <v>384198</v>
      </c>
      <c r="L265" s="7">
        <v>65459</v>
      </c>
      <c r="M265" s="7">
        <f>G265-L265</f>
        <v>394641</v>
      </c>
      <c r="N265" s="7">
        <v>245183.84375</v>
      </c>
      <c r="O265" s="22">
        <f>M265/N265</f>
        <v>1.6095717970813483</v>
      </c>
      <c r="P265" s="27">
        <v>2398</v>
      </c>
      <c r="Q265" s="32">
        <f>M265/P265</f>
        <v>164.57089241034194</v>
      </c>
      <c r="R265" s="37" t="s">
        <v>600</v>
      </c>
      <c r="S265" s="42">
        <f>ABS(O2496-O265)*100</f>
        <v>25.238276809377268</v>
      </c>
      <c r="T265" t="s">
        <v>32</v>
      </c>
      <c r="V265" s="7">
        <v>59400</v>
      </c>
      <c r="W265" t="s">
        <v>33</v>
      </c>
      <c r="X265" s="17" t="s">
        <v>34</v>
      </c>
      <c r="Z265" t="s">
        <v>601</v>
      </c>
      <c r="AA265">
        <v>401</v>
      </c>
      <c r="AB265">
        <v>63</v>
      </c>
    </row>
    <row r="266" spans="1:28" x14ac:dyDescent="0.25">
      <c r="A266" t="s">
        <v>606</v>
      </c>
      <c r="B266" t="s">
        <v>607</v>
      </c>
      <c r="C266" s="17">
        <v>44348</v>
      </c>
      <c r="D266" s="7">
        <v>400000</v>
      </c>
      <c r="E266" t="s">
        <v>29</v>
      </c>
      <c r="F266" t="s">
        <v>30</v>
      </c>
      <c r="G266" s="7">
        <v>400000</v>
      </c>
      <c r="H266" s="7">
        <v>185780</v>
      </c>
      <c r="I266" s="12">
        <f>H266/G266*100</f>
        <v>46.445</v>
      </c>
      <c r="J266" s="12">
        <f t="shared" si="4"/>
        <v>3.6577687904869265</v>
      </c>
      <c r="K266" s="7">
        <v>371557</v>
      </c>
      <c r="L266" s="7">
        <v>69707</v>
      </c>
      <c r="M266" s="7">
        <f>G266-L266</f>
        <v>330293</v>
      </c>
      <c r="N266" s="7">
        <v>232192.3125</v>
      </c>
      <c r="O266" s="22">
        <f>M266/N266</f>
        <v>1.4224975686910393</v>
      </c>
      <c r="P266" s="27">
        <v>2296</v>
      </c>
      <c r="Q266" s="32">
        <f>M266/P266</f>
        <v>143.85583623693381</v>
      </c>
      <c r="R266" s="37" t="s">
        <v>600</v>
      </c>
      <c r="S266" s="42">
        <f>ABS(O2496-O266)*100</f>
        <v>6.5308539703463619</v>
      </c>
      <c r="T266" t="s">
        <v>32</v>
      </c>
      <c r="V266" s="7">
        <v>64900</v>
      </c>
      <c r="W266" t="s">
        <v>33</v>
      </c>
      <c r="X266" s="17" t="s">
        <v>34</v>
      </c>
      <c r="Z266" t="s">
        <v>601</v>
      </c>
      <c r="AA266">
        <v>401</v>
      </c>
      <c r="AB266">
        <v>63</v>
      </c>
    </row>
    <row r="267" spans="1:28" x14ac:dyDescent="0.25">
      <c r="A267" t="s">
        <v>608</v>
      </c>
      <c r="B267" t="s">
        <v>609</v>
      </c>
      <c r="C267" s="17">
        <v>44210</v>
      </c>
      <c r="D267" s="7">
        <v>300000</v>
      </c>
      <c r="E267" t="s">
        <v>29</v>
      </c>
      <c r="F267" t="s">
        <v>30</v>
      </c>
      <c r="G267" s="7">
        <v>300000</v>
      </c>
      <c r="H267" s="7">
        <v>143420</v>
      </c>
      <c r="I267" s="12">
        <f>H267/G267*100</f>
        <v>47.806666666666665</v>
      </c>
      <c r="J267" s="12">
        <f t="shared" si="4"/>
        <v>2.2961021238202619</v>
      </c>
      <c r="K267" s="7">
        <v>286830</v>
      </c>
      <c r="L267" s="7">
        <v>55742</v>
      </c>
      <c r="M267" s="7">
        <f>G267-L267</f>
        <v>244258</v>
      </c>
      <c r="N267" s="7">
        <v>143532.921875</v>
      </c>
      <c r="O267" s="22">
        <f>M267/N267</f>
        <v>1.7017559233742869</v>
      </c>
      <c r="P267" s="27">
        <v>2024</v>
      </c>
      <c r="Q267" s="32">
        <f>M267/P267</f>
        <v>120.68083003952569</v>
      </c>
      <c r="R267" s="37" t="s">
        <v>577</v>
      </c>
      <c r="S267" s="42">
        <f>ABS(O2496-O267)*100</f>
        <v>34.456689438671127</v>
      </c>
      <c r="T267" t="s">
        <v>141</v>
      </c>
      <c r="V267" s="7">
        <v>51233</v>
      </c>
      <c r="W267" t="s">
        <v>33</v>
      </c>
      <c r="X267" s="17" t="s">
        <v>34</v>
      </c>
      <c r="Z267" t="s">
        <v>578</v>
      </c>
      <c r="AA267">
        <v>401</v>
      </c>
      <c r="AB267">
        <v>48</v>
      </c>
    </row>
    <row r="268" spans="1:28" x14ac:dyDescent="0.25">
      <c r="A268" t="s">
        <v>610</v>
      </c>
      <c r="B268" t="s">
        <v>611</v>
      </c>
      <c r="C268" s="17">
        <v>44203</v>
      </c>
      <c r="D268" s="7">
        <v>209000</v>
      </c>
      <c r="E268" t="s">
        <v>29</v>
      </c>
      <c r="F268" t="s">
        <v>30</v>
      </c>
      <c r="G268" s="7">
        <v>209000</v>
      </c>
      <c r="H268" s="7">
        <v>131830</v>
      </c>
      <c r="I268" s="12">
        <f>H268/G268*100</f>
        <v>63.07655502392344</v>
      </c>
      <c r="J268" s="12">
        <f t="shared" si="4"/>
        <v>12.973786233436513</v>
      </c>
      <c r="K268" s="7">
        <v>263657</v>
      </c>
      <c r="L268" s="7">
        <v>53658</v>
      </c>
      <c r="M268" s="7">
        <f>G268-L268</f>
        <v>155342</v>
      </c>
      <c r="N268" s="7">
        <v>130434.1640625</v>
      </c>
      <c r="O268" s="22">
        <f>M268/N268</f>
        <v>1.1909609810936108</v>
      </c>
      <c r="P268" s="27">
        <v>1776</v>
      </c>
      <c r="Q268" s="32">
        <f>M268/P268</f>
        <v>87.467342342342349</v>
      </c>
      <c r="R268" s="37" t="s">
        <v>577</v>
      </c>
      <c r="S268" s="42">
        <f>ABS(O2496-O268)*100</f>
        <v>16.622804789396483</v>
      </c>
      <c r="T268" t="s">
        <v>141</v>
      </c>
      <c r="V268" s="7">
        <v>51233</v>
      </c>
      <c r="W268" t="s">
        <v>33</v>
      </c>
      <c r="X268" s="17" t="s">
        <v>34</v>
      </c>
      <c r="Z268" t="s">
        <v>578</v>
      </c>
      <c r="AA268">
        <v>401</v>
      </c>
      <c r="AB268">
        <v>48</v>
      </c>
    </row>
    <row r="269" spans="1:28" x14ac:dyDescent="0.25">
      <c r="A269" t="s">
        <v>610</v>
      </c>
      <c r="B269" t="s">
        <v>611</v>
      </c>
      <c r="C269" s="17">
        <v>44320</v>
      </c>
      <c r="D269" s="7">
        <v>290000</v>
      </c>
      <c r="E269" t="s">
        <v>29</v>
      </c>
      <c r="F269" t="s">
        <v>30</v>
      </c>
      <c r="G269" s="7">
        <v>290000</v>
      </c>
      <c r="H269" s="7">
        <v>131830</v>
      </c>
      <c r="I269" s="12">
        <f>H269/G269*100</f>
        <v>45.45862068965517</v>
      </c>
      <c r="J269" s="12">
        <f t="shared" si="4"/>
        <v>4.6441481008317567</v>
      </c>
      <c r="K269" s="7">
        <v>263657</v>
      </c>
      <c r="L269" s="7">
        <v>53658</v>
      </c>
      <c r="M269" s="7">
        <f>G269-L269</f>
        <v>236342</v>
      </c>
      <c r="N269" s="7">
        <v>130434.1640625</v>
      </c>
      <c r="O269" s="22">
        <f>M269/N269</f>
        <v>1.8119639260060136</v>
      </c>
      <c r="P269" s="27">
        <v>1776</v>
      </c>
      <c r="Q269" s="32">
        <f>M269/P269</f>
        <v>133.07545045045046</v>
      </c>
      <c r="R269" s="37" t="s">
        <v>577</v>
      </c>
      <c r="S269" s="42">
        <f>ABS(O2496-O269)*100</f>
        <v>45.477489701843801</v>
      </c>
      <c r="T269" t="s">
        <v>141</v>
      </c>
      <c r="V269" s="7">
        <v>51233</v>
      </c>
      <c r="W269" t="s">
        <v>33</v>
      </c>
      <c r="X269" s="17" t="s">
        <v>34</v>
      </c>
      <c r="Z269" t="s">
        <v>578</v>
      </c>
      <c r="AA269">
        <v>401</v>
      </c>
      <c r="AB269">
        <v>48</v>
      </c>
    </row>
    <row r="270" spans="1:28" x14ac:dyDescent="0.25">
      <c r="A270" t="s">
        <v>612</v>
      </c>
      <c r="B270" t="s">
        <v>613</v>
      </c>
      <c r="C270" s="17">
        <v>44036</v>
      </c>
      <c r="D270" s="7">
        <v>290000</v>
      </c>
      <c r="E270" t="s">
        <v>29</v>
      </c>
      <c r="F270" t="s">
        <v>30</v>
      </c>
      <c r="G270" s="7">
        <v>290000</v>
      </c>
      <c r="H270" s="7">
        <v>136170</v>
      </c>
      <c r="I270" s="12">
        <f>H270/G270*100</f>
        <v>46.955172413793107</v>
      </c>
      <c r="J270" s="12">
        <f t="shared" si="4"/>
        <v>3.1475963766938193</v>
      </c>
      <c r="K270" s="7">
        <v>272335</v>
      </c>
      <c r="L270" s="7">
        <v>67228</v>
      </c>
      <c r="M270" s="7">
        <f>G270-L270</f>
        <v>222772</v>
      </c>
      <c r="N270" s="7">
        <v>127395.6484375</v>
      </c>
      <c r="O270" s="22">
        <f>M270/N270</f>
        <v>1.7486625542731267</v>
      </c>
      <c r="P270" s="27">
        <v>1732</v>
      </c>
      <c r="Q270" s="32">
        <f>M270/P270</f>
        <v>128.62124711316397</v>
      </c>
      <c r="R270" s="37" t="s">
        <v>577</v>
      </c>
      <c r="S270" s="42">
        <f>ABS(O2496-O270)*100</f>
        <v>39.147352528555103</v>
      </c>
      <c r="T270" t="s">
        <v>141</v>
      </c>
      <c r="V270" s="7">
        <v>51233</v>
      </c>
      <c r="W270" t="s">
        <v>33</v>
      </c>
      <c r="X270" s="17" t="s">
        <v>34</v>
      </c>
      <c r="Z270" t="s">
        <v>578</v>
      </c>
      <c r="AA270">
        <v>401</v>
      </c>
      <c r="AB270">
        <v>48</v>
      </c>
    </row>
    <row r="271" spans="1:28" x14ac:dyDescent="0.25">
      <c r="A271" t="s">
        <v>614</v>
      </c>
      <c r="B271" t="s">
        <v>615</v>
      </c>
      <c r="C271" s="17">
        <v>44407</v>
      </c>
      <c r="D271" s="7">
        <v>300000</v>
      </c>
      <c r="E271" t="s">
        <v>29</v>
      </c>
      <c r="F271" t="s">
        <v>30</v>
      </c>
      <c r="G271" s="7">
        <v>300000</v>
      </c>
      <c r="H271" s="7">
        <v>168490</v>
      </c>
      <c r="I271" s="12">
        <f>H271/G271*100</f>
        <v>56.163333333333334</v>
      </c>
      <c r="J271" s="12">
        <f t="shared" si="4"/>
        <v>6.0605645428464072</v>
      </c>
      <c r="K271" s="7">
        <v>336986</v>
      </c>
      <c r="L271" s="7">
        <v>56571</v>
      </c>
      <c r="M271" s="7">
        <f>G271-L271</f>
        <v>243429</v>
      </c>
      <c r="N271" s="7">
        <v>174170.8125</v>
      </c>
      <c r="O271" s="22">
        <f>M271/N271</f>
        <v>1.3976451995939332</v>
      </c>
      <c r="P271" s="27">
        <v>2042</v>
      </c>
      <c r="Q271" s="32">
        <f>M271/P271</f>
        <v>119.21106758080313</v>
      </c>
      <c r="R271" s="37" t="s">
        <v>577</v>
      </c>
      <c r="S271" s="42">
        <f>ABS(O2496-O271)*100</f>
        <v>4.0456170606357533</v>
      </c>
      <c r="T271" t="s">
        <v>64</v>
      </c>
      <c r="V271" s="7">
        <v>51233</v>
      </c>
      <c r="W271" t="s">
        <v>33</v>
      </c>
      <c r="X271" s="17" t="s">
        <v>34</v>
      </c>
      <c r="Z271" t="s">
        <v>578</v>
      </c>
      <c r="AA271">
        <v>401</v>
      </c>
      <c r="AB271">
        <v>49</v>
      </c>
    </row>
    <row r="272" spans="1:28" x14ac:dyDescent="0.25">
      <c r="A272" t="s">
        <v>616</v>
      </c>
      <c r="B272" t="s">
        <v>617</v>
      </c>
      <c r="C272" s="17">
        <v>44512</v>
      </c>
      <c r="D272" s="7">
        <v>258000</v>
      </c>
      <c r="E272" t="s">
        <v>29</v>
      </c>
      <c r="F272" t="s">
        <v>30</v>
      </c>
      <c r="G272" s="7">
        <v>258000</v>
      </c>
      <c r="H272" s="7">
        <v>135680</v>
      </c>
      <c r="I272" s="12">
        <f>H272/G272*100</f>
        <v>52.589147286821699</v>
      </c>
      <c r="J272" s="12">
        <f t="shared" si="4"/>
        <v>2.4863784963347726</v>
      </c>
      <c r="K272" s="7">
        <v>271363</v>
      </c>
      <c r="L272" s="7">
        <v>56955</v>
      </c>
      <c r="M272" s="7">
        <f>G272-L272</f>
        <v>201045</v>
      </c>
      <c r="N272" s="7">
        <v>133172.671875</v>
      </c>
      <c r="O272" s="22">
        <f>M272/N272</f>
        <v>1.5096565772045714</v>
      </c>
      <c r="P272" s="27">
        <v>1687</v>
      </c>
      <c r="Q272" s="32">
        <f>M272/P272</f>
        <v>119.17308832246592</v>
      </c>
      <c r="R272" s="37" t="s">
        <v>577</v>
      </c>
      <c r="S272" s="42">
        <f>ABS(O2496-O272)*100</f>
        <v>15.246754821699572</v>
      </c>
      <c r="T272" t="s">
        <v>141</v>
      </c>
      <c r="V272" s="7">
        <v>51233</v>
      </c>
      <c r="W272" t="s">
        <v>33</v>
      </c>
      <c r="X272" s="17" t="s">
        <v>34</v>
      </c>
      <c r="Z272" t="s">
        <v>578</v>
      </c>
      <c r="AA272">
        <v>401</v>
      </c>
      <c r="AB272">
        <v>49</v>
      </c>
    </row>
    <row r="273" spans="1:28" x14ac:dyDescent="0.25">
      <c r="A273" t="s">
        <v>618</v>
      </c>
      <c r="B273" t="s">
        <v>619</v>
      </c>
      <c r="C273" s="17">
        <v>43931</v>
      </c>
      <c r="D273" s="7">
        <v>307000</v>
      </c>
      <c r="E273" t="s">
        <v>29</v>
      </c>
      <c r="F273" t="s">
        <v>30</v>
      </c>
      <c r="G273" s="7">
        <v>307000</v>
      </c>
      <c r="H273" s="7">
        <v>168930</v>
      </c>
      <c r="I273" s="12">
        <f>H273/G273*100</f>
        <v>55.026058631921828</v>
      </c>
      <c r="J273" s="12">
        <f t="shared" si="4"/>
        <v>4.9232898414349009</v>
      </c>
      <c r="K273" s="7">
        <v>337854</v>
      </c>
      <c r="L273" s="7">
        <v>58550</v>
      </c>
      <c r="M273" s="7">
        <f>G273-L273</f>
        <v>248450</v>
      </c>
      <c r="N273" s="7">
        <v>173480.75</v>
      </c>
      <c r="O273" s="22">
        <f>M273/N273</f>
        <v>1.4321473708177996</v>
      </c>
      <c r="P273" s="27">
        <v>2333</v>
      </c>
      <c r="Q273" s="32">
        <f>M273/P273</f>
        <v>106.49378482640377</v>
      </c>
      <c r="R273" s="37" t="s">
        <v>577</v>
      </c>
      <c r="S273" s="42">
        <f>ABS(O2496-O273)*100</f>
        <v>7.4958341830223985</v>
      </c>
      <c r="T273" t="s">
        <v>141</v>
      </c>
      <c r="V273" s="7">
        <v>51233</v>
      </c>
      <c r="W273" t="s">
        <v>33</v>
      </c>
      <c r="X273" s="17" t="s">
        <v>34</v>
      </c>
      <c r="Z273" t="s">
        <v>578</v>
      </c>
      <c r="AA273">
        <v>401</v>
      </c>
      <c r="AB273">
        <v>50</v>
      </c>
    </row>
    <row r="274" spans="1:28" x14ac:dyDescent="0.25">
      <c r="A274" t="s">
        <v>620</v>
      </c>
      <c r="B274" t="s">
        <v>621</v>
      </c>
      <c r="C274" s="17">
        <v>44441</v>
      </c>
      <c r="D274" s="7">
        <v>215000</v>
      </c>
      <c r="E274" t="s">
        <v>29</v>
      </c>
      <c r="F274" t="s">
        <v>30</v>
      </c>
      <c r="G274" s="7">
        <v>215000</v>
      </c>
      <c r="H274" s="7">
        <v>119500</v>
      </c>
      <c r="I274" s="12">
        <f>H274/G274*100</f>
        <v>55.581395348837212</v>
      </c>
      <c r="J274" s="12">
        <f t="shared" si="4"/>
        <v>5.4786265583502853</v>
      </c>
      <c r="K274" s="7">
        <v>238997</v>
      </c>
      <c r="L274" s="7">
        <v>54061</v>
      </c>
      <c r="M274" s="7">
        <f>G274-L274</f>
        <v>160939</v>
      </c>
      <c r="N274" s="7">
        <v>114867.078125</v>
      </c>
      <c r="O274" s="22">
        <f>M274/N274</f>
        <v>1.4010890032813743</v>
      </c>
      <c r="P274" s="27">
        <v>1250</v>
      </c>
      <c r="Q274" s="32">
        <f>M274/P274</f>
        <v>128.75120000000001</v>
      </c>
      <c r="R274" s="37" t="s">
        <v>577</v>
      </c>
      <c r="S274" s="42">
        <f>ABS(O2496-O274)*100</f>
        <v>4.389997429379866</v>
      </c>
      <c r="T274" t="s">
        <v>64</v>
      </c>
      <c r="V274" s="7">
        <v>51233</v>
      </c>
      <c r="W274" t="s">
        <v>33</v>
      </c>
      <c r="X274" s="17" t="s">
        <v>34</v>
      </c>
      <c r="Z274" t="s">
        <v>578</v>
      </c>
      <c r="AA274">
        <v>401</v>
      </c>
      <c r="AB274">
        <v>48</v>
      </c>
    </row>
    <row r="275" spans="1:28" x14ac:dyDescent="0.25">
      <c r="A275" t="s">
        <v>622</v>
      </c>
      <c r="B275" t="s">
        <v>623</v>
      </c>
      <c r="C275" s="17">
        <v>44253</v>
      </c>
      <c r="D275" s="7">
        <v>239000</v>
      </c>
      <c r="E275" t="s">
        <v>29</v>
      </c>
      <c r="F275" t="s">
        <v>30</v>
      </c>
      <c r="G275" s="7">
        <v>239000</v>
      </c>
      <c r="H275" s="7">
        <v>110920</v>
      </c>
      <c r="I275" s="12">
        <f>H275/G275*100</f>
        <v>46.410041841004187</v>
      </c>
      <c r="J275" s="12">
        <f t="shared" si="4"/>
        <v>3.6927269494827399</v>
      </c>
      <c r="K275" s="7">
        <v>221840</v>
      </c>
      <c r="L275" s="7">
        <v>51207</v>
      </c>
      <c r="M275" s="7">
        <f>G275-L275</f>
        <v>187793</v>
      </c>
      <c r="N275" s="7">
        <v>103413.9375</v>
      </c>
      <c r="O275" s="22">
        <f>M275/N275</f>
        <v>1.8159351102940064</v>
      </c>
      <c r="P275" s="27">
        <v>1460</v>
      </c>
      <c r="Q275" s="32">
        <f>M275/P275</f>
        <v>128.62534246575342</v>
      </c>
      <c r="R275" s="37" t="s">
        <v>624</v>
      </c>
      <c r="S275" s="42">
        <f>ABS(O2496-O275)*100</f>
        <v>45.874608130643082</v>
      </c>
      <c r="T275" t="s">
        <v>154</v>
      </c>
      <c r="V275" s="7">
        <v>49500</v>
      </c>
      <c r="W275" t="s">
        <v>33</v>
      </c>
      <c r="X275" s="17" t="s">
        <v>34</v>
      </c>
      <c r="Z275" t="s">
        <v>625</v>
      </c>
      <c r="AA275">
        <v>401</v>
      </c>
      <c r="AB275">
        <v>54</v>
      </c>
    </row>
    <row r="276" spans="1:28" x14ac:dyDescent="0.25">
      <c r="A276" t="s">
        <v>626</v>
      </c>
      <c r="B276" t="s">
        <v>627</v>
      </c>
      <c r="C276" s="17">
        <v>44553</v>
      </c>
      <c r="D276" s="7">
        <v>245000</v>
      </c>
      <c r="E276" t="s">
        <v>29</v>
      </c>
      <c r="F276" t="s">
        <v>30</v>
      </c>
      <c r="G276" s="7">
        <v>245000</v>
      </c>
      <c r="H276" s="7">
        <v>106420</v>
      </c>
      <c r="I276" s="12">
        <f>H276/G276*100</f>
        <v>43.436734693877547</v>
      </c>
      <c r="J276" s="12">
        <f t="shared" si="4"/>
        <v>6.6660340966093798</v>
      </c>
      <c r="K276" s="7">
        <v>212831</v>
      </c>
      <c r="L276" s="7">
        <v>56806</v>
      </c>
      <c r="M276" s="7">
        <f>G276-L276</f>
        <v>188194</v>
      </c>
      <c r="N276" s="7">
        <v>94560.609375</v>
      </c>
      <c r="O276" s="22">
        <f>M276/N276</f>
        <v>1.9901944503517006</v>
      </c>
      <c r="P276" s="27">
        <v>1727</v>
      </c>
      <c r="Q276" s="32">
        <f>M276/P276</f>
        <v>108.97162709901563</v>
      </c>
      <c r="R276" s="37" t="s">
        <v>624</v>
      </c>
      <c r="S276" s="42">
        <f>ABS(O2496-O276)*100</f>
        <v>63.300542136412496</v>
      </c>
      <c r="T276" t="s">
        <v>32</v>
      </c>
      <c r="V276" s="7">
        <v>49500</v>
      </c>
      <c r="W276" t="s">
        <v>33</v>
      </c>
      <c r="X276" s="17" t="s">
        <v>34</v>
      </c>
      <c r="Z276" t="s">
        <v>625</v>
      </c>
      <c r="AA276">
        <v>401</v>
      </c>
      <c r="AB276">
        <v>45</v>
      </c>
    </row>
    <row r="277" spans="1:28" x14ac:dyDescent="0.25">
      <c r="A277" t="s">
        <v>628</v>
      </c>
      <c r="B277" t="s">
        <v>629</v>
      </c>
      <c r="C277" s="17">
        <v>44340</v>
      </c>
      <c r="D277" s="7">
        <v>260500</v>
      </c>
      <c r="E277" t="s">
        <v>29</v>
      </c>
      <c r="F277" t="s">
        <v>30</v>
      </c>
      <c r="G277" s="7">
        <v>260500</v>
      </c>
      <c r="H277" s="7">
        <v>132240</v>
      </c>
      <c r="I277" s="12">
        <f>H277/G277*100</f>
        <v>50.763915547024951</v>
      </c>
      <c r="J277" s="12">
        <f t="shared" si="4"/>
        <v>0.66114675653802379</v>
      </c>
      <c r="K277" s="7">
        <v>264474</v>
      </c>
      <c r="L277" s="7">
        <v>49220</v>
      </c>
      <c r="M277" s="7">
        <f>G277-L277</f>
        <v>211280</v>
      </c>
      <c r="N277" s="7">
        <v>203069.8125</v>
      </c>
      <c r="O277" s="22">
        <f>M277/N277</f>
        <v>1.0404303692357031</v>
      </c>
      <c r="P277" s="27">
        <v>1590</v>
      </c>
      <c r="Q277" s="32">
        <f>M277/P277</f>
        <v>132.88050314465409</v>
      </c>
      <c r="R277" s="37" t="s">
        <v>630</v>
      </c>
      <c r="S277" s="42">
        <f>ABS(O2496-O277)*100</f>
        <v>31.675865975187257</v>
      </c>
      <c r="T277" t="s">
        <v>64</v>
      </c>
      <c r="V277" s="7">
        <v>46797</v>
      </c>
      <c r="W277" t="s">
        <v>33</v>
      </c>
      <c r="X277" s="17" t="s">
        <v>34</v>
      </c>
      <c r="Z277" t="s">
        <v>631</v>
      </c>
      <c r="AA277">
        <v>407</v>
      </c>
      <c r="AB277">
        <v>66</v>
      </c>
    </row>
    <row r="278" spans="1:28" x14ac:dyDescent="0.25">
      <c r="A278" t="s">
        <v>632</v>
      </c>
      <c r="B278" t="s">
        <v>633</v>
      </c>
      <c r="C278" s="17">
        <v>44384</v>
      </c>
      <c r="D278" s="7">
        <v>320000</v>
      </c>
      <c r="E278" t="s">
        <v>29</v>
      </c>
      <c r="F278" t="s">
        <v>30</v>
      </c>
      <c r="G278" s="7">
        <v>320000</v>
      </c>
      <c r="H278" s="7">
        <v>142440</v>
      </c>
      <c r="I278" s="12">
        <f>H278/G278*100</f>
        <v>44.512500000000003</v>
      </c>
      <c r="J278" s="12">
        <f t="shared" si="4"/>
        <v>5.5902687904869239</v>
      </c>
      <c r="K278" s="7">
        <v>284877</v>
      </c>
      <c r="L278" s="7">
        <v>49481</v>
      </c>
      <c r="M278" s="7">
        <f>G278-L278</f>
        <v>270519</v>
      </c>
      <c r="N278" s="7">
        <v>222071.703125</v>
      </c>
      <c r="O278" s="22">
        <f>M278/N278</f>
        <v>1.2181606039547053</v>
      </c>
      <c r="P278" s="27">
        <v>2043</v>
      </c>
      <c r="Q278" s="32">
        <f>M278/P278</f>
        <v>132.41262848751836</v>
      </c>
      <c r="R278" s="37" t="s">
        <v>630</v>
      </c>
      <c r="S278" s="42">
        <f>ABS(O2496-O278)*100</f>
        <v>13.902842503287038</v>
      </c>
      <c r="T278" t="s">
        <v>32</v>
      </c>
      <c r="V278" s="7">
        <v>46797</v>
      </c>
      <c r="W278" t="s">
        <v>33</v>
      </c>
      <c r="X278" s="17" t="s">
        <v>34</v>
      </c>
      <c r="Z278" t="s">
        <v>631</v>
      </c>
      <c r="AA278">
        <v>407</v>
      </c>
      <c r="AB278">
        <v>66</v>
      </c>
    </row>
    <row r="279" spans="1:28" x14ac:dyDescent="0.25">
      <c r="A279" t="s">
        <v>634</v>
      </c>
      <c r="B279" t="s">
        <v>635</v>
      </c>
      <c r="C279" s="17">
        <v>43937</v>
      </c>
      <c r="D279" s="7">
        <v>277500</v>
      </c>
      <c r="E279" t="s">
        <v>29</v>
      </c>
      <c r="F279" t="s">
        <v>30</v>
      </c>
      <c r="G279" s="7">
        <v>277500</v>
      </c>
      <c r="H279" s="7">
        <v>142220</v>
      </c>
      <c r="I279" s="12">
        <f>H279/G279*100</f>
        <v>51.250450450450444</v>
      </c>
      <c r="J279" s="12">
        <f t="shared" si="4"/>
        <v>1.1476816599635171</v>
      </c>
      <c r="K279" s="7">
        <v>284443</v>
      </c>
      <c r="L279" s="7">
        <v>49954</v>
      </c>
      <c r="M279" s="7">
        <f>G279-L279</f>
        <v>227546</v>
      </c>
      <c r="N279" s="7">
        <v>221216.03125</v>
      </c>
      <c r="O279" s="22">
        <f>M279/N279</f>
        <v>1.028614421451429</v>
      </c>
      <c r="P279" s="27">
        <v>2043</v>
      </c>
      <c r="Q279" s="32">
        <f>M279/P279</f>
        <v>111.37836514929026</v>
      </c>
      <c r="R279" s="37" t="s">
        <v>630</v>
      </c>
      <c r="S279" s="42">
        <f>ABS(O2496-O279)*100</f>
        <v>32.857460753614667</v>
      </c>
      <c r="T279" t="s">
        <v>32</v>
      </c>
      <c r="V279" s="7">
        <v>46797</v>
      </c>
      <c r="W279" t="s">
        <v>33</v>
      </c>
      <c r="X279" s="17" t="s">
        <v>34</v>
      </c>
      <c r="Z279" t="s">
        <v>631</v>
      </c>
      <c r="AA279">
        <v>407</v>
      </c>
      <c r="AB279">
        <v>66</v>
      </c>
    </row>
    <row r="280" spans="1:28" x14ac:dyDescent="0.25">
      <c r="A280" t="s">
        <v>636</v>
      </c>
      <c r="B280" t="s">
        <v>637</v>
      </c>
      <c r="C280" s="17">
        <v>44426</v>
      </c>
      <c r="D280" s="7">
        <v>261250</v>
      </c>
      <c r="E280" t="s">
        <v>29</v>
      </c>
      <c r="F280" t="s">
        <v>30</v>
      </c>
      <c r="G280" s="7">
        <v>261250</v>
      </c>
      <c r="H280" s="7">
        <v>133640</v>
      </c>
      <c r="I280" s="12">
        <f>H280/G280*100</f>
        <v>51.154066985645926</v>
      </c>
      <c r="J280" s="12">
        <f t="shared" si="4"/>
        <v>1.0512981951589992</v>
      </c>
      <c r="K280" s="7">
        <v>267288</v>
      </c>
      <c r="L280" s="7">
        <v>51001</v>
      </c>
      <c r="M280" s="7">
        <f>G280-L280</f>
        <v>210249</v>
      </c>
      <c r="N280" s="7">
        <v>204044.34375</v>
      </c>
      <c r="O280" s="22">
        <f>M280/N280</f>
        <v>1.0304083717096422</v>
      </c>
      <c r="P280" s="27">
        <v>1590</v>
      </c>
      <c r="Q280" s="32">
        <f>M280/P280</f>
        <v>132.23207547169812</v>
      </c>
      <c r="R280" s="37" t="s">
        <v>630</v>
      </c>
      <c r="S280" s="42">
        <f>ABS(O2496-O280)*100</f>
        <v>32.678065727793346</v>
      </c>
      <c r="T280" t="s">
        <v>64</v>
      </c>
      <c r="V280" s="7">
        <v>46797</v>
      </c>
      <c r="W280" t="s">
        <v>33</v>
      </c>
      <c r="X280" s="17" t="s">
        <v>34</v>
      </c>
      <c r="Z280" t="s">
        <v>631</v>
      </c>
      <c r="AA280">
        <v>407</v>
      </c>
      <c r="AB280">
        <v>66</v>
      </c>
    </row>
    <row r="281" spans="1:28" x14ac:dyDescent="0.25">
      <c r="A281" t="s">
        <v>638</v>
      </c>
      <c r="B281" t="s">
        <v>639</v>
      </c>
      <c r="C281" s="17">
        <v>44095</v>
      </c>
      <c r="D281" s="7">
        <v>430000</v>
      </c>
      <c r="E281" t="s">
        <v>29</v>
      </c>
      <c r="F281" t="s">
        <v>30</v>
      </c>
      <c r="G281" s="7">
        <v>430000</v>
      </c>
      <c r="H281" s="7">
        <v>196110</v>
      </c>
      <c r="I281" s="12">
        <f>H281/G281*100</f>
        <v>45.606976744186042</v>
      </c>
      <c r="J281" s="12">
        <f t="shared" si="4"/>
        <v>4.4957920463008847</v>
      </c>
      <c r="K281" s="7">
        <v>392228</v>
      </c>
      <c r="L281" s="7">
        <v>78311</v>
      </c>
      <c r="M281" s="7">
        <f>G281-L281</f>
        <v>351689</v>
      </c>
      <c r="N281" s="7">
        <v>337545.15625</v>
      </c>
      <c r="O281" s="22">
        <f>M281/N281</f>
        <v>1.0419020788422291</v>
      </c>
      <c r="P281" s="27">
        <v>2552</v>
      </c>
      <c r="Q281" s="32">
        <f>M281/P281</f>
        <v>137.80916927899688</v>
      </c>
      <c r="R281" s="37" t="s">
        <v>640</v>
      </c>
      <c r="S281" s="42">
        <f>ABS(O2496-O281)*100</f>
        <v>31.528695014534659</v>
      </c>
      <c r="T281" t="s">
        <v>32</v>
      </c>
      <c r="V281" s="7">
        <v>73497</v>
      </c>
      <c r="W281" t="s">
        <v>33</v>
      </c>
      <c r="X281" s="17" t="s">
        <v>34</v>
      </c>
      <c r="Z281" t="s">
        <v>641</v>
      </c>
      <c r="AA281">
        <v>401</v>
      </c>
      <c r="AB281">
        <v>63</v>
      </c>
    </row>
    <row r="282" spans="1:28" x14ac:dyDescent="0.25">
      <c r="A282" t="s">
        <v>642</v>
      </c>
      <c r="B282" t="s">
        <v>643</v>
      </c>
      <c r="C282" s="17">
        <v>44456</v>
      </c>
      <c r="D282" s="7">
        <v>425000</v>
      </c>
      <c r="E282" t="s">
        <v>29</v>
      </c>
      <c r="F282" t="s">
        <v>30</v>
      </c>
      <c r="G282" s="7">
        <v>425000</v>
      </c>
      <c r="H282" s="7">
        <v>200010</v>
      </c>
      <c r="I282" s="12">
        <f>H282/G282*100</f>
        <v>47.061176470588236</v>
      </c>
      <c r="J282" s="12">
        <f t="shared" si="4"/>
        <v>3.0415923198986903</v>
      </c>
      <c r="K282" s="7">
        <v>400024</v>
      </c>
      <c r="L282" s="7">
        <v>87431</v>
      </c>
      <c r="M282" s="7">
        <f>G282-L282</f>
        <v>337569</v>
      </c>
      <c r="N282" s="7">
        <v>336121.5</v>
      </c>
      <c r="O282" s="22">
        <f>M282/N282</f>
        <v>1.0043064784609137</v>
      </c>
      <c r="P282" s="27">
        <v>3015</v>
      </c>
      <c r="Q282" s="32">
        <f>M282/P282</f>
        <v>111.96318407960199</v>
      </c>
      <c r="R282" s="37" t="s">
        <v>640</v>
      </c>
      <c r="S282" s="42">
        <f>ABS(O2496-O282)*100</f>
        <v>35.288255052666194</v>
      </c>
      <c r="T282" t="s">
        <v>32</v>
      </c>
      <c r="V282" s="7">
        <v>79379</v>
      </c>
      <c r="W282" t="s">
        <v>33</v>
      </c>
      <c r="X282" s="17" t="s">
        <v>34</v>
      </c>
      <c r="Z282" t="s">
        <v>641</v>
      </c>
      <c r="AA282">
        <v>401</v>
      </c>
      <c r="AB282">
        <v>59</v>
      </c>
    </row>
    <row r="283" spans="1:28" x14ac:dyDescent="0.25">
      <c r="A283" t="s">
        <v>644</v>
      </c>
      <c r="B283" t="s">
        <v>645</v>
      </c>
      <c r="C283" s="17">
        <v>44559</v>
      </c>
      <c r="D283" s="7">
        <v>527000</v>
      </c>
      <c r="E283" t="s">
        <v>29</v>
      </c>
      <c r="F283" t="s">
        <v>30</v>
      </c>
      <c r="G283" s="7">
        <v>527000</v>
      </c>
      <c r="H283" s="7">
        <v>273120</v>
      </c>
      <c r="I283" s="12">
        <f>H283/G283*100</f>
        <v>51.825426944971539</v>
      </c>
      <c r="J283" s="12">
        <f t="shared" si="4"/>
        <v>1.7226581544846127</v>
      </c>
      <c r="K283" s="7">
        <v>546245</v>
      </c>
      <c r="L283" s="7">
        <v>95583</v>
      </c>
      <c r="M283" s="7">
        <f>G283-L283</f>
        <v>431417</v>
      </c>
      <c r="N283" s="7">
        <v>484582.78125</v>
      </c>
      <c r="O283" s="22">
        <f>M283/N283</f>
        <v>0.89028545109907364</v>
      </c>
      <c r="P283" s="27">
        <v>2842</v>
      </c>
      <c r="Q283" s="32">
        <f>M283/P283</f>
        <v>151.80049261083744</v>
      </c>
      <c r="R283" s="37" t="s">
        <v>640</v>
      </c>
      <c r="S283" s="42">
        <f>ABS(O2496-O283)*100</f>
        <v>46.6903577888502</v>
      </c>
      <c r="T283" t="s">
        <v>64</v>
      </c>
      <c r="V283" s="7">
        <v>85261</v>
      </c>
      <c r="W283" t="s">
        <v>33</v>
      </c>
      <c r="X283" s="17" t="s">
        <v>34</v>
      </c>
      <c r="Z283" t="s">
        <v>641</v>
      </c>
      <c r="AA283">
        <v>401</v>
      </c>
      <c r="AB283">
        <v>67</v>
      </c>
    </row>
    <row r="284" spans="1:28" x14ac:dyDescent="0.25">
      <c r="A284" t="s">
        <v>646</v>
      </c>
      <c r="B284" t="s">
        <v>647</v>
      </c>
      <c r="C284" s="17">
        <v>44369</v>
      </c>
      <c r="D284" s="7">
        <v>441100</v>
      </c>
      <c r="E284" t="s">
        <v>29</v>
      </c>
      <c r="F284" t="s">
        <v>30</v>
      </c>
      <c r="G284" s="7">
        <v>441100</v>
      </c>
      <c r="H284" s="7">
        <v>182260</v>
      </c>
      <c r="I284" s="12">
        <f>H284/G284*100</f>
        <v>41.319428700974839</v>
      </c>
      <c r="J284" s="12">
        <f t="shared" si="4"/>
        <v>8.7833400895120874</v>
      </c>
      <c r="K284" s="7">
        <v>364518</v>
      </c>
      <c r="L284" s="7">
        <v>86652</v>
      </c>
      <c r="M284" s="7">
        <f>G284-L284</f>
        <v>354448</v>
      </c>
      <c r="N284" s="7">
        <v>298780.65625</v>
      </c>
      <c r="O284" s="22">
        <f>M284/N284</f>
        <v>1.1863150862866478</v>
      </c>
      <c r="P284" s="27">
        <v>2213</v>
      </c>
      <c r="Q284" s="32">
        <f>M284/P284</f>
        <v>160.16629010393132</v>
      </c>
      <c r="R284" s="37" t="s">
        <v>640</v>
      </c>
      <c r="S284" s="42">
        <f>ABS(O2496-O284)*100</f>
        <v>17.08739427009278</v>
      </c>
      <c r="T284" t="s">
        <v>64</v>
      </c>
      <c r="V284" s="7">
        <v>73497</v>
      </c>
      <c r="W284" t="s">
        <v>33</v>
      </c>
      <c r="X284" s="17" t="s">
        <v>34</v>
      </c>
      <c r="Z284" t="s">
        <v>641</v>
      </c>
      <c r="AA284">
        <v>401</v>
      </c>
      <c r="AB284">
        <v>59</v>
      </c>
    </row>
    <row r="285" spans="1:28" x14ac:dyDescent="0.25">
      <c r="A285" t="s">
        <v>648</v>
      </c>
      <c r="B285" t="s">
        <v>649</v>
      </c>
      <c r="C285" s="17">
        <v>43959</v>
      </c>
      <c r="D285" s="7">
        <v>310000</v>
      </c>
      <c r="E285" t="s">
        <v>29</v>
      </c>
      <c r="F285" t="s">
        <v>30</v>
      </c>
      <c r="G285" s="7">
        <v>310000</v>
      </c>
      <c r="H285" s="7">
        <v>201090</v>
      </c>
      <c r="I285" s="12">
        <f>H285/G285*100</f>
        <v>64.867741935483863</v>
      </c>
      <c r="J285" s="12">
        <f t="shared" si="4"/>
        <v>14.764973144996937</v>
      </c>
      <c r="K285" s="7">
        <v>402189</v>
      </c>
      <c r="L285" s="7">
        <v>88864</v>
      </c>
      <c r="M285" s="7">
        <f>G285-L285</f>
        <v>221136</v>
      </c>
      <c r="N285" s="7">
        <v>336908.59375</v>
      </c>
      <c r="O285" s="22">
        <f>M285/N285</f>
        <v>0.6563679410448402</v>
      </c>
      <c r="P285" s="27">
        <v>3032</v>
      </c>
      <c r="Q285" s="32">
        <f>M285/P285</f>
        <v>72.934036939313984</v>
      </c>
      <c r="R285" s="37" t="s">
        <v>640</v>
      </c>
      <c r="S285" s="42">
        <f>ABS(O2496-O285)*100</f>
        <v>70.082108794273552</v>
      </c>
      <c r="T285" t="s">
        <v>32</v>
      </c>
      <c r="V285" s="7">
        <v>73497</v>
      </c>
      <c r="W285" t="s">
        <v>33</v>
      </c>
      <c r="X285" s="17" t="s">
        <v>34</v>
      </c>
      <c r="Z285" t="s">
        <v>641</v>
      </c>
      <c r="AA285">
        <v>401</v>
      </c>
      <c r="AB285">
        <v>59</v>
      </c>
    </row>
    <row r="286" spans="1:28" x14ac:dyDescent="0.25">
      <c r="A286" t="s">
        <v>650</v>
      </c>
      <c r="B286" t="s">
        <v>651</v>
      </c>
      <c r="C286" s="17">
        <v>44603</v>
      </c>
      <c r="D286" s="7">
        <v>375000</v>
      </c>
      <c r="E286" t="s">
        <v>29</v>
      </c>
      <c r="F286" t="s">
        <v>30</v>
      </c>
      <c r="G286" s="7">
        <v>375000</v>
      </c>
      <c r="H286" s="7">
        <v>167920</v>
      </c>
      <c r="I286" s="12">
        <f>H286/G286*100</f>
        <v>44.778666666666666</v>
      </c>
      <c r="J286" s="12">
        <f t="shared" si="4"/>
        <v>5.3241021238202606</v>
      </c>
      <c r="K286" s="7">
        <v>335831</v>
      </c>
      <c r="L286" s="7">
        <v>78139</v>
      </c>
      <c r="M286" s="7">
        <f>G286-L286</f>
        <v>296861</v>
      </c>
      <c r="N286" s="7">
        <v>277088.1875</v>
      </c>
      <c r="O286" s="22">
        <f>M286/N286</f>
        <v>1.0713592761871165</v>
      </c>
      <c r="P286" s="27">
        <v>2123</v>
      </c>
      <c r="Q286" s="32">
        <f>M286/P286</f>
        <v>139.83089967027792</v>
      </c>
      <c r="R286" s="37" t="s">
        <v>640</v>
      </c>
      <c r="S286" s="42">
        <f>ABS(O2496-O286)*100</f>
        <v>28.582975280045918</v>
      </c>
      <c r="T286" t="s">
        <v>64</v>
      </c>
      <c r="V286" s="7">
        <v>73497</v>
      </c>
      <c r="W286" t="s">
        <v>33</v>
      </c>
      <c r="X286" s="17" t="s">
        <v>34</v>
      </c>
      <c r="Z286" t="s">
        <v>641</v>
      </c>
      <c r="AA286">
        <v>401</v>
      </c>
      <c r="AB286">
        <v>58</v>
      </c>
    </row>
    <row r="287" spans="1:28" x14ac:dyDescent="0.25">
      <c r="A287" t="s">
        <v>652</v>
      </c>
      <c r="B287" t="s">
        <v>653</v>
      </c>
      <c r="C287" s="17">
        <v>44281</v>
      </c>
      <c r="D287" s="7">
        <v>410000</v>
      </c>
      <c r="E287" t="s">
        <v>29</v>
      </c>
      <c r="F287" t="s">
        <v>30</v>
      </c>
      <c r="G287" s="7">
        <v>410000</v>
      </c>
      <c r="H287" s="7">
        <v>186000</v>
      </c>
      <c r="I287" s="12">
        <f>H287/G287*100</f>
        <v>45.365853658536587</v>
      </c>
      <c r="J287" s="12">
        <f t="shared" si="4"/>
        <v>4.7369151319503402</v>
      </c>
      <c r="K287" s="7">
        <v>371994</v>
      </c>
      <c r="L287" s="7">
        <v>78298</v>
      </c>
      <c r="M287" s="7">
        <f>G287-L287</f>
        <v>331702</v>
      </c>
      <c r="N287" s="7">
        <v>425646.375</v>
      </c>
      <c r="O287" s="22">
        <f>M287/N287</f>
        <v>0.77929008557866841</v>
      </c>
      <c r="P287" s="27">
        <v>2217</v>
      </c>
      <c r="Q287" s="32">
        <f>M287/P287</f>
        <v>149.61750112764997</v>
      </c>
      <c r="R287" s="37" t="s">
        <v>654</v>
      </c>
      <c r="S287" s="42">
        <f>ABS(O2496-O287)*100</f>
        <v>57.789894340890726</v>
      </c>
      <c r="T287" t="s">
        <v>64</v>
      </c>
      <c r="V287" s="7">
        <v>74825</v>
      </c>
      <c r="W287" t="s">
        <v>33</v>
      </c>
      <c r="X287" s="17" t="s">
        <v>34</v>
      </c>
      <c r="Z287" t="s">
        <v>655</v>
      </c>
      <c r="AA287">
        <v>407</v>
      </c>
      <c r="AB287">
        <v>72</v>
      </c>
    </row>
    <row r="288" spans="1:28" x14ac:dyDescent="0.25">
      <c r="A288" t="s">
        <v>656</v>
      </c>
      <c r="B288" t="s">
        <v>657</v>
      </c>
      <c r="C288" s="17">
        <v>44103</v>
      </c>
      <c r="D288" s="7">
        <v>369900</v>
      </c>
      <c r="E288" t="s">
        <v>29</v>
      </c>
      <c r="F288" t="s">
        <v>30</v>
      </c>
      <c r="G288" s="7">
        <v>369900</v>
      </c>
      <c r="H288" s="7">
        <v>209130</v>
      </c>
      <c r="I288" s="12">
        <f>H288/G288*100</f>
        <v>56.536901865369018</v>
      </c>
      <c r="J288" s="12">
        <f t="shared" si="4"/>
        <v>6.4341330748820909</v>
      </c>
      <c r="K288" s="7">
        <v>418265</v>
      </c>
      <c r="L288" s="7">
        <v>80353</v>
      </c>
      <c r="M288" s="7">
        <f>G288-L288</f>
        <v>289547</v>
      </c>
      <c r="N288" s="7">
        <v>489727.53125</v>
      </c>
      <c r="O288" s="22">
        <f>M288/N288</f>
        <v>0.59124100958945225</v>
      </c>
      <c r="P288" s="27">
        <v>2251</v>
      </c>
      <c r="Q288" s="32">
        <f>M288/P288</f>
        <v>128.63038649489116</v>
      </c>
      <c r="R288" s="37" t="s">
        <v>654</v>
      </c>
      <c r="S288" s="42">
        <f>ABS(O2496-O288)*100</f>
        <v>76.594801939812342</v>
      </c>
      <c r="T288" t="s">
        <v>64</v>
      </c>
      <c r="V288" s="7">
        <v>74825</v>
      </c>
      <c r="W288" t="s">
        <v>33</v>
      </c>
      <c r="X288" s="17" t="s">
        <v>34</v>
      </c>
      <c r="Z288" t="s">
        <v>655</v>
      </c>
      <c r="AA288">
        <v>407</v>
      </c>
      <c r="AB288">
        <v>73</v>
      </c>
    </row>
    <row r="289" spans="1:28" x14ac:dyDescent="0.25">
      <c r="A289" t="s">
        <v>658</v>
      </c>
      <c r="B289" t="s">
        <v>659</v>
      </c>
      <c r="C289" s="17">
        <v>44574</v>
      </c>
      <c r="D289" s="7">
        <v>341000</v>
      </c>
      <c r="E289" t="s">
        <v>29</v>
      </c>
      <c r="F289" t="s">
        <v>30</v>
      </c>
      <c r="G289" s="7">
        <v>341000</v>
      </c>
      <c r="H289" s="7">
        <v>159110</v>
      </c>
      <c r="I289" s="12">
        <f>H289/G289*100</f>
        <v>46.659824046920825</v>
      </c>
      <c r="J289" s="12">
        <f t="shared" si="4"/>
        <v>3.4429447435661018</v>
      </c>
      <c r="K289" s="7">
        <v>318215</v>
      </c>
      <c r="L289" s="7">
        <v>70691</v>
      </c>
      <c r="M289" s="7">
        <f>G289-L289</f>
        <v>270309</v>
      </c>
      <c r="N289" s="7">
        <v>358730.4375</v>
      </c>
      <c r="O289" s="22">
        <f>M289/N289</f>
        <v>0.75351565337970516</v>
      </c>
      <c r="P289" s="27">
        <v>2185</v>
      </c>
      <c r="Q289" s="32">
        <f>M289/P289</f>
        <v>123.71121281464531</v>
      </c>
      <c r="R289" s="37" t="s">
        <v>654</v>
      </c>
      <c r="S289" s="42">
        <f>ABS(O2496-O289)*100</f>
        <v>60.36733756078705</v>
      </c>
      <c r="T289" t="s">
        <v>32</v>
      </c>
      <c r="V289" s="7">
        <v>66805</v>
      </c>
      <c r="W289" t="s">
        <v>33</v>
      </c>
      <c r="X289" s="17" t="s">
        <v>34</v>
      </c>
      <c r="Z289" t="s">
        <v>655</v>
      </c>
      <c r="AA289">
        <v>407</v>
      </c>
      <c r="AB289">
        <v>73</v>
      </c>
    </row>
    <row r="290" spans="1:28" x14ac:dyDescent="0.25">
      <c r="A290" t="s">
        <v>660</v>
      </c>
      <c r="B290" t="s">
        <v>661</v>
      </c>
      <c r="C290" s="17">
        <v>44194</v>
      </c>
      <c r="D290" s="7">
        <v>300000</v>
      </c>
      <c r="E290" t="s">
        <v>29</v>
      </c>
      <c r="F290" t="s">
        <v>30</v>
      </c>
      <c r="G290" s="7">
        <v>300000</v>
      </c>
      <c r="H290" s="7">
        <v>170770</v>
      </c>
      <c r="I290" s="12">
        <f>H290/G290*100</f>
        <v>56.923333333333339</v>
      </c>
      <c r="J290" s="12">
        <f t="shared" si="4"/>
        <v>6.8205645428464123</v>
      </c>
      <c r="K290" s="7">
        <v>341536</v>
      </c>
      <c r="L290" s="7">
        <v>70071</v>
      </c>
      <c r="M290" s="7">
        <f>G290-L290</f>
        <v>229929</v>
      </c>
      <c r="N290" s="7">
        <v>393427.53125</v>
      </c>
      <c r="O290" s="22">
        <f>M290/N290</f>
        <v>0.58442529242798125</v>
      </c>
      <c r="P290" s="27">
        <v>2473</v>
      </c>
      <c r="Q290" s="32">
        <f>M290/P290</f>
        <v>92.975737970076835</v>
      </c>
      <c r="R290" s="37" t="s">
        <v>654</v>
      </c>
      <c r="S290" s="42">
        <f>ABS(O2496-O290)*100</f>
        <v>77.276373655959446</v>
      </c>
      <c r="T290" t="s">
        <v>662</v>
      </c>
      <c r="V290" s="7">
        <v>66805</v>
      </c>
      <c r="W290" t="s">
        <v>33</v>
      </c>
      <c r="X290" s="17" t="s">
        <v>34</v>
      </c>
      <c r="Z290" t="s">
        <v>655</v>
      </c>
      <c r="AA290">
        <v>407</v>
      </c>
      <c r="AB290">
        <v>73</v>
      </c>
    </row>
    <row r="291" spans="1:28" x14ac:dyDescent="0.25">
      <c r="A291" t="s">
        <v>663</v>
      </c>
      <c r="B291" t="s">
        <v>664</v>
      </c>
      <c r="C291" s="17">
        <v>44253</v>
      </c>
      <c r="D291" s="7">
        <v>340000</v>
      </c>
      <c r="E291" t="s">
        <v>29</v>
      </c>
      <c r="F291" t="s">
        <v>30</v>
      </c>
      <c r="G291" s="7">
        <v>340000</v>
      </c>
      <c r="H291" s="7">
        <v>167900</v>
      </c>
      <c r="I291" s="12">
        <f>H291/G291*100</f>
        <v>49.382352941176471</v>
      </c>
      <c r="J291" s="12">
        <f t="shared" si="4"/>
        <v>0.72041584931045577</v>
      </c>
      <c r="K291" s="7">
        <v>335801</v>
      </c>
      <c r="L291" s="7">
        <v>70381</v>
      </c>
      <c r="M291" s="7">
        <f>G291-L291</f>
        <v>269619</v>
      </c>
      <c r="N291" s="7">
        <v>384666.65625</v>
      </c>
      <c r="O291" s="22">
        <f>M291/N291</f>
        <v>0.70091596352133778</v>
      </c>
      <c r="P291" s="27">
        <v>2217</v>
      </c>
      <c r="Q291" s="32">
        <f>M291/P291</f>
        <v>121.61434370771313</v>
      </c>
      <c r="R291" s="37" t="s">
        <v>654</v>
      </c>
      <c r="S291" s="42">
        <f>ABS(O2496-O291)*100</f>
        <v>65.627306546623785</v>
      </c>
      <c r="T291" t="s">
        <v>64</v>
      </c>
      <c r="V291" s="7">
        <v>66805</v>
      </c>
      <c r="W291" t="s">
        <v>33</v>
      </c>
      <c r="X291" s="17" t="s">
        <v>34</v>
      </c>
      <c r="Z291" t="s">
        <v>655</v>
      </c>
      <c r="AA291">
        <v>407</v>
      </c>
      <c r="AB291">
        <v>72</v>
      </c>
    </row>
    <row r="292" spans="1:28" x14ac:dyDescent="0.25">
      <c r="A292" t="s">
        <v>665</v>
      </c>
      <c r="B292" t="s">
        <v>666</v>
      </c>
      <c r="C292" s="17">
        <v>44088</v>
      </c>
      <c r="D292" s="7">
        <v>336900</v>
      </c>
      <c r="E292" t="s">
        <v>29</v>
      </c>
      <c r="F292" t="s">
        <v>30</v>
      </c>
      <c r="G292" s="7">
        <v>336900</v>
      </c>
      <c r="H292" s="7">
        <v>173620</v>
      </c>
      <c r="I292" s="12">
        <f>H292/G292*100</f>
        <v>51.53457999406352</v>
      </c>
      <c r="J292" s="12">
        <f t="shared" si="4"/>
        <v>1.4318112035765935</v>
      </c>
      <c r="K292" s="7">
        <v>347238</v>
      </c>
      <c r="L292" s="7">
        <v>70278</v>
      </c>
      <c r="M292" s="7">
        <f>G292-L292</f>
        <v>266622</v>
      </c>
      <c r="N292" s="7">
        <v>401391.3125</v>
      </c>
      <c r="O292" s="22">
        <f>M292/N292</f>
        <v>0.66424457056479014</v>
      </c>
      <c r="P292" s="27">
        <v>2334</v>
      </c>
      <c r="Q292" s="32">
        <f>M292/P292</f>
        <v>114.23393316195373</v>
      </c>
      <c r="R292" s="37" t="s">
        <v>654</v>
      </c>
      <c r="S292" s="42">
        <f>ABS(O2496-O292)*100</f>
        <v>69.294445842278549</v>
      </c>
      <c r="T292" t="s">
        <v>64</v>
      </c>
      <c r="V292" s="7">
        <v>66805</v>
      </c>
      <c r="W292" t="s">
        <v>33</v>
      </c>
      <c r="X292" s="17" t="s">
        <v>34</v>
      </c>
      <c r="Z292" t="s">
        <v>655</v>
      </c>
      <c r="AA292">
        <v>407</v>
      </c>
      <c r="AB292">
        <v>72</v>
      </c>
    </row>
    <row r="293" spans="1:28" x14ac:dyDescent="0.25">
      <c r="A293" t="s">
        <v>667</v>
      </c>
      <c r="B293" t="s">
        <v>668</v>
      </c>
      <c r="C293" s="17">
        <v>44550</v>
      </c>
      <c r="D293" s="7">
        <v>387500</v>
      </c>
      <c r="E293" t="s">
        <v>29</v>
      </c>
      <c r="F293" t="s">
        <v>30</v>
      </c>
      <c r="G293" s="7">
        <v>387500</v>
      </c>
      <c r="H293" s="7">
        <v>176260</v>
      </c>
      <c r="I293" s="12">
        <f>H293/G293*100</f>
        <v>45.486451612903231</v>
      </c>
      <c r="J293" s="12">
        <f t="shared" si="4"/>
        <v>4.6163171775836958</v>
      </c>
      <c r="K293" s="7">
        <v>352514</v>
      </c>
      <c r="L293" s="7">
        <v>70381</v>
      </c>
      <c r="M293" s="7">
        <f>G293-L293</f>
        <v>317119</v>
      </c>
      <c r="N293" s="7">
        <v>408888.40625</v>
      </c>
      <c r="O293" s="22">
        <f>M293/N293</f>
        <v>0.7755636871887952</v>
      </c>
      <c r="P293" s="27">
        <v>2403</v>
      </c>
      <c r="Q293" s="32">
        <f>M293/P293</f>
        <v>131.9679567207657</v>
      </c>
      <c r="R293" s="37" t="s">
        <v>654</v>
      </c>
      <c r="S293" s="42">
        <f>ABS(O2496-O293)*100</f>
        <v>58.162534179878044</v>
      </c>
      <c r="T293" t="s">
        <v>64</v>
      </c>
      <c r="V293" s="7">
        <v>66805</v>
      </c>
      <c r="W293" t="s">
        <v>33</v>
      </c>
      <c r="X293" s="17" t="s">
        <v>34</v>
      </c>
      <c r="Z293" t="s">
        <v>655</v>
      </c>
      <c r="AA293">
        <v>407</v>
      </c>
      <c r="AB293">
        <v>72</v>
      </c>
    </row>
    <row r="294" spans="1:28" x14ac:dyDescent="0.25">
      <c r="A294" t="s">
        <v>669</v>
      </c>
      <c r="B294" t="s">
        <v>670</v>
      </c>
      <c r="C294" s="17">
        <v>44560</v>
      </c>
      <c r="D294" s="7">
        <v>310000</v>
      </c>
      <c r="E294" t="s">
        <v>29</v>
      </c>
      <c r="F294" t="s">
        <v>30</v>
      </c>
      <c r="G294" s="7">
        <v>310000</v>
      </c>
      <c r="H294" s="7">
        <v>157800</v>
      </c>
      <c r="I294" s="12">
        <f>H294/G294*100</f>
        <v>50.903225806451616</v>
      </c>
      <c r="J294" s="12">
        <f t="shared" si="4"/>
        <v>0.80045701596468888</v>
      </c>
      <c r="K294" s="7">
        <v>315603</v>
      </c>
      <c r="L294" s="7">
        <v>71467</v>
      </c>
      <c r="M294" s="7">
        <f>G294-L294</f>
        <v>238533</v>
      </c>
      <c r="N294" s="7">
        <v>353820.28125</v>
      </c>
      <c r="O294" s="22">
        <f>M294/N294</f>
        <v>0.67416429368405517</v>
      </c>
      <c r="P294" s="27">
        <v>1946</v>
      </c>
      <c r="Q294" s="32">
        <f>M294/P294</f>
        <v>122.57605344295992</v>
      </c>
      <c r="R294" s="37" t="s">
        <v>654</v>
      </c>
      <c r="S294" s="42">
        <f>ABS(O2496-O294)*100</f>
        <v>68.302473530352046</v>
      </c>
      <c r="T294" t="s">
        <v>64</v>
      </c>
      <c r="V294" s="7">
        <v>66805</v>
      </c>
      <c r="W294" t="s">
        <v>33</v>
      </c>
      <c r="X294" s="17" t="s">
        <v>34</v>
      </c>
      <c r="Z294" t="s">
        <v>655</v>
      </c>
      <c r="AA294">
        <v>407</v>
      </c>
      <c r="AB294">
        <v>72</v>
      </c>
    </row>
    <row r="295" spans="1:28" x14ac:dyDescent="0.25">
      <c r="A295" t="s">
        <v>671</v>
      </c>
      <c r="B295" t="s">
        <v>672</v>
      </c>
      <c r="C295" s="17">
        <v>44138</v>
      </c>
      <c r="D295" s="7">
        <v>375000</v>
      </c>
      <c r="E295" t="s">
        <v>29</v>
      </c>
      <c r="F295" t="s">
        <v>30</v>
      </c>
      <c r="G295" s="7">
        <v>375000</v>
      </c>
      <c r="H295" s="7">
        <v>177950</v>
      </c>
      <c r="I295" s="12">
        <f>H295/G295*100</f>
        <v>47.453333333333333</v>
      </c>
      <c r="J295" s="12">
        <f t="shared" si="4"/>
        <v>2.6494354571535936</v>
      </c>
      <c r="K295" s="7">
        <v>355890</v>
      </c>
      <c r="L295" s="7">
        <v>70381</v>
      </c>
      <c r="M295" s="7">
        <f>G295-L295</f>
        <v>304619</v>
      </c>
      <c r="N295" s="7">
        <v>413781.15625</v>
      </c>
      <c r="O295" s="22">
        <f>M295/N295</f>
        <v>0.73618383872453108</v>
      </c>
      <c r="P295" s="27">
        <v>2601</v>
      </c>
      <c r="Q295" s="32">
        <f>M295/P295</f>
        <v>117.11610918877355</v>
      </c>
      <c r="R295" s="37" t="s">
        <v>654</v>
      </c>
      <c r="S295" s="42">
        <f>ABS(O2496-O295)*100</f>
        <v>62.100519026304454</v>
      </c>
      <c r="T295" t="s">
        <v>662</v>
      </c>
      <c r="V295" s="7">
        <v>66805</v>
      </c>
      <c r="W295" t="s">
        <v>33</v>
      </c>
      <c r="X295" s="17" t="s">
        <v>34</v>
      </c>
      <c r="Z295" t="s">
        <v>655</v>
      </c>
      <c r="AA295">
        <v>407</v>
      </c>
      <c r="AB295">
        <v>72</v>
      </c>
    </row>
    <row r="296" spans="1:28" x14ac:dyDescent="0.25">
      <c r="A296" t="s">
        <v>673</v>
      </c>
      <c r="B296" t="s">
        <v>674</v>
      </c>
      <c r="C296" s="17">
        <v>44378</v>
      </c>
      <c r="D296" s="7">
        <v>300000</v>
      </c>
      <c r="E296" t="s">
        <v>29</v>
      </c>
      <c r="F296" t="s">
        <v>30</v>
      </c>
      <c r="G296" s="7">
        <v>300000</v>
      </c>
      <c r="H296" s="7">
        <v>152550</v>
      </c>
      <c r="I296" s="12">
        <f>H296/G296*100</f>
        <v>50.849999999999994</v>
      </c>
      <c r="J296" s="12">
        <f t="shared" si="4"/>
        <v>0.74723120951306754</v>
      </c>
      <c r="K296" s="7">
        <v>305094</v>
      </c>
      <c r="L296" s="7">
        <v>61215</v>
      </c>
      <c r="M296" s="7">
        <f>G296-L296</f>
        <v>238785</v>
      </c>
      <c r="N296" s="7">
        <v>283580.21875</v>
      </c>
      <c r="O296" s="22">
        <f>M296/N296</f>
        <v>0.84203687073994826</v>
      </c>
      <c r="P296" s="27">
        <v>1942</v>
      </c>
      <c r="Q296" s="32">
        <f>M296/P296</f>
        <v>122.95829042224511</v>
      </c>
      <c r="R296" s="37" t="s">
        <v>675</v>
      </c>
      <c r="S296" s="42">
        <f>ABS(O2496-O296)*100</f>
        <v>51.515215824762741</v>
      </c>
      <c r="T296" t="s">
        <v>87</v>
      </c>
      <c r="V296" s="7">
        <v>58091</v>
      </c>
      <c r="W296" t="s">
        <v>33</v>
      </c>
      <c r="X296" s="17" t="s">
        <v>34</v>
      </c>
      <c r="Z296" t="s">
        <v>676</v>
      </c>
      <c r="AA296">
        <v>407</v>
      </c>
      <c r="AB296">
        <v>63</v>
      </c>
    </row>
    <row r="297" spans="1:28" x14ac:dyDescent="0.25">
      <c r="A297" t="s">
        <v>677</v>
      </c>
      <c r="B297" t="s">
        <v>678</v>
      </c>
      <c r="C297" s="17">
        <v>44277</v>
      </c>
      <c r="D297" s="7">
        <v>369000</v>
      </c>
      <c r="E297" t="s">
        <v>29</v>
      </c>
      <c r="F297" t="s">
        <v>30</v>
      </c>
      <c r="G297" s="7">
        <v>369000</v>
      </c>
      <c r="H297" s="7">
        <v>169480</v>
      </c>
      <c r="I297" s="12">
        <f>H297/G297*100</f>
        <v>45.929539295392949</v>
      </c>
      <c r="J297" s="12">
        <f t="shared" si="4"/>
        <v>4.1732294950939774</v>
      </c>
      <c r="K297" s="7">
        <v>338963</v>
      </c>
      <c r="L297" s="7">
        <v>61215</v>
      </c>
      <c r="M297" s="7">
        <f>G297-L297</f>
        <v>307785</v>
      </c>
      <c r="N297" s="7">
        <v>322962.78125</v>
      </c>
      <c r="O297" s="22">
        <f>M297/N297</f>
        <v>0.9530045499631391</v>
      </c>
      <c r="P297" s="27">
        <v>2614</v>
      </c>
      <c r="Q297" s="32">
        <f>M297/P297</f>
        <v>117.74483550114766</v>
      </c>
      <c r="R297" s="37" t="s">
        <v>675</v>
      </c>
      <c r="S297" s="42">
        <f>ABS(O2496-O297)*100</f>
        <v>40.418447902443653</v>
      </c>
      <c r="T297" t="s">
        <v>87</v>
      </c>
      <c r="V297" s="7">
        <v>58091</v>
      </c>
      <c r="W297" t="s">
        <v>33</v>
      </c>
      <c r="X297" s="17" t="s">
        <v>34</v>
      </c>
      <c r="Z297" t="s">
        <v>676</v>
      </c>
      <c r="AA297">
        <v>407</v>
      </c>
      <c r="AB297">
        <v>63</v>
      </c>
    </row>
    <row r="298" spans="1:28" x14ac:dyDescent="0.25">
      <c r="A298" t="s">
        <v>679</v>
      </c>
      <c r="B298" t="s">
        <v>680</v>
      </c>
      <c r="C298" s="17">
        <v>44456</v>
      </c>
      <c r="D298" s="7">
        <v>280000</v>
      </c>
      <c r="E298" t="s">
        <v>29</v>
      </c>
      <c r="F298" t="s">
        <v>30</v>
      </c>
      <c r="G298" s="7">
        <v>280000</v>
      </c>
      <c r="H298" s="7">
        <v>157270</v>
      </c>
      <c r="I298" s="12">
        <f>H298/G298*100</f>
        <v>56.167857142857144</v>
      </c>
      <c r="J298" s="12">
        <f t="shared" si="4"/>
        <v>6.0650883523702177</v>
      </c>
      <c r="K298" s="7">
        <v>314549</v>
      </c>
      <c r="L298" s="7">
        <v>61215</v>
      </c>
      <c r="M298" s="7">
        <f>G298-L298</f>
        <v>218785</v>
      </c>
      <c r="N298" s="7">
        <v>294574.40625</v>
      </c>
      <c r="O298" s="22">
        <f>M298/N298</f>
        <v>0.74271557663540233</v>
      </c>
      <c r="P298" s="27">
        <v>1942</v>
      </c>
      <c r="Q298" s="32">
        <f>M298/P298</f>
        <v>112.65962924819773</v>
      </c>
      <c r="R298" s="37" t="s">
        <v>675</v>
      </c>
      <c r="S298" s="42">
        <f>ABS(O2496-O298)*100</f>
        <v>61.447345235217334</v>
      </c>
      <c r="T298" t="s">
        <v>87</v>
      </c>
      <c r="V298" s="7">
        <v>58091</v>
      </c>
      <c r="W298" t="s">
        <v>33</v>
      </c>
      <c r="X298" s="17" t="s">
        <v>34</v>
      </c>
      <c r="Z298" t="s">
        <v>676</v>
      </c>
      <c r="AA298">
        <v>407</v>
      </c>
      <c r="AB298">
        <v>63</v>
      </c>
    </row>
    <row r="299" spans="1:28" x14ac:dyDescent="0.25">
      <c r="A299" t="s">
        <v>681</v>
      </c>
      <c r="B299" t="s">
        <v>682</v>
      </c>
      <c r="C299" s="17">
        <v>44361</v>
      </c>
      <c r="D299" s="7">
        <v>382815</v>
      </c>
      <c r="E299" t="s">
        <v>29</v>
      </c>
      <c r="F299" t="s">
        <v>683</v>
      </c>
      <c r="G299" s="7">
        <v>382815</v>
      </c>
      <c r="H299" s="7">
        <v>159890</v>
      </c>
      <c r="I299" s="12">
        <f>H299/G299*100</f>
        <v>41.766910909969567</v>
      </c>
      <c r="J299" s="12">
        <f t="shared" si="4"/>
        <v>8.3358578805173593</v>
      </c>
      <c r="K299" s="7">
        <v>319786</v>
      </c>
      <c r="L299" s="7">
        <v>61215</v>
      </c>
      <c r="M299" s="7">
        <f>G299-L299</f>
        <v>321600</v>
      </c>
      <c r="N299" s="7">
        <v>300663.96875</v>
      </c>
      <c r="O299" s="22">
        <f>M299/N299</f>
        <v>1.0696326578041286</v>
      </c>
      <c r="P299" s="27">
        <v>2314</v>
      </c>
      <c r="Q299" s="32">
        <f>M299/P299</f>
        <v>138.98012100259291</v>
      </c>
      <c r="R299" s="37" t="s">
        <v>675</v>
      </c>
      <c r="S299" s="42">
        <f>ABS(O2496-O299)*100</f>
        <v>28.755637118344701</v>
      </c>
      <c r="T299" t="s">
        <v>87</v>
      </c>
      <c r="V299" s="7">
        <v>58091</v>
      </c>
      <c r="W299" t="s">
        <v>33</v>
      </c>
      <c r="X299" s="17" t="s">
        <v>34</v>
      </c>
      <c r="Z299" t="s">
        <v>676</v>
      </c>
      <c r="AA299">
        <v>407</v>
      </c>
      <c r="AB299">
        <v>63</v>
      </c>
    </row>
    <row r="300" spans="1:28" x14ac:dyDescent="0.25">
      <c r="A300" t="s">
        <v>684</v>
      </c>
      <c r="B300" t="s">
        <v>685</v>
      </c>
      <c r="C300" s="17">
        <v>44452</v>
      </c>
      <c r="D300" s="7">
        <v>280000</v>
      </c>
      <c r="E300" t="s">
        <v>29</v>
      </c>
      <c r="F300" t="s">
        <v>30</v>
      </c>
      <c r="G300" s="7">
        <v>280000</v>
      </c>
      <c r="H300" s="7">
        <v>153790</v>
      </c>
      <c r="I300" s="12">
        <f>H300/G300*100</f>
        <v>54.925000000000004</v>
      </c>
      <c r="J300" s="12">
        <f t="shared" si="4"/>
        <v>4.8222312095130775</v>
      </c>
      <c r="K300" s="7">
        <v>307586</v>
      </c>
      <c r="L300" s="7">
        <v>61215</v>
      </c>
      <c r="M300" s="7">
        <f>G300-L300</f>
        <v>218785</v>
      </c>
      <c r="N300" s="7">
        <v>286477.90625</v>
      </c>
      <c r="O300" s="22">
        <f>M300/N300</f>
        <v>0.76370636348156429</v>
      </c>
      <c r="P300" s="27">
        <v>1942</v>
      </c>
      <c r="Q300" s="32">
        <f>M300/P300</f>
        <v>112.65962924819773</v>
      </c>
      <c r="R300" s="37" t="s">
        <v>675</v>
      </c>
      <c r="S300" s="42">
        <f>ABS(O2496-O300)*100</f>
        <v>59.348266550601139</v>
      </c>
      <c r="T300" t="s">
        <v>87</v>
      </c>
      <c r="V300" s="7">
        <v>58091</v>
      </c>
      <c r="W300" t="s">
        <v>33</v>
      </c>
      <c r="X300" s="17" t="s">
        <v>34</v>
      </c>
      <c r="Z300" t="s">
        <v>676</v>
      </c>
      <c r="AA300">
        <v>407</v>
      </c>
      <c r="AB300">
        <v>63</v>
      </c>
    </row>
    <row r="301" spans="1:28" x14ac:dyDescent="0.25">
      <c r="A301" t="s">
        <v>686</v>
      </c>
      <c r="B301" t="s">
        <v>687</v>
      </c>
      <c r="C301" s="17">
        <v>44456</v>
      </c>
      <c r="D301" s="7">
        <v>330000</v>
      </c>
      <c r="E301" t="s">
        <v>29</v>
      </c>
      <c r="F301" t="s">
        <v>30</v>
      </c>
      <c r="G301" s="7">
        <v>330000</v>
      </c>
      <c r="H301" s="7">
        <v>166090</v>
      </c>
      <c r="I301" s="12">
        <f>H301/G301*100</f>
        <v>50.330303030303028</v>
      </c>
      <c r="J301" s="12">
        <f t="shared" si="4"/>
        <v>0.22753423981610155</v>
      </c>
      <c r="K301" s="7">
        <v>332177</v>
      </c>
      <c r="L301" s="7">
        <v>61215</v>
      </c>
      <c r="M301" s="7">
        <f>G301-L301</f>
        <v>268785</v>
      </c>
      <c r="N301" s="7">
        <v>315072.09375</v>
      </c>
      <c r="O301" s="22">
        <f>M301/N301</f>
        <v>0.85309046828270552</v>
      </c>
      <c r="P301" s="27">
        <v>1955</v>
      </c>
      <c r="Q301" s="32">
        <f>M301/P301</f>
        <v>137.48593350383632</v>
      </c>
      <c r="R301" s="37" t="s">
        <v>675</v>
      </c>
      <c r="S301" s="42">
        <f>ABS(O2496-O301)*100</f>
        <v>50.409856070487017</v>
      </c>
      <c r="T301" t="s">
        <v>87</v>
      </c>
      <c r="V301" s="7">
        <v>58091</v>
      </c>
      <c r="W301" t="s">
        <v>33</v>
      </c>
      <c r="X301" s="17" t="s">
        <v>34</v>
      </c>
      <c r="Z301" t="s">
        <v>676</v>
      </c>
      <c r="AA301">
        <v>407</v>
      </c>
      <c r="AB301">
        <v>59</v>
      </c>
    </row>
    <row r="302" spans="1:28" x14ac:dyDescent="0.25">
      <c r="A302" t="s">
        <v>688</v>
      </c>
      <c r="B302" t="s">
        <v>689</v>
      </c>
      <c r="C302" s="17">
        <v>44005</v>
      </c>
      <c r="D302" s="7">
        <v>277000</v>
      </c>
      <c r="E302" t="s">
        <v>29</v>
      </c>
      <c r="F302" t="s">
        <v>30</v>
      </c>
      <c r="G302" s="7">
        <v>277000</v>
      </c>
      <c r="H302" s="7">
        <v>154960</v>
      </c>
      <c r="I302" s="12">
        <f>H302/G302*100</f>
        <v>55.942238267148014</v>
      </c>
      <c r="J302" s="12">
        <f t="shared" si="4"/>
        <v>5.8394694766610868</v>
      </c>
      <c r="K302" s="7">
        <v>309920</v>
      </c>
      <c r="L302" s="7">
        <v>61215</v>
      </c>
      <c r="M302" s="7">
        <f>G302-L302</f>
        <v>215785</v>
      </c>
      <c r="N302" s="7">
        <v>289191.875</v>
      </c>
      <c r="O302" s="22">
        <f>M302/N302</f>
        <v>0.74616549998162984</v>
      </c>
      <c r="P302" s="27">
        <v>2391</v>
      </c>
      <c r="Q302" s="32">
        <f>M302/P302</f>
        <v>90.248849853617727</v>
      </c>
      <c r="R302" s="37" t="s">
        <v>675</v>
      </c>
      <c r="S302" s="42">
        <f>ABS(O2496-O302)*100</f>
        <v>61.102352900594582</v>
      </c>
      <c r="T302" t="s">
        <v>87</v>
      </c>
      <c r="V302" s="7">
        <v>58091</v>
      </c>
      <c r="W302" t="s">
        <v>33</v>
      </c>
      <c r="X302" s="17" t="s">
        <v>34</v>
      </c>
      <c r="Z302" t="s">
        <v>676</v>
      </c>
      <c r="AA302">
        <v>407</v>
      </c>
      <c r="AB302">
        <v>63</v>
      </c>
    </row>
    <row r="303" spans="1:28" x14ac:dyDescent="0.25">
      <c r="A303" t="s">
        <v>690</v>
      </c>
      <c r="B303" t="s">
        <v>691</v>
      </c>
      <c r="C303" s="17">
        <v>44529</v>
      </c>
      <c r="D303" s="7">
        <v>545000</v>
      </c>
      <c r="E303" t="s">
        <v>29</v>
      </c>
      <c r="F303" t="s">
        <v>30</v>
      </c>
      <c r="G303" s="7">
        <v>545000</v>
      </c>
      <c r="H303" s="7">
        <v>236170</v>
      </c>
      <c r="I303" s="12">
        <f>H303/G303*100</f>
        <v>43.333944954128441</v>
      </c>
      <c r="J303" s="12">
        <f t="shared" si="4"/>
        <v>6.7688238363584858</v>
      </c>
      <c r="K303" s="7">
        <v>472334</v>
      </c>
      <c r="L303" s="7">
        <v>104354</v>
      </c>
      <c r="M303" s="7">
        <f>G303-L303</f>
        <v>440646</v>
      </c>
      <c r="N303" s="7">
        <v>395677.40625</v>
      </c>
      <c r="O303" s="22">
        <f>M303/N303</f>
        <v>1.1136496374058507</v>
      </c>
      <c r="P303" s="27">
        <v>3228</v>
      </c>
      <c r="Q303" s="32">
        <f>M303/P303</f>
        <v>136.50743494423793</v>
      </c>
      <c r="R303" s="37" t="s">
        <v>640</v>
      </c>
      <c r="S303" s="42">
        <f>ABS(O2496-O303)*100</f>
        <v>24.353939158172501</v>
      </c>
      <c r="T303" t="s">
        <v>32</v>
      </c>
      <c r="V303" s="7">
        <v>79379</v>
      </c>
      <c r="W303" t="s">
        <v>33</v>
      </c>
      <c r="X303" s="17" t="s">
        <v>34</v>
      </c>
      <c r="Z303" t="s">
        <v>641</v>
      </c>
      <c r="AA303">
        <v>401</v>
      </c>
      <c r="AB303">
        <v>59</v>
      </c>
    </row>
    <row r="304" spans="1:28" x14ac:dyDescent="0.25">
      <c r="A304" t="s">
        <v>692</v>
      </c>
      <c r="B304" t="s">
        <v>693</v>
      </c>
      <c r="C304" s="17">
        <v>44152</v>
      </c>
      <c r="D304" s="7">
        <v>355000</v>
      </c>
      <c r="E304" t="s">
        <v>29</v>
      </c>
      <c r="F304" t="s">
        <v>30</v>
      </c>
      <c r="G304" s="7">
        <v>355000</v>
      </c>
      <c r="H304" s="7">
        <v>194050</v>
      </c>
      <c r="I304" s="12">
        <f>H304/G304*100</f>
        <v>54.661971830985912</v>
      </c>
      <c r="J304" s="12">
        <f t="shared" si="4"/>
        <v>4.5592030404989856</v>
      </c>
      <c r="K304" s="7">
        <v>388093</v>
      </c>
      <c r="L304" s="7">
        <v>82542</v>
      </c>
      <c r="M304" s="7">
        <f>G304-L304</f>
        <v>272458</v>
      </c>
      <c r="N304" s="7">
        <v>328549.46875</v>
      </c>
      <c r="O304" s="22">
        <f>M304/N304</f>
        <v>0.82927542399199206</v>
      </c>
      <c r="P304" s="27">
        <v>2995</v>
      </c>
      <c r="Q304" s="32">
        <f>M304/P304</f>
        <v>90.970951585976621</v>
      </c>
      <c r="R304" s="37" t="s">
        <v>640</v>
      </c>
      <c r="S304" s="42">
        <f>ABS(O2496-O304)*100</f>
        <v>52.791360499558358</v>
      </c>
      <c r="T304" t="s">
        <v>32</v>
      </c>
      <c r="V304" s="7">
        <v>73497</v>
      </c>
      <c r="W304" t="s">
        <v>33</v>
      </c>
      <c r="X304" s="17" t="s">
        <v>34</v>
      </c>
      <c r="Z304" t="s">
        <v>641</v>
      </c>
      <c r="AA304">
        <v>401</v>
      </c>
      <c r="AB304">
        <v>59</v>
      </c>
    </row>
    <row r="305" spans="1:28" x14ac:dyDescent="0.25">
      <c r="A305" t="s">
        <v>694</v>
      </c>
      <c r="B305" t="s">
        <v>695</v>
      </c>
      <c r="C305" s="17">
        <v>44299</v>
      </c>
      <c r="D305" s="7">
        <v>311000</v>
      </c>
      <c r="E305" t="s">
        <v>29</v>
      </c>
      <c r="F305" t="s">
        <v>30</v>
      </c>
      <c r="G305" s="7">
        <v>311000</v>
      </c>
      <c r="H305" s="7">
        <v>160020</v>
      </c>
      <c r="I305" s="12">
        <f>H305/G305*100</f>
        <v>51.453376205787784</v>
      </c>
      <c r="J305" s="12">
        <f t="shared" si="4"/>
        <v>1.3506074153008569</v>
      </c>
      <c r="K305" s="7">
        <v>320038</v>
      </c>
      <c r="L305" s="7">
        <v>65894</v>
      </c>
      <c r="M305" s="7">
        <f>G305-L305</f>
        <v>245106</v>
      </c>
      <c r="N305" s="7">
        <v>184162.3125</v>
      </c>
      <c r="O305" s="22">
        <f>M305/N305</f>
        <v>1.3309237741028039</v>
      </c>
      <c r="P305" s="27">
        <v>1742</v>
      </c>
      <c r="Q305" s="32">
        <f>M305/P305</f>
        <v>140.70378874856488</v>
      </c>
      <c r="R305" s="37" t="s">
        <v>696</v>
      </c>
      <c r="S305" s="42">
        <f>ABS(O2496-O305)*100</f>
        <v>2.6265254884771716</v>
      </c>
      <c r="T305" t="s">
        <v>662</v>
      </c>
      <c r="V305" s="7">
        <v>56261</v>
      </c>
      <c r="W305" t="s">
        <v>33</v>
      </c>
      <c r="X305" s="17" t="s">
        <v>34</v>
      </c>
      <c r="Z305" t="s">
        <v>697</v>
      </c>
      <c r="AA305">
        <v>401</v>
      </c>
      <c r="AB305">
        <v>61</v>
      </c>
    </row>
    <row r="306" spans="1:28" x14ac:dyDescent="0.25">
      <c r="A306" t="s">
        <v>698</v>
      </c>
      <c r="B306" t="s">
        <v>699</v>
      </c>
      <c r="C306" s="17">
        <v>44194</v>
      </c>
      <c r="D306" s="7">
        <v>300000</v>
      </c>
      <c r="E306" t="s">
        <v>29</v>
      </c>
      <c r="F306" t="s">
        <v>30</v>
      </c>
      <c r="G306" s="7">
        <v>300000</v>
      </c>
      <c r="H306" s="7">
        <v>170890</v>
      </c>
      <c r="I306" s="12">
        <f>H306/G306*100</f>
        <v>56.963333333333331</v>
      </c>
      <c r="J306" s="12">
        <f t="shared" si="4"/>
        <v>6.8605645428464044</v>
      </c>
      <c r="K306" s="7">
        <v>341783</v>
      </c>
      <c r="L306" s="7">
        <v>69737</v>
      </c>
      <c r="M306" s="7">
        <f>G306-L306</f>
        <v>230263</v>
      </c>
      <c r="N306" s="7">
        <v>197134.78125</v>
      </c>
      <c r="O306" s="22">
        <f>M306/N306</f>
        <v>1.1680485733666037</v>
      </c>
      <c r="P306" s="27">
        <v>1940</v>
      </c>
      <c r="Q306" s="32">
        <f>M306/P306</f>
        <v>118.69226804123711</v>
      </c>
      <c r="R306" s="37" t="s">
        <v>696</v>
      </c>
      <c r="S306" s="42">
        <f>ABS(O2496-O306)*100</f>
        <v>18.914045562097193</v>
      </c>
      <c r="T306" t="s">
        <v>64</v>
      </c>
      <c r="V306" s="7">
        <v>56261</v>
      </c>
      <c r="W306" t="s">
        <v>33</v>
      </c>
      <c r="X306" s="17" t="s">
        <v>34</v>
      </c>
      <c r="Z306" t="s">
        <v>697</v>
      </c>
      <c r="AA306">
        <v>401</v>
      </c>
      <c r="AB306">
        <v>59</v>
      </c>
    </row>
    <row r="307" spans="1:28" x14ac:dyDescent="0.25">
      <c r="A307" t="s">
        <v>700</v>
      </c>
      <c r="B307" t="s">
        <v>701</v>
      </c>
      <c r="C307" s="17">
        <v>44195</v>
      </c>
      <c r="D307" s="7">
        <v>315000</v>
      </c>
      <c r="E307" t="s">
        <v>29</v>
      </c>
      <c r="F307" t="s">
        <v>30</v>
      </c>
      <c r="G307" s="7">
        <v>315000</v>
      </c>
      <c r="H307" s="7">
        <v>153220</v>
      </c>
      <c r="I307" s="12">
        <f>H307/G307*100</f>
        <v>48.641269841269839</v>
      </c>
      <c r="J307" s="12">
        <f t="shared" si="4"/>
        <v>1.4614989492170878</v>
      </c>
      <c r="K307" s="7">
        <v>306437</v>
      </c>
      <c r="L307" s="7">
        <v>63993</v>
      </c>
      <c r="M307" s="7">
        <f>G307-L307</f>
        <v>251007</v>
      </c>
      <c r="N307" s="7">
        <v>175684.0625</v>
      </c>
      <c r="O307" s="22">
        <f>M307/N307</f>
        <v>1.4287408682845093</v>
      </c>
      <c r="P307" s="27">
        <v>2366</v>
      </c>
      <c r="Q307" s="32">
        <f>M307/P307</f>
        <v>106.08918005071851</v>
      </c>
      <c r="R307" s="37" t="s">
        <v>696</v>
      </c>
      <c r="S307" s="42">
        <f>ABS(O2496-O307)*100</f>
        <v>7.155183929693365</v>
      </c>
      <c r="T307" t="s">
        <v>32</v>
      </c>
      <c r="V307" s="7">
        <v>56261</v>
      </c>
      <c r="W307" t="s">
        <v>33</v>
      </c>
      <c r="X307" s="17" t="s">
        <v>34</v>
      </c>
      <c r="Z307" t="s">
        <v>697</v>
      </c>
      <c r="AA307">
        <v>401</v>
      </c>
      <c r="AB307">
        <v>51</v>
      </c>
    </row>
    <row r="308" spans="1:28" x14ac:dyDescent="0.25">
      <c r="A308" t="s">
        <v>702</v>
      </c>
      <c r="B308" t="s">
        <v>703</v>
      </c>
      <c r="C308" s="17">
        <v>44651</v>
      </c>
      <c r="D308" s="7">
        <v>865000</v>
      </c>
      <c r="E308" t="s">
        <v>29</v>
      </c>
      <c r="F308" t="s">
        <v>30</v>
      </c>
      <c r="G308" s="7">
        <v>865000</v>
      </c>
      <c r="H308" s="7">
        <v>341710</v>
      </c>
      <c r="I308" s="12">
        <f>H308/G308*100</f>
        <v>39.504046242774564</v>
      </c>
      <c r="J308" s="12">
        <f t="shared" si="4"/>
        <v>10.598722547712363</v>
      </c>
      <c r="K308" s="7">
        <v>683413</v>
      </c>
      <c r="L308" s="7">
        <v>79498</v>
      </c>
      <c r="M308" s="7">
        <f>G308-L308</f>
        <v>785502</v>
      </c>
      <c r="N308" s="7">
        <v>495012.28125</v>
      </c>
      <c r="O308" s="22">
        <f>M308/N308</f>
        <v>1.5868333569754236</v>
      </c>
      <c r="P308" s="27">
        <v>2779</v>
      </c>
      <c r="Q308" s="32">
        <f>M308/P308</f>
        <v>282.6563512054696</v>
      </c>
      <c r="R308" s="37" t="s">
        <v>704</v>
      </c>
      <c r="S308" s="42">
        <f>ABS(O2496-O308)*100</f>
        <v>22.964432798784795</v>
      </c>
      <c r="T308" t="s">
        <v>64</v>
      </c>
      <c r="V308" s="7">
        <v>53519</v>
      </c>
      <c r="W308" t="s">
        <v>33</v>
      </c>
      <c r="X308" s="17" t="s">
        <v>34</v>
      </c>
      <c r="Z308" t="s">
        <v>705</v>
      </c>
      <c r="AA308">
        <v>401</v>
      </c>
      <c r="AB308">
        <v>75</v>
      </c>
    </row>
    <row r="309" spans="1:28" x14ac:dyDescent="0.25">
      <c r="A309" t="s">
        <v>706</v>
      </c>
      <c r="B309" t="s">
        <v>707</v>
      </c>
      <c r="C309" s="17">
        <v>44134</v>
      </c>
      <c r="D309" s="7">
        <v>285000</v>
      </c>
      <c r="E309" t="s">
        <v>29</v>
      </c>
      <c r="F309" t="s">
        <v>30</v>
      </c>
      <c r="G309" s="7">
        <v>285000</v>
      </c>
      <c r="H309" s="7">
        <v>141670</v>
      </c>
      <c r="I309" s="12">
        <f>H309/G309*100</f>
        <v>49.708771929824564</v>
      </c>
      <c r="J309" s="12">
        <f t="shared" si="4"/>
        <v>0.39399686066236228</v>
      </c>
      <c r="K309" s="7">
        <v>283331</v>
      </c>
      <c r="L309" s="7">
        <v>60339</v>
      </c>
      <c r="M309" s="7">
        <f>G309-L309</f>
        <v>224661</v>
      </c>
      <c r="N309" s="7">
        <v>161588.40625</v>
      </c>
      <c r="O309" s="22">
        <f>M309/N309</f>
        <v>1.3903287074471038</v>
      </c>
      <c r="P309" s="27">
        <v>2014</v>
      </c>
      <c r="Q309" s="32">
        <f>M309/P309</f>
        <v>111.54965243296921</v>
      </c>
      <c r="R309" s="37" t="s">
        <v>696</v>
      </c>
      <c r="S309" s="42">
        <f>ABS(O2496-O309)*100</f>
        <v>3.3139678459528144</v>
      </c>
      <c r="T309" t="s">
        <v>32</v>
      </c>
      <c r="V309" s="7">
        <v>56261</v>
      </c>
      <c r="W309" t="s">
        <v>33</v>
      </c>
      <c r="X309" s="17" t="s">
        <v>34</v>
      </c>
      <c r="Z309" t="s">
        <v>697</v>
      </c>
      <c r="AA309">
        <v>401</v>
      </c>
      <c r="AB309">
        <v>51</v>
      </c>
    </row>
    <row r="310" spans="1:28" x14ac:dyDescent="0.25">
      <c r="A310" t="s">
        <v>708</v>
      </c>
      <c r="B310" t="s">
        <v>709</v>
      </c>
      <c r="C310" s="17">
        <v>44193</v>
      </c>
      <c r="D310" s="7">
        <v>333000</v>
      </c>
      <c r="E310" t="s">
        <v>29</v>
      </c>
      <c r="F310" t="s">
        <v>30</v>
      </c>
      <c r="G310" s="7">
        <v>333000</v>
      </c>
      <c r="H310" s="7">
        <v>172190</v>
      </c>
      <c r="I310" s="12">
        <f>H310/G310*100</f>
        <v>51.708708708708706</v>
      </c>
      <c r="J310" s="12">
        <f t="shared" si="4"/>
        <v>1.6059399182217788</v>
      </c>
      <c r="K310" s="7">
        <v>344380</v>
      </c>
      <c r="L310" s="7">
        <v>74971</v>
      </c>
      <c r="M310" s="7">
        <f>G310-L310</f>
        <v>258029</v>
      </c>
      <c r="N310" s="7">
        <v>195223.90625</v>
      </c>
      <c r="O310" s="22">
        <f>M310/N310</f>
        <v>1.3217080067518627</v>
      </c>
      <c r="P310" s="27">
        <v>2268</v>
      </c>
      <c r="Q310" s="32">
        <f>M310/P310</f>
        <v>113.76940035273368</v>
      </c>
      <c r="R310" s="37" t="s">
        <v>696</v>
      </c>
      <c r="S310" s="42">
        <f>ABS(O2496-O310)*100</f>
        <v>3.5481022235712922</v>
      </c>
      <c r="T310" t="s">
        <v>141</v>
      </c>
      <c r="V310" s="7">
        <v>56261</v>
      </c>
      <c r="W310" t="s">
        <v>33</v>
      </c>
      <c r="X310" s="17" t="s">
        <v>34</v>
      </c>
      <c r="Z310" t="s">
        <v>697</v>
      </c>
      <c r="AA310">
        <v>401</v>
      </c>
      <c r="AB310">
        <v>59</v>
      </c>
    </row>
    <row r="311" spans="1:28" x14ac:dyDescent="0.25">
      <c r="A311" t="s">
        <v>710</v>
      </c>
      <c r="B311" t="s">
        <v>711</v>
      </c>
      <c r="C311" s="17">
        <v>44057</v>
      </c>
      <c r="D311" s="7">
        <v>425000</v>
      </c>
      <c r="E311" t="s">
        <v>29</v>
      </c>
      <c r="F311" t="s">
        <v>30</v>
      </c>
      <c r="G311" s="7">
        <v>425000</v>
      </c>
      <c r="H311" s="7">
        <v>193970</v>
      </c>
      <c r="I311" s="12">
        <f>H311/G311*100</f>
        <v>45.64</v>
      </c>
      <c r="J311" s="12">
        <f t="shared" si="4"/>
        <v>4.4627687904869262</v>
      </c>
      <c r="K311" s="7">
        <v>387936</v>
      </c>
      <c r="L311" s="7">
        <v>75284</v>
      </c>
      <c r="M311" s="7">
        <f>G311-L311</f>
        <v>349716</v>
      </c>
      <c r="N311" s="7">
        <v>226559.421875</v>
      </c>
      <c r="O311" s="22">
        <f>M311/N311</f>
        <v>1.5435950405671028</v>
      </c>
      <c r="P311" s="27">
        <v>2190</v>
      </c>
      <c r="Q311" s="32">
        <f>M311/P311</f>
        <v>159.68767123287671</v>
      </c>
      <c r="R311" s="37" t="s">
        <v>696</v>
      </c>
      <c r="S311" s="42">
        <f>ABS(O2496-O311)*100</f>
        <v>18.64060115795272</v>
      </c>
      <c r="T311" t="s">
        <v>64</v>
      </c>
      <c r="V311" s="7">
        <v>56261</v>
      </c>
      <c r="W311" t="s">
        <v>33</v>
      </c>
      <c r="X311" s="17" t="s">
        <v>34</v>
      </c>
      <c r="Z311" t="s">
        <v>697</v>
      </c>
      <c r="AA311">
        <v>401</v>
      </c>
      <c r="AB311">
        <v>59</v>
      </c>
    </row>
    <row r="312" spans="1:28" x14ac:dyDescent="0.25">
      <c r="A312" t="s">
        <v>712</v>
      </c>
      <c r="B312" t="s">
        <v>713</v>
      </c>
      <c r="C312" s="17">
        <v>44155</v>
      </c>
      <c r="D312" s="7">
        <v>325000</v>
      </c>
      <c r="E312" t="s">
        <v>29</v>
      </c>
      <c r="F312" t="s">
        <v>30</v>
      </c>
      <c r="G312" s="7">
        <v>325000</v>
      </c>
      <c r="H312" s="7">
        <v>151360</v>
      </c>
      <c r="I312" s="12">
        <f>H312/G312*100</f>
        <v>46.572307692307689</v>
      </c>
      <c r="J312" s="12">
        <f t="shared" si="4"/>
        <v>3.5304610981792379</v>
      </c>
      <c r="K312" s="7">
        <v>302714</v>
      </c>
      <c r="L312" s="7">
        <v>59240</v>
      </c>
      <c r="M312" s="7">
        <f>G312-L312</f>
        <v>265760</v>
      </c>
      <c r="N312" s="7">
        <v>176430.4375</v>
      </c>
      <c r="O312" s="22">
        <f>M312/N312</f>
        <v>1.5063160516166605</v>
      </c>
      <c r="P312" s="27">
        <v>2027</v>
      </c>
      <c r="Q312" s="32">
        <f>M312/P312</f>
        <v>131.11001480019735</v>
      </c>
      <c r="R312" s="37" t="s">
        <v>696</v>
      </c>
      <c r="S312" s="42">
        <f>ABS(O2496-O312)*100</f>
        <v>14.912702262908484</v>
      </c>
      <c r="T312" t="s">
        <v>64</v>
      </c>
      <c r="V312" s="7">
        <v>56261</v>
      </c>
      <c r="W312" t="s">
        <v>33</v>
      </c>
      <c r="X312" s="17" t="s">
        <v>34</v>
      </c>
      <c r="Z312" t="s">
        <v>697</v>
      </c>
      <c r="AA312">
        <v>401</v>
      </c>
      <c r="AB312">
        <v>51</v>
      </c>
    </row>
    <row r="313" spans="1:28" x14ac:dyDescent="0.25">
      <c r="A313" t="s">
        <v>714</v>
      </c>
      <c r="B313" t="s">
        <v>715</v>
      </c>
      <c r="C313" s="17">
        <v>44063</v>
      </c>
      <c r="D313" s="7">
        <v>363000</v>
      </c>
      <c r="E313" t="s">
        <v>29</v>
      </c>
      <c r="F313" t="s">
        <v>30</v>
      </c>
      <c r="G313" s="7">
        <v>363000</v>
      </c>
      <c r="H313" s="7">
        <v>150910</v>
      </c>
      <c r="I313" s="12">
        <f>H313/G313*100</f>
        <v>41.573002754820934</v>
      </c>
      <c r="J313" s="12">
        <f t="shared" si="4"/>
        <v>8.5297660356659932</v>
      </c>
      <c r="K313" s="7">
        <v>301812</v>
      </c>
      <c r="L313" s="7">
        <v>60499</v>
      </c>
      <c r="M313" s="7">
        <f>G313-L313</f>
        <v>302501</v>
      </c>
      <c r="N313" s="7">
        <v>174864.5</v>
      </c>
      <c r="O313" s="22">
        <f>M313/N313</f>
        <v>1.7299165925616691</v>
      </c>
      <c r="P313" s="27">
        <v>2214</v>
      </c>
      <c r="Q313" s="32">
        <f>M313/P313</f>
        <v>136.63098464317977</v>
      </c>
      <c r="R313" s="37" t="s">
        <v>696</v>
      </c>
      <c r="S313" s="42">
        <f>ABS(O2496-O313)*100</f>
        <v>37.272756357409342</v>
      </c>
      <c r="T313" t="s">
        <v>32</v>
      </c>
      <c r="V313" s="7">
        <v>56261</v>
      </c>
      <c r="W313" t="s">
        <v>33</v>
      </c>
      <c r="X313" s="17" t="s">
        <v>34</v>
      </c>
      <c r="Z313" t="s">
        <v>697</v>
      </c>
      <c r="AA313">
        <v>401</v>
      </c>
      <c r="AB313">
        <v>51</v>
      </c>
    </row>
    <row r="314" spans="1:28" x14ac:dyDescent="0.25">
      <c r="A314" t="s">
        <v>716</v>
      </c>
      <c r="B314" t="s">
        <v>717</v>
      </c>
      <c r="C314" s="17">
        <v>44005</v>
      </c>
      <c r="D314" s="7">
        <v>380900</v>
      </c>
      <c r="E314" t="s">
        <v>29</v>
      </c>
      <c r="F314" t="s">
        <v>30</v>
      </c>
      <c r="G314" s="7">
        <v>380900</v>
      </c>
      <c r="H314" s="7">
        <v>226080</v>
      </c>
      <c r="I314" s="12">
        <f>H314/G314*100</f>
        <v>59.354161197164615</v>
      </c>
      <c r="J314" s="12">
        <f t="shared" si="4"/>
        <v>9.251392406677688</v>
      </c>
      <c r="K314" s="7">
        <v>452166</v>
      </c>
      <c r="L314" s="7">
        <v>61543</v>
      </c>
      <c r="M314" s="7">
        <f>G314-L314</f>
        <v>319357</v>
      </c>
      <c r="N314" s="7">
        <v>283060.15625</v>
      </c>
      <c r="O314" s="22">
        <f>M314/N314</f>
        <v>1.1282301410091162</v>
      </c>
      <c r="P314" s="27">
        <v>3266</v>
      </c>
      <c r="Q314" s="32">
        <f>M314/P314</f>
        <v>97.782302510716477</v>
      </c>
      <c r="R314" s="37" t="s">
        <v>696</v>
      </c>
      <c r="S314" s="42">
        <f>ABS(O2496-O314)*100</f>
        <v>22.895888797845942</v>
      </c>
      <c r="T314" t="s">
        <v>141</v>
      </c>
      <c r="V314" s="7">
        <v>56261</v>
      </c>
      <c r="W314" t="s">
        <v>33</v>
      </c>
      <c r="X314" s="17" t="s">
        <v>34</v>
      </c>
      <c r="Z314" t="s">
        <v>697</v>
      </c>
      <c r="AA314">
        <v>401</v>
      </c>
      <c r="AB314">
        <v>62</v>
      </c>
    </row>
    <row r="315" spans="1:28" x14ac:dyDescent="0.25">
      <c r="A315" t="s">
        <v>718</v>
      </c>
      <c r="B315" t="s">
        <v>719</v>
      </c>
      <c r="C315" s="17">
        <v>44083</v>
      </c>
      <c r="D315" s="7">
        <v>343500</v>
      </c>
      <c r="E315" t="s">
        <v>29</v>
      </c>
      <c r="F315" t="s">
        <v>30</v>
      </c>
      <c r="G315" s="7">
        <v>343500</v>
      </c>
      <c r="H315" s="7">
        <v>172700</v>
      </c>
      <c r="I315" s="12">
        <f>H315/G315*100</f>
        <v>50.27656477438137</v>
      </c>
      <c r="J315" s="12">
        <f t="shared" si="4"/>
        <v>0.1737959838944434</v>
      </c>
      <c r="K315" s="7">
        <v>345407</v>
      </c>
      <c r="L315" s="7">
        <v>59797</v>
      </c>
      <c r="M315" s="7">
        <f>G315-L315</f>
        <v>283703</v>
      </c>
      <c r="N315" s="7">
        <v>206963.765625</v>
      </c>
      <c r="O315" s="22">
        <f>M315/N315</f>
        <v>1.3707858433250808</v>
      </c>
      <c r="P315" s="27">
        <v>2931</v>
      </c>
      <c r="Q315" s="32">
        <f>M315/P315</f>
        <v>96.793926987376324</v>
      </c>
      <c r="R315" s="37" t="s">
        <v>696</v>
      </c>
      <c r="S315" s="42">
        <f>ABS(O2496-O315)*100</f>
        <v>1.3596814337505148</v>
      </c>
      <c r="T315" t="s">
        <v>32</v>
      </c>
      <c r="V315" s="7">
        <v>56261</v>
      </c>
      <c r="W315" t="s">
        <v>33</v>
      </c>
      <c r="X315" s="17" t="s">
        <v>34</v>
      </c>
      <c r="Z315" t="s">
        <v>697</v>
      </c>
      <c r="AA315">
        <v>401</v>
      </c>
      <c r="AB315">
        <v>51</v>
      </c>
    </row>
    <row r="316" spans="1:28" x14ac:dyDescent="0.25">
      <c r="A316" t="s">
        <v>720</v>
      </c>
      <c r="B316" t="s">
        <v>721</v>
      </c>
      <c r="C316" s="17">
        <v>44400</v>
      </c>
      <c r="D316" s="7">
        <v>475000</v>
      </c>
      <c r="E316" t="s">
        <v>29</v>
      </c>
      <c r="F316" t="s">
        <v>30</v>
      </c>
      <c r="G316" s="7">
        <v>475000</v>
      </c>
      <c r="H316" s="7">
        <v>206150</v>
      </c>
      <c r="I316" s="12">
        <f>H316/G316*100</f>
        <v>43.4</v>
      </c>
      <c r="J316" s="12">
        <f t="shared" si="4"/>
        <v>6.7027687904869282</v>
      </c>
      <c r="K316" s="7">
        <v>412290</v>
      </c>
      <c r="L316" s="7">
        <v>74163</v>
      </c>
      <c r="M316" s="7">
        <f>G316-L316</f>
        <v>400837</v>
      </c>
      <c r="N316" s="7">
        <v>262113.953125</v>
      </c>
      <c r="O316" s="22">
        <f>M316/N316</f>
        <v>1.5292470897527692</v>
      </c>
      <c r="P316" s="27">
        <v>3004</v>
      </c>
      <c r="Q316" s="32">
        <f>M316/P316</f>
        <v>133.43442077230358</v>
      </c>
      <c r="R316" s="37" t="s">
        <v>704</v>
      </c>
      <c r="S316" s="42">
        <f>ABS(O2496-O316)*100</f>
        <v>17.205806076519359</v>
      </c>
      <c r="T316" t="s">
        <v>32</v>
      </c>
      <c r="V316" s="7">
        <v>68190</v>
      </c>
      <c r="W316" t="s">
        <v>33</v>
      </c>
      <c r="X316" s="17" t="s">
        <v>34</v>
      </c>
      <c r="Z316" t="s">
        <v>705</v>
      </c>
      <c r="AA316">
        <v>401</v>
      </c>
      <c r="AB316">
        <v>63</v>
      </c>
    </row>
    <row r="317" spans="1:28" x14ac:dyDescent="0.25">
      <c r="A317" t="s">
        <v>722</v>
      </c>
      <c r="B317" t="s">
        <v>723</v>
      </c>
      <c r="C317" s="17">
        <v>44200</v>
      </c>
      <c r="D317" s="7">
        <v>425000</v>
      </c>
      <c r="E317" t="s">
        <v>29</v>
      </c>
      <c r="F317" t="s">
        <v>30</v>
      </c>
      <c r="G317" s="7">
        <v>425000</v>
      </c>
      <c r="H317" s="7">
        <v>238240</v>
      </c>
      <c r="I317" s="12">
        <f>H317/G317*100</f>
        <v>56.0564705882353</v>
      </c>
      <c r="J317" s="12">
        <f t="shared" si="4"/>
        <v>5.9537017977483728</v>
      </c>
      <c r="K317" s="7">
        <v>476487</v>
      </c>
      <c r="L317" s="7">
        <v>85878</v>
      </c>
      <c r="M317" s="7">
        <f>G317-L317</f>
        <v>339122</v>
      </c>
      <c r="N317" s="7">
        <v>302797.6875</v>
      </c>
      <c r="O317" s="22">
        <f>M317/N317</f>
        <v>1.1199623180741762</v>
      </c>
      <c r="P317" s="27">
        <v>3490</v>
      </c>
      <c r="Q317" s="32">
        <f>M317/P317</f>
        <v>97.169627507163327</v>
      </c>
      <c r="R317" s="37" t="s">
        <v>704</v>
      </c>
      <c r="S317" s="42">
        <f>ABS(O2496-O317)*100</f>
        <v>23.72267109133994</v>
      </c>
      <c r="T317" t="s">
        <v>32</v>
      </c>
      <c r="V317" s="7">
        <v>76212</v>
      </c>
      <c r="W317" t="s">
        <v>33</v>
      </c>
      <c r="X317" s="17" t="s">
        <v>34</v>
      </c>
      <c r="Z317" t="s">
        <v>705</v>
      </c>
      <c r="AA317">
        <v>401</v>
      </c>
      <c r="AB317">
        <v>59</v>
      </c>
    </row>
    <row r="318" spans="1:28" x14ac:dyDescent="0.25">
      <c r="A318" t="s">
        <v>724</v>
      </c>
      <c r="B318" t="s">
        <v>725</v>
      </c>
      <c r="C318" s="17">
        <v>44056</v>
      </c>
      <c r="D318" s="7">
        <v>438000</v>
      </c>
      <c r="E318" t="s">
        <v>29</v>
      </c>
      <c r="F318" t="s">
        <v>30</v>
      </c>
      <c r="G318" s="7">
        <v>438000</v>
      </c>
      <c r="H318" s="7">
        <v>239690</v>
      </c>
      <c r="I318" s="12">
        <f>H318/G318*100</f>
        <v>54.723744292237441</v>
      </c>
      <c r="J318" s="12">
        <f t="shared" si="4"/>
        <v>4.6209755017505145</v>
      </c>
      <c r="K318" s="7">
        <v>479372</v>
      </c>
      <c r="L318" s="7">
        <v>78002</v>
      </c>
      <c r="M318" s="7">
        <f>G318-L318</f>
        <v>359998</v>
      </c>
      <c r="N318" s="7">
        <v>445966.65625</v>
      </c>
      <c r="O318" s="22">
        <f>M318/N318</f>
        <v>0.80723075358843044</v>
      </c>
      <c r="P318" s="27">
        <v>3331</v>
      </c>
      <c r="Q318" s="32">
        <f>M318/P318</f>
        <v>108.07505253677574</v>
      </c>
      <c r="R318" s="37" t="s">
        <v>726</v>
      </c>
      <c r="S318" s="42">
        <f>ABS(O2496-O318)*100</f>
        <v>54.995827539914522</v>
      </c>
      <c r="T318" t="s">
        <v>32</v>
      </c>
      <c r="V318" s="7">
        <v>65000</v>
      </c>
      <c r="W318" t="s">
        <v>33</v>
      </c>
      <c r="X318" s="17" t="s">
        <v>34</v>
      </c>
      <c r="Z318" t="s">
        <v>727</v>
      </c>
      <c r="AA318">
        <v>401</v>
      </c>
      <c r="AB318">
        <v>67</v>
      </c>
    </row>
    <row r="319" spans="1:28" x14ac:dyDescent="0.25">
      <c r="A319" t="s">
        <v>728</v>
      </c>
      <c r="B319" t="s">
        <v>729</v>
      </c>
      <c r="C319" s="17">
        <v>44354</v>
      </c>
      <c r="D319" s="7">
        <v>545000</v>
      </c>
      <c r="E319" t="s">
        <v>29</v>
      </c>
      <c r="F319" t="s">
        <v>30</v>
      </c>
      <c r="G319" s="7">
        <v>545000</v>
      </c>
      <c r="H319" s="7">
        <v>249560</v>
      </c>
      <c r="I319" s="12">
        <f>H319/G319*100</f>
        <v>45.790825688073397</v>
      </c>
      <c r="J319" s="12">
        <f t="shared" si="4"/>
        <v>4.3119431024135295</v>
      </c>
      <c r="K319" s="7">
        <v>499121</v>
      </c>
      <c r="L319" s="7">
        <v>73681</v>
      </c>
      <c r="M319" s="7">
        <f>G319-L319</f>
        <v>471319</v>
      </c>
      <c r="N319" s="7">
        <v>472711.125</v>
      </c>
      <c r="O319" s="22">
        <f>M319/N319</f>
        <v>0.9970550195957415</v>
      </c>
      <c r="P319" s="27">
        <v>3311</v>
      </c>
      <c r="Q319" s="32">
        <f>M319/P319</f>
        <v>142.349441256418</v>
      </c>
      <c r="R319" s="37" t="s">
        <v>726</v>
      </c>
      <c r="S319" s="42">
        <f>ABS(O2496-O319)*100</f>
        <v>36.013400939183413</v>
      </c>
      <c r="T319" t="s">
        <v>32</v>
      </c>
      <c r="V319" s="7">
        <v>65000</v>
      </c>
      <c r="W319" t="s">
        <v>33</v>
      </c>
      <c r="X319" s="17" t="s">
        <v>34</v>
      </c>
      <c r="Z319" t="s">
        <v>727</v>
      </c>
      <c r="AA319">
        <v>401</v>
      </c>
      <c r="AB319">
        <v>67</v>
      </c>
    </row>
    <row r="320" spans="1:28" x14ac:dyDescent="0.25">
      <c r="A320" t="s">
        <v>730</v>
      </c>
      <c r="B320" t="s">
        <v>731</v>
      </c>
      <c r="C320" s="17">
        <v>44348</v>
      </c>
      <c r="D320" s="7">
        <v>435000</v>
      </c>
      <c r="E320" t="s">
        <v>732</v>
      </c>
      <c r="F320" t="s">
        <v>30</v>
      </c>
      <c r="G320" s="7">
        <v>435000</v>
      </c>
      <c r="H320" s="7">
        <v>214550</v>
      </c>
      <c r="I320" s="12">
        <f>H320/G320*100</f>
        <v>49.321839080459775</v>
      </c>
      <c r="J320" s="12">
        <f t="shared" si="4"/>
        <v>0.78092971002715217</v>
      </c>
      <c r="K320" s="7">
        <v>429096</v>
      </c>
      <c r="L320" s="7">
        <v>82537</v>
      </c>
      <c r="M320" s="7">
        <f>G320-L320</f>
        <v>352463</v>
      </c>
      <c r="N320" s="7">
        <v>385065.5625</v>
      </c>
      <c r="O320" s="22">
        <f>M320/N320</f>
        <v>0.91533243770663075</v>
      </c>
      <c r="P320" s="27">
        <v>3065</v>
      </c>
      <c r="Q320" s="32">
        <f>M320/P320</f>
        <v>114.99608482871126</v>
      </c>
      <c r="R320" s="37" t="s">
        <v>726</v>
      </c>
      <c r="S320" s="42">
        <f>ABS(O2496-O320)*100</f>
        <v>44.185659128094493</v>
      </c>
      <c r="T320" t="s">
        <v>32</v>
      </c>
      <c r="V320" s="7">
        <v>65000</v>
      </c>
      <c r="W320" t="s">
        <v>33</v>
      </c>
      <c r="X320" s="17" t="s">
        <v>34</v>
      </c>
      <c r="Z320" t="s">
        <v>727</v>
      </c>
      <c r="AA320">
        <v>401</v>
      </c>
      <c r="AB320">
        <v>62</v>
      </c>
    </row>
    <row r="321" spans="1:28" x14ac:dyDescent="0.25">
      <c r="A321" t="s">
        <v>733</v>
      </c>
      <c r="B321" t="s">
        <v>734</v>
      </c>
      <c r="C321" s="17">
        <v>44263</v>
      </c>
      <c r="D321" s="7">
        <v>325000</v>
      </c>
      <c r="E321" t="s">
        <v>29</v>
      </c>
      <c r="F321" t="s">
        <v>30</v>
      </c>
      <c r="G321" s="7">
        <v>325000</v>
      </c>
      <c r="H321" s="7">
        <v>160610</v>
      </c>
      <c r="I321" s="12">
        <f>H321/G321*100</f>
        <v>49.418461538461536</v>
      </c>
      <c r="J321" s="12">
        <f t="shared" si="4"/>
        <v>0.68430725202539122</v>
      </c>
      <c r="K321" s="7">
        <v>321218</v>
      </c>
      <c r="L321" s="7">
        <v>56734</v>
      </c>
      <c r="M321" s="7">
        <f>G321-L321</f>
        <v>268266</v>
      </c>
      <c r="N321" s="7">
        <v>284391.40625</v>
      </c>
      <c r="O321" s="22">
        <f>M321/N321</f>
        <v>0.94329854596300766</v>
      </c>
      <c r="P321" s="27">
        <v>1650</v>
      </c>
      <c r="Q321" s="32">
        <f>M321/P321</f>
        <v>162.58545454545455</v>
      </c>
      <c r="R321" s="37" t="s">
        <v>735</v>
      </c>
      <c r="S321" s="42">
        <f>ABS(O2496-O321)*100</f>
        <v>41.3890483024568</v>
      </c>
      <c r="T321" t="s">
        <v>64</v>
      </c>
      <c r="V321" s="7">
        <v>56734</v>
      </c>
      <c r="W321" t="s">
        <v>33</v>
      </c>
      <c r="X321" s="17" t="s">
        <v>34</v>
      </c>
      <c r="Z321" t="s">
        <v>736</v>
      </c>
      <c r="AA321">
        <v>407</v>
      </c>
      <c r="AB321">
        <v>67</v>
      </c>
    </row>
    <row r="322" spans="1:28" x14ac:dyDescent="0.25">
      <c r="A322" t="s">
        <v>737</v>
      </c>
      <c r="B322" t="s">
        <v>738</v>
      </c>
      <c r="C322" s="17">
        <v>44127</v>
      </c>
      <c r="D322" s="7">
        <v>415000</v>
      </c>
      <c r="E322" t="s">
        <v>29</v>
      </c>
      <c r="F322" t="s">
        <v>30</v>
      </c>
      <c r="G322" s="7">
        <v>415000</v>
      </c>
      <c r="H322" s="7">
        <v>235630</v>
      </c>
      <c r="I322" s="12">
        <f>H322/G322*100</f>
        <v>56.778313253012044</v>
      </c>
      <c r="J322" s="12">
        <f t="shared" si="4"/>
        <v>6.6755444625251172</v>
      </c>
      <c r="K322" s="7">
        <v>471263</v>
      </c>
      <c r="L322" s="7">
        <v>89935</v>
      </c>
      <c r="M322" s="7">
        <f>G322-L322</f>
        <v>325065</v>
      </c>
      <c r="N322" s="7">
        <v>410030.09375</v>
      </c>
      <c r="O322" s="22">
        <f>M322/N322</f>
        <v>0.79278327360575596</v>
      </c>
      <c r="P322" s="27">
        <v>4020</v>
      </c>
      <c r="Q322" s="32">
        <f>M322/P322</f>
        <v>80.861940298507463</v>
      </c>
      <c r="R322" s="37" t="s">
        <v>640</v>
      </c>
      <c r="S322" s="42">
        <f>ABS(O2496-O322)*100</f>
        <v>56.440575538181967</v>
      </c>
      <c r="T322" t="s">
        <v>32</v>
      </c>
      <c r="V322" s="7">
        <v>73497</v>
      </c>
      <c r="W322" t="s">
        <v>33</v>
      </c>
      <c r="X322" s="17" t="s">
        <v>34</v>
      </c>
      <c r="Z322" t="s">
        <v>641</v>
      </c>
      <c r="AA322">
        <v>401</v>
      </c>
      <c r="AB322">
        <v>59</v>
      </c>
    </row>
    <row r="323" spans="1:28" x14ac:dyDescent="0.25">
      <c r="A323" t="s">
        <v>739</v>
      </c>
      <c r="B323" t="s">
        <v>740</v>
      </c>
      <c r="C323" s="17">
        <v>44267</v>
      </c>
      <c r="D323" s="7">
        <v>435000</v>
      </c>
      <c r="E323" t="s">
        <v>29</v>
      </c>
      <c r="F323" t="s">
        <v>30</v>
      </c>
      <c r="G323" s="7">
        <v>435000</v>
      </c>
      <c r="H323" s="7">
        <v>213920</v>
      </c>
      <c r="I323" s="12">
        <f>H323/G323*100</f>
        <v>49.177011494252874</v>
      </c>
      <c r="J323" s="12">
        <f t="shared" ref="J323:J386" si="5">+ABS(I323-$I$2500)</f>
        <v>0.92575729623405323</v>
      </c>
      <c r="K323" s="7">
        <v>427846</v>
      </c>
      <c r="L323" s="7">
        <v>96640</v>
      </c>
      <c r="M323" s="7">
        <f>G323-L323</f>
        <v>338360</v>
      </c>
      <c r="N323" s="7">
        <v>356135.46875</v>
      </c>
      <c r="O323" s="22">
        <f>M323/N323</f>
        <v>0.95008790106643937</v>
      </c>
      <c r="P323" s="27">
        <v>3230</v>
      </c>
      <c r="Q323" s="32">
        <f>M323/P323</f>
        <v>104.75541795665634</v>
      </c>
      <c r="R323" s="37" t="s">
        <v>640</v>
      </c>
      <c r="S323" s="42">
        <f>ABS(O2496-O323)*100</f>
        <v>40.710112792113627</v>
      </c>
      <c r="T323" t="s">
        <v>32</v>
      </c>
      <c r="V323" s="7">
        <v>79379</v>
      </c>
      <c r="W323" t="s">
        <v>33</v>
      </c>
      <c r="X323" s="17" t="s">
        <v>34</v>
      </c>
      <c r="Z323" t="s">
        <v>641</v>
      </c>
      <c r="AA323">
        <v>401</v>
      </c>
      <c r="AB323">
        <v>59</v>
      </c>
    </row>
    <row r="324" spans="1:28" x14ac:dyDescent="0.25">
      <c r="A324" t="s">
        <v>741</v>
      </c>
      <c r="B324" t="s">
        <v>742</v>
      </c>
      <c r="C324" s="17">
        <v>44363</v>
      </c>
      <c r="D324" s="7">
        <v>514000</v>
      </c>
      <c r="E324" t="s">
        <v>29</v>
      </c>
      <c r="F324" t="s">
        <v>30</v>
      </c>
      <c r="G324" s="7">
        <v>514000</v>
      </c>
      <c r="H324" s="7">
        <v>223310</v>
      </c>
      <c r="I324" s="12">
        <f>H324/G324*100</f>
        <v>43.445525291828794</v>
      </c>
      <c r="J324" s="12">
        <f t="shared" si="5"/>
        <v>6.6572434986581328</v>
      </c>
      <c r="K324" s="7">
        <v>446614</v>
      </c>
      <c r="L324" s="7">
        <v>85232</v>
      </c>
      <c r="M324" s="7">
        <f>G324-L324</f>
        <v>428768</v>
      </c>
      <c r="N324" s="7">
        <v>388582.78125</v>
      </c>
      <c r="O324" s="22">
        <f>M324/N324</f>
        <v>1.1034148209571497</v>
      </c>
      <c r="P324" s="27">
        <v>3612</v>
      </c>
      <c r="Q324" s="32">
        <f>M324/P324</f>
        <v>118.70653377630121</v>
      </c>
      <c r="R324" s="37" t="s">
        <v>640</v>
      </c>
      <c r="S324" s="42">
        <f>ABS(O2496-O324)*100</f>
        <v>25.377420803042593</v>
      </c>
      <c r="T324" t="s">
        <v>32</v>
      </c>
      <c r="V324" s="7">
        <v>73497</v>
      </c>
      <c r="W324" t="s">
        <v>33</v>
      </c>
      <c r="X324" s="17" t="s">
        <v>34</v>
      </c>
      <c r="Z324" t="s">
        <v>641</v>
      </c>
      <c r="AA324">
        <v>401</v>
      </c>
      <c r="AB324">
        <v>59</v>
      </c>
    </row>
    <row r="325" spans="1:28" x14ac:dyDescent="0.25">
      <c r="A325" t="s">
        <v>743</v>
      </c>
      <c r="B325" t="s">
        <v>744</v>
      </c>
      <c r="C325" s="17">
        <v>44079</v>
      </c>
      <c r="D325" s="7">
        <v>365000</v>
      </c>
      <c r="E325" t="s">
        <v>29</v>
      </c>
      <c r="F325" t="s">
        <v>30</v>
      </c>
      <c r="G325" s="7">
        <v>365000</v>
      </c>
      <c r="H325" s="7">
        <v>211450</v>
      </c>
      <c r="I325" s="12">
        <f>H325/G325*100</f>
        <v>57.93150684931507</v>
      </c>
      <c r="J325" s="12">
        <f t="shared" si="5"/>
        <v>7.8287380588281437</v>
      </c>
      <c r="K325" s="7">
        <v>422909</v>
      </c>
      <c r="L325" s="7">
        <v>79485</v>
      </c>
      <c r="M325" s="7">
        <f>G325-L325</f>
        <v>285515</v>
      </c>
      <c r="N325" s="7">
        <v>369273.125</v>
      </c>
      <c r="O325" s="22">
        <f>M325/N325</f>
        <v>0.7731810973246428</v>
      </c>
      <c r="P325" s="27">
        <v>3300</v>
      </c>
      <c r="Q325" s="32">
        <f>M325/P325</f>
        <v>86.519696969696966</v>
      </c>
      <c r="R325" s="37" t="s">
        <v>640</v>
      </c>
      <c r="S325" s="42">
        <f>ABS(O2496-O325)*100</f>
        <v>58.400793166293283</v>
      </c>
      <c r="T325" t="s">
        <v>32</v>
      </c>
      <c r="V325" s="7">
        <v>73497</v>
      </c>
      <c r="W325" t="s">
        <v>33</v>
      </c>
      <c r="X325" s="17" t="s">
        <v>34</v>
      </c>
      <c r="Z325" t="s">
        <v>641</v>
      </c>
      <c r="AA325">
        <v>401</v>
      </c>
      <c r="AB325">
        <v>60</v>
      </c>
    </row>
    <row r="326" spans="1:28" x14ac:dyDescent="0.25">
      <c r="A326" t="s">
        <v>745</v>
      </c>
      <c r="B326" t="s">
        <v>746</v>
      </c>
      <c r="C326" s="17">
        <v>44418</v>
      </c>
      <c r="D326" s="7">
        <v>385000</v>
      </c>
      <c r="E326" t="s">
        <v>29</v>
      </c>
      <c r="F326" t="s">
        <v>30</v>
      </c>
      <c r="G326" s="7">
        <v>385000</v>
      </c>
      <c r="H326" s="7">
        <v>199710</v>
      </c>
      <c r="I326" s="12">
        <f>H326/G326*100</f>
        <v>51.872727272727268</v>
      </c>
      <c r="J326" s="12">
        <f t="shared" si="5"/>
        <v>1.7699584822403409</v>
      </c>
      <c r="K326" s="7">
        <v>399422</v>
      </c>
      <c r="L326" s="7">
        <v>82513</v>
      </c>
      <c r="M326" s="7">
        <f>G326-L326</f>
        <v>302487</v>
      </c>
      <c r="N326" s="7">
        <v>340762.375</v>
      </c>
      <c r="O326" s="22">
        <f>M326/N326</f>
        <v>0.88767722668912608</v>
      </c>
      <c r="P326" s="27">
        <v>2285</v>
      </c>
      <c r="Q326" s="32">
        <f>M326/P326</f>
        <v>132.37943107221005</v>
      </c>
      <c r="R326" s="37" t="s">
        <v>640</v>
      </c>
      <c r="S326" s="42">
        <f>ABS(O2496-O326)*100</f>
        <v>46.951180229844958</v>
      </c>
      <c r="T326" t="s">
        <v>64</v>
      </c>
      <c r="V326" s="7">
        <v>73497</v>
      </c>
      <c r="W326" t="s">
        <v>33</v>
      </c>
      <c r="X326" s="17" t="s">
        <v>34</v>
      </c>
      <c r="Z326" t="s">
        <v>641</v>
      </c>
      <c r="AA326">
        <v>401</v>
      </c>
      <c r="AB326">
        <v>63</v>
      </c>
    </row>
    <row r="327" spans="1:28" x14ac:dyDescent="0.25">
      <c r="A327" t="s">
        <v>747</v>
      </c>
      <c r="B327" t="s">
        <v>748</v>
      </c>
      <c r="C327" s="17">
        <v>44000</v>
      </c>
      <c r="D327" s="7">
        <v>501000</v>
      </c>
      <c r="E327" t="s">
        <v>29</v>
      </c>
      <c r="F327" t="s">
        <v>30</v>
      </c>
      <c r="G327" s="7">
        <v>501000</v>
      </c>
      <c r="H327" s="7">
        <v>214820</v>
      </c>
      <c r="I327" s="12">
        <f>H327/G327*100</f>
        <v>42.878243512974052</v>
      </c>
      <c r="J327" s="12">
        <f t="shared" si="5"/>
        <v>7.2245252775128748</v>
      </c>
      <c r="K327" s="7">
        <v>429639</v>
      </c>
      <c r="L327" s="7">
        <v>96127</v>
      </c>
      <c r="M327" s="7">
        <f>G327-L327</f>
        <v>404873</v>
      </c>
      <c r="N327" s="7">
        <v>358615.0625</v>
      </c>
      <c r="O327" s="22">
        <f>M327/N327</f>
        <v>1.1289905035709424</v>
      </c>
      <c r="P327" s="27">
        <v>2944</v>
      </c>
      <c r="Q327" s="32">
        <f>M327/P327</f>
        <v>137.52479619565219</v>
      </c>
      <c r="R327" s="37" t="s">
        <v>640</v>
      </c>
      <c r="S327" s="42">
        <f>ABS(O2496-O327)*100</f>
        <v>22.819852541663323</v>
      </c>
      <c r="T327" t="s">
        <v>32</v>
      </c>
      <c r="V327" s="7">
        <v>79379</v>
      </c>
      <c r="W327" t="s">
        <v>33</v>
      </c>
      <c r="X327" s="17" t="s">
        <v>34</v>
      </c>
      <c r="Z327" t="s">
        <v>641</v>
      </c>
      <c r="AA327">
        <v>401</v>
      </c>
      <c r="AB327">
        <v>59</v>
      </c>
    </row>
    <row r="328" spans="1:28" x14ac:dyDescent="0.25">
      <c r="A328" t="s">
        <v>749</v>
      </c>
      <c r="B328" t="s">
        <v>750</v>
      </c>
      <c r="C328" s="17">
        <v>44118</v>
      </c>
      <c r="D328" s="7">
        <v>450000</v>
      </c>
      <c r="E328" t="s">
        <v>29</v>
      </c>
      <c r="F328" t="s">
        <v>30</v>
      </c>
      <c r="G328" s="7">
        <v>450000</v>
      </c>
      <c r="H328" s="7">
        <v>214850</v>
      </c>
      <c r="I328" s="12">
        <f>H328/G328*100</f>
        <v>47.744444444444447</v>
      </c>
      <c r="J328" s="12">
        <f t="shared" si="5"/>
        <v>2.3583243460424796</v>
      </c>
      <c r="K328" s="7">
        <v>429709</v>
      </c>
      <c r="L328" s="7">
        <v>88786</v>
      </c>
      <c r="M328" s="7">
        <f>G328-L328</f>
        <v>361214</v>
      </c>
      <c r="N328" s="7">
        <v>366583.875</v>
      </c>
      <c r="O328" s="22">
        <f>M328/N328</f>
        <v>0.98535157881671687</v>
      </c>
      <c r="P328" s="27">
        <v>3051</v>
      </c>
      <c r="Q328" s="32">
        <f>M328/P328</f>
        <v>118.39200262209111</v>
      </c>
      <c r="R328" s="37" t="s">
        <v>640</v>
      </c>
      <c r="S328" s="42">
        <f>ABS(O2496-O328)*100</f>
        <v>37.183745017085876</v>
      </c>
      <c r="T328" t="s">
        <v>32</v>
      </c>
      <c r="V328" s="7">
        <v>79379</v>
      </c>
      <c r="W328" t="s">
        <v>33</v>
      </c>
      <c r="X328" s="17" t="s">
        <v>34</v>
      </c>
      <c r="Z328" t="s">
        <v>641</v>
      </c>
      <c r="AA328">
        <v>401</v>
      </c>
      <c r="AB328">
        <v>59</v>
      </c>
    </row>
    <row r="329" spans="1:28" x14ac:dyDescent="0.25">
      <c r="A329" t="s">
        <v>751</v>
      </c>
      <c r="B329" t="s">
        <v>752</v>
      </c>
      <c r="C329" s="17">
        <v>44074</v>
      </c>
      <c r="D329" s="7">
        <v>365000</v>
      </c>
      <c r="E329" t="s">
        <v>29</v>
      </c>
      <c r="F329" t="s">
        <v>30</v>
      </c>
      <c r="G329" s="7">
        <v>365000</v>
      </c>
      <c r="H329" s="7">
        <v>200200</v>
      </c>
      <c r="I329" s="12">
        <f>H329/G329*100</f>
        <v>54.849315068493155</v>
      </c>
      <c r="J329" s="12">
        <f t="shared" si="5"/>
        <v>4.7465462780062282</v>
      </c>
      <c r="K329" s="7">
        <v>400405</v>
      </c>
      <c r="L329" s="7">
        <v>80342</v>
      </c>
      <c r="M329" s="7">
        <f>G329-L329</f>
        <v>284658</v>
      </c>
      <c r="N329" s="7">
        <v>344153.75</v>
      </c>
      <c r="O329" s="22">
        <f>M329/N329</f>
        <v>0.82712450467269349</v>
      </c>
      <c r="P329" s="27">
        <v>3029</v>
      </c>
      <c r="Q329" s="32">
        <f>M329/P329</f>
        <v>93.977550346649053</v>
      </c>
      <c r="R329" s="37" t="s">
        <v>640</v>
      </c>
      <c r="S329" s="42">
        <f>ABS(O2496-O329)*100</f>
        <v>53.006452431488214</v>
      </c>
      <c r="T329" t="s">
        <v>32</v>
      </c>
      <c r="V329" s="7">
        <v>73497</v>
      </c>
      <c r="W329" t="s">
        <v>33</v>
      </c>
      <c r="X329" s="17" t="s">
        <v>34</v>
      </c>
      <c r="Z329" t="s">
        <v>641</v>
      </c>
      <c r="AA329">
        <v>401</v>
      </c>
      <c r="AB329">
        <v>59</v>
      </c>
    </row>
    <row r="330" spans="1:28" x14ac:dyDescent="0.25">
      <c r="A330" t="s">
        <v>753</v>
      </c>
      <c r="B330" t="s">
        <v>754</v>
      </c>
      <c r="C330" s="17">
        <v>44273</v>
      </c>
      <c r="D330" s="7">
        <v>180000</v>
      </c>
      <c r="E330" t="s">
        <v>29</v>
      </c>
      <c r="F330" t="s">
        <v>30</v>
      </c>
      <c r="G330" s="7">
        <v>180000</v>
      </c>
      <c r="H330" s="7">
        <v>100580</v>
      </c>
      <c r="I330" s="12">
        <f>H330/G330*100</f>
        <v>55.87777777777778</v>
      </c>
      <c r="J330" s="12">
        <f t="shared" si="5"/>
        <v>5.7750089872908532</v>
      </c>
      <c r="K330" s="7">
        <v>201160</v>
      </c>
      <c r="L330" s="7">
        <v>35654</v>
      </c>
      <c r="M330" s="7">
        <f>G330-L330</f>
        <v>144346</v>
      </c>
      <c r="N330" s="7">
        <v>157624.765625</v>
      </c>
      <c r="O330" s="22">
        <f>M330/N330</f>
        <v>0.91575711105835311</v>
      </c>
      <c r="P330" s="27">
        <v>1578</v>
      </c>
      <c r="Q330" s="32">
        <f>M330/P330</f>
        <v>91.474017743979715</v>
      </c>
      <c r="R330" s="37" t="s">
        <v>755</v>
      </c>
      <c r="S330" s="42">
        <f>ABS(O2496-O330)*100</f>
        <v>44.143191792922252</v>
      </c>
      <c r="T330" t="s">
        <v>662</v>
      </c>
      <c r="V330" s="7">
        <v>33809</v>
      </c>
      <c r="W330" t="s">
        <v>33</v>
      </c>
      <c r="X330" s="17" t="s">
        <v>34</v>
      </c>
      <c r="Z330" t="s">
        <v>756</v>
      </c>
      <c r="AA330">
        <v>407</v>
      </c>
      <c r="AB330">
        <v>63</v>
      </c>
    </row>
    <row r="331" spans="1:28" x14ac:dyDescent="0.25">
      <c r="A331" t="s">
        <v>757</v>
      </c>
      <c r="B331" t="s">
        <v>758</v>
      </c>
      <c r="C331" s="17">
        <v>44026</v>
      </c>
      <c r="D331" s="7">
        <v>222500</v>
      </c>
      <c r="E331" t="s">
        <v>29</v>
      </c>
      <c r="F331" t="s">
        <v>30</v>
      </c>
      <c r="G331" s="7">
        <v>222500</v>
      </c>
      <c r="H331" s="7">
        <v>102630</v>
      </c>
      <c r="I331" s="12">
        <f>H331/G331*100</f>
        <v>46.125842696629213</v>
      </c>
      <c r="J331" s="12">
        <f t="shared" si="5"/>
        <v>3.9769260938577133</v>
      </c>
      <c r="K331" s="7">
        <v>205259</v>
      </c>
      <c r="L331" s="7">
        <v>35654</v>
      </c>
      <c r="M331" s="7">
        <f>G331-L331</f>
        <v>186846</v>
      </c>
      <c r="N331" s="7">
        <v>161528.578125</v>
      </c>
      <c r="O331" s="22">
        <f>M331/N331</f>
        <v>1.1567364869355066</v>
      </c>
      <c r="P331" s="27">
        <v>1674</v>
      </c>
      <c r="Q331" s="32">
        <f>M331/P331</f>
        <v>111.61648745519713</v>
      </c>
      <c r="R331" s="37" t="s">
        <v>755</v>
      </c>
      <c r="S331" s="42">
        <f>ABS(O2496-O331)*100</f>
        <v>20.045254205206909</v>
      </c>
      <c r="T331" t="s">
        <v>662</v>
      </c>
      <c r="V331" s="7">
        <v>33809</v>
      </c>
      <c r="W331" t="s">
        <v>33</v>
      </c>
      <c r="X331" s="17" t="s">
        <v>34</v>
      </c>
      <c r="Z331" t="s">
        <v>756</v>
      </c>
      <c r="AA331">
        <v>407</v>
      </c>
      <c r="AB331">
        <v>63</v>
      </c>
    </row>
    <row r="332" spans="1:28" x14ac:dyDescent="0.25">
      <c r="A332" t="s">
        <v>759</v>
      </c>
      <c r="B332" t="s">
        <v>760</v>
      </c>
      <c r="C332" s="17">
        <v>44176</v>
      </c>
      <c r="D332" s="7">
        <v>189000</v>
      </c>
      <c r="E332" t="s">
        <v>29</v>
      </c>
      <c r="F332" t="s">
        <v>30</v>
      </c>
      <c r="G332" s="7">
        <v>189000</v>
      </c>
      <c r="H332" s="7">
        <v>102870</v>
      </c>
      <c r="I332" s="12">
        <f>H332/G332*100</f>
        <v>54.428571428571423</v>
      </c>
      <c r="J332" s="12">
        <f t="shared" si="5"/>
        <v>4.3258026380844967</v>
      </c>
      <c r="K332" s="7">
        <v>205746</v>
      </c>
      <c r="L332" s="7">
        <v>35654</v>
      </c>
      <c r="M332" s="7">
        <f>G332-L332</f>
        <v>153346</v>
      </c>
      <c r="N332" s="7">
        <v>161992.375</v>
      </c>
      <c r="O332" s="22">
        <f>M332/N332</f>
        <v>0.94662480255629311</v>
      </c>
      <c r="P332" s="27">
        <v>1674</v>
      </c>
      <c r="Q332" s="32">
        <f>M332/P332</f>
        <v>91.604540023894856</v>
      </c>
      <c r="R332" s="37" t="s">
        <v>755</v>
      </c>
      <c r="S332" s="42">
        <f>ABS(O2496-O332)*100</f>
        <v>41.056422643128258</v>
      </c>
      <c r="T332" t="s">
        <v>662</v>
      </c>
      <c r="V332" s="7">
        <v>33809</v>
      </c>
      <c r="W332" t="s">
        <v>33</v>
      </c>
      <c r="X332" s="17" t="s">
        <v>34</v>
      </c>
      <c r="Z332" t="s">
        <v>756</v>
      </c>
      <c r="AA332">
        <v>407</v>
      </c>
      <c r="AB332">
        <v>63</v>
      </c>
    </row>
    <row r="333" spans="1:28" x14ac:dyDescent="0.25">
      <c r="A333" t="s">
        <v>761</v>
      </c>
      <c r="B333" t="s">
        <v>762</v>
      </c>
      <c r="C333" s="17">
        <v>44412</v>
      </c>
      <c r="D333" s="7">
        <v>208000</v>
      </c>
      <c r="E333" t="s">
        <v>29</v>
      </c>
      <c r="F333" t="s">
        <v>30</v>
      </c>
      <c r="G333" s="7">
        <v>208000</v>
      </c>
      <c r="H333" s="7">
        <v>100580</v>
      </c>
      <c r="I333" s="12">
        <f>H333/G333*100</f>
        <v>48.355769230769226</v>
      </c>
      <c r="J333" s="12">
        <f t="shared" si="5"/>
        <v>1.7469995597177004</v>
      </c>
      <c r="K333" s="7">
        <v>201160</v>
      </c>
      <c r="L333" s="7">
        <v>35654</v>
      </c>
      <c r="M333" s="7">
        <f>G333-L333</f>
        <v>172346</v>
      </c>
      <c r="N333" s="7">
        <v>157624.765625</v>
      </c>
      <c r="O333" s="22">
        <f>M333/N333</f>
        <v>1.0933941713830859</v>
      </c>
      <c r="P333" s="27">
        <v>1578</v>
      </c>
      <c r="Q333" s="32">
        <f>M333/P333</f>
        <v>109.21799746514576</v>
      </c>
      <c r="R333" s="37" t="s">
        <v>755</v>
      </c>
      <c r="S333" s="42">
        <f>ABS(O2496-O333)*100</f>
        <v>26.379485760448972</v>
      </c>
      <c r="T333" t="s">
        <v>662</v>
      </c>
      <c r="V333" s="7">
        <v>33809</v>
      </c>
      <c r="W333" t="s">
        <v>33</v>
      </c>
      <c r="X333" s="17" t="s">
        <v>34</v>
      </c>
      <c r="Z333" t="s">
        <v>756</v>
      </c>
      <c r="AA333">
        <v>407</v>
      </c>
      <c r="AB333">
        <v>63</v>
      </c>
    </row>
    <row r="334" spans="1:28" x14ac:dyDescent="0.25">
      <c r="A334" t="s">
        <v>763</v>
      </c>
      <c r="B334" t="s">
        <v>764</v>
      </c>
      <c r="C334" s="17">
        <v>44175</v>
      </c>
      <c r="D334" s="7">
        <v>188000</v>
      </c>
      <c r="E334" t="s">
        <v>29</v>
      </c>
      <c r="F334" t="s">
        <v>30</v>
      </c>
      <c r="G334" s="7">
        <v>188000</v>
      </c>
      <c r="H334" s="7">
        <v>103010</v>
      </c>
      <c r="I334" s="12">
        <f>H334/G334*100</f>
        <v>54.792553191489354</v>
      </c>
      <c r="J334" s="12">
        <f t="shared" si="5"/>
        <v>4.6897844010024272</v>
      </c>
      <c r="K334" s="7">
        <v>206029</v>
      </c>
      <c r="L334" s="7">
        <v>35654</v>
      </c>
      <c r="M334" s="7">
        <f>G334-L334</f>
        <v>152346</v>
      </c>
      <c r="N334" s="7">
        <v>162261.90625</v>
      </c>
      <c r="O334" s="22">
        <f>M334/N334</f>
        <v>0.93888949982676539</v>
      </c>
      <c r="P334" s="27">
        <v>1674</v>
      </c>
      <c r="Q334" s="32">
        <f>M334/P334</f>
        <v>91.007168458781365</v>
      </c>
      <c r="R334" s="37" t="s">
        <v>755</v>
      </c>
      <c r="S334" s="42">
        <f>ABS(O2496-O334)*100</f>
        <v>41.829952916081027</v>
      </c>
      <c r="T334" t="s">
        <v>662</v>
      </c>
      <c r="V334" s="7">
        <v>33809</v>
      </c>
      <c r="W334" t="s">
        <v>33</v>
      </c>
      <c r="X334" s="17" t="s">
        <v>34</v>
      </c>
      <c r="Z334" t="s">
        <v>756</v>
      </c>
      <c r="AA334">
        <v>407</v>
      </c>
      <c r="AB334">
        <v>63</v>
      </c>
    </row>
    <row r="335" spans="1:28" x14ac:dyDescent="0.25">
      <c r="A335" t="s">
        <v>765</v>
      </c>
      <c r="B335" t="s">
        <v>766</v>
      </c>
      <c r="C335" s="17">
        <v>44257</v>
      </c>
      <c r="D335" s="7">
        <v>217000</v>
      </c>
      <c r="E335" t="s">
        <v>29</v>
      </c>
      <c r="F335" t="s">
        <v>30</v>
      </c>
      <c r="G335" s="7">
        <v>217000</v>
      </c>
      <c r="H335" s="7">
        <v>102870</v>
      </c>
      <c r="I335" s="12">
        <f>H335/G335*100</f>
        <v>47.405529953917053</v>
      </c>
      <c r="J335" s="12">
        <f t="shared" si="5"/>
        <v>2.6972388365698734</v>
      </c>
      <c r="K335" s="7">
        <v>205746</v>
      </c>
      <c r="L335" s="7">
        <v>35654</v>
      </c>
      <c r="M335" s="7">
        <f>G335-L335</f>
        <v>181346</v>
      </c>
      <c r="N335" s="7">
        <v>161992.375</v>
      </c>
      <c r="O335" s="22">
        <f>M335/N335</f>
        <v>1.1194724443048631</v>
      </c>
      <c r="P335" s="27">
        <v>1674</v>
      </c>
      <c r="Q335" s="32">
        <f>M335/P335</f>
        <v>108.33094384707287</v>
      </c>
      <c r="R335" s="37" t="s">
        <v>755</v>
      </c>
      <c r="S335" s="42">
        <f>ABS(O2496-O335)*100</f>
        <v>23.771658468271252</v>
      </c>
      <c r="T335" t="s">
        <v>662</v>
      </c>
      <c r="V335" s="7">
        <v>33809</v>
      </c>
      <c r="W335" t="s">
        <v>33</v>
      </c>
      <c r="X335" s="17" t="s">
        <v>34</v>
      </c>
      <c r="Z335" t="s">
        <v>756</v>
      </c>
      <c r="AA335">
        <v>407</v>
      </c>
      <c r="AB335">
        <v>63</v>
      </c>
    </row>
    <row r="336" spans="1:28" x14ac:dyDescent="0.25">
      <c r="A336" t="s">
        <v>767</v>
      </c>
      <c r="B336" t="s">
        <v>768</v>
      </c>
      <c r="C336" s="17">
        <v>44194</v>
      </c>
      <c r="D336" s="7">
        <v>185000</v>
      </c>
      <c r="E336" t="s">
        <v>29</v>
      </c>
      <c r="F336" t="s">
        <v>30</v>
      </c>
      <c r="G336" s="7">
        <v>185000</v>
      </c>
      <c r="H336" s="7">
        <v>100580</v>
      </c>
      <c r="I336" s="12">
        <f>H336/G336*100</f>
        <v>54.367567567567562</v>
      </c>
      <c r="J336" s="12">
        <f t="shared" si="5"/>
        <v>4.2647987770806353</v>
      </c>
      <c r="K336" s="7">
        <v>201160</v>
      </c>
      <c r="L336" s="7">
        <v>35654</v>
      </c>
      <c r="M336" s="7">
        <f>G336-L336</f>
        <v>149346</v>
      </c>
      <c r="N336" s="7">
        <v>157624.765625</v>
      </c>
      <c r="O336" s="22">
        <f>M336/N336</f>
        <v>0.94747801468776971</v>
      </c>
      <c r="P336" s="27">
        <v>1578</v>
      </c>
      <c r="Q336" s="32">
        <f>M336/P336</f>
        <v>94.642585551330797</v>
      </c>
      <c r="R336" s="37" t="s">
        <v>755</v>
      </c>
      <c r="S336" s="42">
        <f>ABS(O2496-O336)*100</f>
        <v>40.971101429980592</v>
      </c>
      <c r="T336" t="s">
        <v>662</v>
      </c>
      <c r="V336" s="7">
        <v>33809</v>
      </c>
      <c r="W336" t="s">
        <v>33</v>
      </c>
      <c r="X336" s="17" t="s">
        <v>34</v>
      </c>
      <c r="Z336" t="s">
        <v>756</v>
      </c>
      <c r="AA336">
        <v>407</v>
      </c>
      <c r="AB336">
        <v>63</v>
      </c>
    </row>
    <row r="337" spans="1:28" x14ac:dyDescent="0.25">
      <c r="A337" t="s">
        <v>769</v>
      </c>
      <c r="B337" t="s">
        <v>770</v>
      </c>
      <c r="C337" s="17">
        <v>44078</v>
      </c>
      <c r="D337" s="7">
        <v>224000</v>
      </c>
      <c r="E337" t="s">
        <v>29</v>
      </c>
      <c r="F337" t="s">
        <v>30</v>
      </c>
      <c r="G337" s="7">
        <v>224000</v>
      </c>
      <c r="H337" s="7">
        <v>101150</v>
      </c>
      <c r="I337" s="12">
        <f>H337/G337*100</f>
        <v>45.15625</v>
      </c>
      <c r="J337" s="12">
        <f t="shared" si="5"/>
        <v>4.9465187904869268</v>
      </c>
      <c r="K337" s="7">
        <v>202290</v>
      </c>
      <c r="L337" s="7">
        <v>35654</v>
      </c>
      <c r="M337" s="7">
        <f>G337-L337</f>
        <v>188346</v>
      </c>
      <c r="N337" s="7">
        <v>158700.953125</v>
      </c>
      <c r="O337" s="22">
        <f>M337/N337</f>
        <v>1.1867981652992987</v>
      </c>
      <c r="P337" s="27">
        <v>1578</v>
      </c>
      <c r="Q337" s="32">
        <f>M337/P337</f>
        <v>119.3574144486692</v>
      </c>
      <c r="R337" s="37" t="s">
        <v>755</v>
      </c>
      <c r="S337" s="42">
        <f>ABS(O2496-O337)*100</f>
        <v>17.039086368827693</v>
      </c>
      <c r="T337" t="s">
        <v>662</v>
      </c>
      <c r="V337" s="7">
        <v>33809</v>
      </c>
      <c r="W337" t="s">
        <v>33</v>
      </c>
      <c r="X337" s="17" t="s">
        <v>34</v>
      </c>
      <c r="Z337" t="s">
        <v>756</v>
      </c>
      <c r="AA337">
        <v>407</v>
      </c>
      <c r="AB337">
        <v>63</v>
      </c>
    </row>
    <row r="338" spans="1:28" x14ac:dyDescent="0.25">
      <c r="A338" t="s">
        <v>771</v>
      </c>
      <c r="B338" t="s">
        <v>772</v>
      </c>
      <c r="C338" s="17">
        <v>44225</v>
      </c>
      <c r="D338" s="7">
        <v>206000</v>
      </c>
      <c r="E338" t="s">
        <v>29</v>
      </c>
      <c r="F338" t="s">
        <v>30</v>
      </c>
      <c r="G338" s="7">
        <v>206000</v>
      </c>
      <c r="H338" s="7">
        <v>100580</v>
      </c>
      <c r="I338" s="12">
        <f>H338/G338*100</f>
        <v>48.825242718446603</v>
      </c>
      <c r="J338" s="12">
        <f t="shared" si="5"/>
        <v>1.2775260720403239</v>
      </c>
      <c r="K338" s="7">
        <v>201160</v>
      </c>
      <c r="L338" s="7">
        <v>35654</v>
      </c>
      <c r="M338" s="7">
        <f>G338-L338</f>
        <v>170346</v>
      </c>
      <c r="N338" s="7">
        <v>157624.765625</v>
      </c>
      <c r="O338" s="22">
        <f>M338/N338</f>
        <v>1.0807058099313194</v>
      </c>
      <c r="P338" s="27">
        <v>1578</v>
      </c>
      <c r="Q338" s="32">
        <f>M338/P338</f>
        <v>107.95057034220532</v>
      </c>
      <c r="R338" s="37" t="s">
        <v>755</v>
      </c>
      <c r="S338" s="42">
        <f>ABS(O2496-O338)*100</f>
        <v>27.648321905625629</v>
      </c>
      <c r="T338" t="s">
        <v>662</v>
      </c>
      <c r="V338" s="7">
        <v>33809</v>
      </c>
      <c r="W338" t="s">
        <v>33</v>
      </c>
      <c r="X338" s="17" t="s">
        <v>34</v>
      </c>
      <c r="Z338" t="s">
        <v>756</v>
      </c>
      <c r="AA338">
        <v>407</v>
      </c>
      <c r="AB338">
        <v>63</v>
      </c>
    </row>
    <row r="339" spans="1:28" x14ac:dyDescent="0.25">
      <c r="A339" t="s">
        <v>773</v>
      </c>
      <c r="B339" t="s">
        <v>774</v>
      </c>
      <c r="C339" s="17">
        <v>44326</v>
      </c>
      <c r="D339" s="7">
        <v>218000</v>
      </c>
      <c r="E339" t="s">
        <v>29</v>
      </c>
      <c r="F339" t="s">
        <v>30</v>
      </c>
      <c r="G339" s="7">
        <v>218000</v>
      </c>
      <c r="H339" s="7">
        <v>112950</v>
      </c>
      <c r="I339" s="12">
        <f>H339/G339*100</f>
        <v>51.811926605504588</v>
      </c>
      <c r="J339" s="12">
        <f t="shared" si="5"/>
        <v>1.7091578150176616</v>
      </c>
      <c r="K339" s="7">
        <v>225894</v>
      </c>
      <c r="L339" s="7">
        <v>35654</v>
      </c>
      <c r="M339" s="7">
        <f>G339-L339</f>
        <v>182346</v>
      </c>
      <c r="N339" s="7">
        <v>181180.953125</v>
      </c>
      <c r="O339" s="22">
        <f>M339/N339</f>
        <v>1.0064302944371653</v>
      </c>
      <c r="P339" s="27">
        <v>1918</v>
      </c>
      <c r="Q339" s="32">
        <f>M339/P339</f>
        <v>95.070907194994788</v>
      </c>
      <c r="R339" s="37" t="s">
        <v>755</v>
      </c>
      <c r="S339" s="42">
        <f>ABS(O2496-O339)*100</f>
        <v>35.075873455041041</v>
      </c>
      <c r="T339" t="s">
        <v>662</v>
      </c>
      <c r="V339" s="7">
        <v>33809</v>
      </c>
      <c r="W339" t="s">
        <v>33</v>
      </c>
      <c r="X339" s="17" t="s">
        <v>34</v>
      </c>
      <c r="Z339" t="s">
        <v>756</v>
      </c>
      <c r="AA339">
        <v>407</v>
      </c>
      <c r="AB339">
        <v>63</v>
      </c>
    </row>
    <row r="340" spans="1:28" x14ac:dyDescent="0.25">
      <c r="A340" t="s">
        <v>775</v>
      </c>
      <c r="B340" t="s">
        <v>776</v>
      </c>
      <c r="C340" s="17">
        <v>44089</v>
      </c>
      <c r="D340" s="7">
        <v>255000</v>
      </c>
      <c r="E340" t="s">
        <v>29</v>
      </c>
      <c r="F340" t="s">
        <v>30</v>
      </c>
      <c r="G340" s="7">
        <v>255000</v>
      </c>
      <c r="H340" s="7">
        <v>114400</v>
      </c>
      <c r="I340" s="12">
        <f>H340/G340*100</f>
        <v>44.862745098039213</v>
      </c>
      <c r="J340" s="12">
        <f t="shared" si="5"/>
        <v>5.2400236924477142</v>
      </c>
      <c r="K340" s="7">
        <v>228799</v>
      </c>
      <c r="L340" s="7">
        <v>35654</v>
      </c>
      <c r="M340" s="7">
        <f>G340-L340</f>
        <v>219346</v>
      </c>
      <c r="N340" s="7">
        <v>183947.625</v>
      </c>
      <c r="O340" s="22">
        <f>M340/N340</f>
        <v>1.1924372494616335</v>
      </c>
      <c r="P340" s="27">
        <v>2026</v>
      </c>
      <c r="Q340" s="32">
        <f>M340/P340</f>
        <v>108.26554787759132</v>
      </c>
      <c r="R340" s="37" t="s">
        <v>755</v>
      </c>
      <c r="S340" s="42">
        <f>ABS(O2496-O340)*100</f>
        <v>16.475177952594212</v>
      </c>
      <c r="T340" t="s">
        <v>662</v>
      </c>
      <c r="V340" s="7">
        <v>33809</v>
      </c>
      <c r="W340" t="s">
        <v>33</v>
      </c>
      <c r="X340" s="17" t="s">
        <v>34</v>
      </c>
      <c r="Z340" t="s">
        <v>756</v>
      </c>
      <c r="AA340">
        <v>407</v>
      </c>
      <c r="AB340">
        <v>63</v>
      </c>
    </row>
    <row r="341" spans="1:28" x14ac:dyDescent="0.25">
      <c r="A341" t="s">
        <v>777</v>
      </c>
      <c r="B341" t="s">
        <v>778</v>
      </c>
      <c r="C341" s="17">
        <v>44643</v>
      </c>
      <c r="D341" s="7">
        <v>225000</v>
      </c>
      <c r="E341" t="s">
        <v>29</v>
      </c>
      <c r="F341" t="s">
        <v>30</v>
      </c>
      <c r="G341" s="7">
        <v>225000</v>
      </c>
      <c r="H341" s="7">
        <v>102120</v>
      </c>
      <c r="I341" s="12">
        <f>H341/G341*100</f>
        <v>45.386666666666663</v>
      </c>
      <c r="J341" s="12">
        <f t="shared" si="5"/>
        <v>4.7161021238202636</v>
      </c>
      <c r="K341" s="7">
        <v>204234</v>
      </c>
      <c r="L341" s="7">
        <v>35654</v>
      </c>
      <c r="M341" s="7">
        <f>G341-L341</f>
        <v>189346</v>
      </c>
      <c r="N341" s="7">
        <v>160552.375</v>
      </c>
      <c r="O341" s="22">
        <f>M341/N341</f>
        <v>1.1793410094369516</v>
      </c>
      <c r="P341" s="27">
        <v>1627</v>
      </c>
      <c r="Q341" s="32">
        <f>M341/P341</f>
        <v>116.37738168408113</v>
      </c>
      <c r="R341" s="37" t="s">
        <v>755</v>
      </c>
      <c r="S341" s="42">
        <f>ABS(O2496-O341)*100</f>
        <v>17.784801955062402</v>
      </c>
      <c r="T341" t="s">
        <v>662</v>
      </c>
      <c r="V341" s="7">
        <v>33809</v>
      </c>
      <c r="W341" t="s">
        <v>33</v>
      </c>
      <c r="X341" s="17" t="s">
        <v>34</v>
      </c>
      <c r="Z341" t="s">
        <v>756</v>
      </c>
      <c r="AA341">
        <v>407</v>
      </c>
      <c r="AB341">
        <v>63</v>
      </c>
    </row>
    <row r="342" spans="1:28" x14ac:dyDescent="0.25">
      <c r="A342" t="s">
        <v>779</v>
      </c>
      <c r="B342" t="s">
        <v>780</v>
      </c>
      <c r="C342" s="17">
        <v>44099</v>
      </c>
      <c r="D342" s="7">
        <v>185000</v>
      </c>
      <c r="E342" t="s">
        <v>29</v>
      </c>
      <c r="F342" t="s">
        <v>30</v>
      </c>
      <c r="G342" s="7">
        <v>185000</v>
      </c>
      <c r="H342" s="7">
        <v>102120</v>
      </c>
      <c r="I342" s="12">
        <f>H342/G342*100</f>
        <v>55.2</v>
      </c>
      <c r="J342" s="12">
        <f t="shared" si="5"/>
        <v>5.0972312095130761</v>
      </c>
      <c r="K342" s="7">
        <v>204234</v>
      </c>
      <c r="L342" s="7">
        <v>35654</v>
      </c>
      <c r="M342" s="7">
        <f>G342-L342</f>
        <v>149346</v>
      </c>
      <c r="N342" s="7">
        <v>160552.375</v>
      </c>
      <c r="O342" s="22">
        <f>M342/N342</f>
        <v>0.9302011259565609</v>
      </c>
      <c r="P342" s="27">
        <v>1627</v>
      </c>
      <c r="Q342" s="32">
        <f>M342/P342</f>
        <v>91.792255685310394</v>
      </c>
      <c r="R342" s="37" t="s">
        <v>755</v>
      </c>
      <c r="S342" s="42">
        <f>ABS(O2496-O342)*100</f>
        <v>42.698790303101475</v>
      </c>
      <c r="T342" t="s">
        <v>662</v>
      </c>
      <c r="V342" s="7">
        <v>33809</v>
      </c>
      <c r="W342" t="s">
        <v>33</v>
      </c>
      <c r="X342" s="17" t="s">
        <v>34</v>
      </c>
      <c r="Z342" t="s">
        <v>756</v>
      </c>
      <c r="AA342">
        <v>407</v>
      </c>
      <c r="AB342">
        <v>63</v>
      </c>
    </row>
    <row r="343" spans="1:28" x14ac:dyDescent="0.25">
      <c r="A343" t="s">
        <v>781</v>
      </c>
      <c r="B343" t="s">
        <v>782</v>
      </c>
      <c r="C343" s="17">
        <v>43983</v>
      </c>
      <c r="D343" s="7">
        <v>182500</v>
      </c>
      <c r="E343" t="s">
        <v>29</v>
      </c>
      <c r="F343" t="s">
        <v>30</v>
      </c>
      <c r="G343" s="7">
        <v>182500</v>
      </c>
      <c r="H343" s="7">
        <v>100580</v>
      </c>
      <c r="I343" s="12">
        <f>H343/G343*100</f>
        <v>55.112328767123287</v>
      </c>
      <c r="J343" s="12">
        <f t="shared" si="5"/>
        <v>5.0095599766363605</v>
      </c>
      <c r="K343" s="7">
        <v>201160</v>
      </c>
      <c r="L343" s="7">
        <v>35654</v>
      </c>
      <c r="M343" s="7">
        <f>G343-L343</f>
        <v>146846</v>
      </c>
      <c r="N343" s="7">
        <v>157624.765625</v>
      </c>
      <c r="O343" s="22">
        <f>M343/N343</f>
        <v>0.93161756287306141</v>
      </c>
      <c r="P343" s="27">
        <v>1578</v>
      </c>
      <c r="Q343" s="32">
        <f>M343/P343</f>
        <v>93.058301647655256</v>
      </c>
      <c r="R343" s="37" t="s">
        <v>755</v>
      </c>
      <c r="S343" s="42">
        <f>ABS(O2496-O343)*100</f>
        <v>42.557146611451422</v>
      </c>
      <c r="T343" t="s">
        <v>662</v>
      </c>
      <c r="V343" s="7">
        <v>33809</v>
      </c>
      <c r="W343" t="s">
        <v>33</v>
      </c>
      <c r="X343" s="17" t="s">
        <v>34</v>
      </c>
      <c r="Z343" t="s">
        <v>756</v>
      </c>
      <c r="AA343">
        <v>407</v>
      </c>
      <c r="AB343">
        <v>63</v>
      </c>
    </row>
    <row r="344" spans="1:28" x14ac:dyDescent="0.25">
      <c r="A344" t="s">
        <v>783</v>
      </c>
      <c r="B344" t="s">
        <v>784</v>
      </c>
      <c r="C344" s="17">
        <v>43969</v>
      </c>
      <c r="D344" s="7">
        <v>175000</v>
      </c>
      <c r="E344" t="s">
        <v>253</v>
      </c>
      <c r="F344" t="s">
        <v>30</v>
      </c>
      <c r="G344" s="7">
        <v>175000</v>
      </c>
      <c r="H344" s="7">
        <v>102120</v>
      </c>
      <c r="I344" s="12">
        <f>H344/G344*100</f>
        <v>58.354285714285716</v>
      </c>
      <c r="J344" s="12">
        <f t="shared" si="5"/>
        <v>8.2515169237987891</v>
      </c>
      <c r="K344" s="7">
        <v>204234</v>
      </c>
      <c r="L344" s="7">
        <v>35654</v>
      </c>
      <c r="M344" s="7">
        <f>G344-L344</f>
        <v>139346</v>
      </c>
      <c r="N344" s="7">
        <v>160552.375</v>
      </c>
      <c r="O344" s="22">
        <f>M344/N344</f>
        <v>0.86791615508646325</v>
      </c>
      <c r="P344" s="27">
        <v>1627</v>
      </c>
      <c r="Q344" s="32">
        <f>M344/P344</f>
        <v>85.645974185617703</v>
      </c>
      <c r="R344" s="37" t="s">
        <v>755</v>
      </c>
      <c r="S344" s="42">
        <f>ABS(O2496-O344)*100</f>
        <v>48.927287390111239</v>
      </c>
      <c r="T344" t="s">
        <v>662</v>
      </c>
      <c r="V344" s="7">
        <v>33809</v>
      </c>
      <c r="W344" t="s">
        <v>33</v>
      </c>
      <c r="X344" s="17" t="s">
        <v>34</v>
      </c>
      <c r="Z344" t="s">
        <v>756</v>
      </c>
      <c r="AA344">
        <v>407</v>
      </c>
      <c r="AB344">
        <v>63</v>
      </c>
    </row>
    <row r="345" spans="1:28" x14ac:dyDescent="0.25">
      <c r="A345" t="s">
        <v>785</v>
      </c>
      <c r="B345" t="s">
        <v>786</v>
      </c>
      <c r="C345" s="17">
        <v>43994</v>
      </c>
      <c r="D345" s="7">
        <v>175000</v>
      </c>
      <c r="E345" t="s">
        <v>29</v>
      </c>
      <c r="F345" t="s">
        <v>30</v>
      </c>
      <c r="G345" s="7">
        <v>175000</v>
      </c>
      <c r="H345" s="7">
        <v>104590</v>
      </c>
      <c r="I345" s="12">
        <f>H345/G345*100</f>
        <v>59.765714285714289</v>
      </c>
      <c r="J345" s="12">
        <f t="shared" si="5"/>
        <v>9.6629454952273619</v>
      </c>
      <c r="K345" s="7">
        <v>209171</v>
      </c>
      <c r="L345" s="7">
        <v>35654</v>
      </c>
      <c r="M345" s="7">
        <f>G345-L345</f>
        <v>139346</v>
      </c>
      <c r="N345" s="7">
        <v>165254.28125</v>
      </c>
      <c r="O345" s="22">
        <f>M345/N345</f>
        <v>0.84322172439934895</v>
      </c>
      <c r="P345" s="27">
        <v>1722</v>
      </c>
      <c r="Q345" s="32">
        <f>M345/P345</f>
        <v>80.921022067363538</v>
      </c>
      <c r="R345" s="37" t="s">
        <v>755</v>
      </c>
      <c r="S345" s="42">
        <f>ABS(O2496-O345)*100</f>
        <v>51.396730458822674</v>
      </c>
      <c r="T345" t="s">
        <v>662</v>
      </c>
      <c r="V345" s="7">
        <v>33809</v>
      </c>
      <c r="W345" t="s">
        <v>33</v>
      </c>
      <c r="X345" s="17" t="s">
        <v>34</v>
      </c>
      <c r="Z345" t="s">
        <v>756</v>
      </c>
      <c r="AA345">
        <v>407</v>
      </c>
      <c r="AB345">
        <v>63</v>
      </c>
    </row>
    <row r="346" spans="1:28" x14ac:dyDescent="0.25">
      <c r="A346" t="s">
        <v>787</v>
      </c>
      <c r="B346" t="s">
        <v>788</v>
      </c>
      <c r="C346" s="17">
        <v>44524</v>
      </c>
      <c r="D346" s="7">
        <v>225000</v>
      </c>
      <c r="E346" t="s">
        <v>29</v>
      </c>
      <c r="F346" t="s">
        <v>30</v>
      </c>
      <c r="G346" s="7">
        <v>225000</v>
      </c>
      <c r="H346" s="7">
        <v>102880</v>
      </c>
      <c r="I346" s="12">
        <f>H346/G346*100</f>
        <v>45.724444444444444</v>
      </c>
      <c r="J346" s="12">
        <f t="shared" si="5"/>
        <v>4.3783243460424828</v>
      </c>
      <c r="K346" s="7">
        <v>205769</v>
      </c>
      <c r="L346" s="7">
        <v>35654</v>
      </c>
      <c r="M346" s="7">
        <f>G346-L346</f>
        <v>189346</v>
      </c>
      <c r="N346" s="7">
        <v>162014.28125</v>
      </c>
      <c r="O346" s="22">
        <f>M346/N346</f>
        <v>1.1686994414265564</v>
      </c>
      <c r="P346" s="27">
        <v>1627</v>
      </c>
      <c r="Q346" s="32">
        <f>M346/P346</f>
        <v>116.37738168408113</v>
      </c>
      <c r="R346" s="37" t="s">
        <v>755</v>
      </c>
      <c r="S346" s="42">
        <f>ABS(O2496-O346)*100</f>
        <v>18.848958756101929</v>
      </c>
      <c r="T346" t="s">
        <v>662</v>
      </c>
      <c r="V346" s="7">
        <v>33809</v>
      </c>
      <c r="W346" t="s">
        <v>33</v>
      </c>
      <c r="X346" s="17" t="s">
        <v>34</v>
      </c>
      <c r="Z346" t="s">
        <v>756</v>
      </c>
      <c r="AA346">
        <v>407</v>
      </c>
      <c r="AB346">
        <v>63</v>
      </c>
    </row>
    <row r="347" spans="1:28" x14ac:dyDescent="0.25">
      <c r="A347" t="s">
        <v>789</v>
      </c>
      <c r="B347" t="s">
        <v>790</v>
      </c>
      <c r="C347" s="17">
        <v>44484</v>
      </c>
      <c r="D347" s="7">
        <v>200000</v>
      </c>
      <c r="E347" t="s">
        <v>29</v>
      </c>
      <c r="F347" t="s">
        <v>30</v>
      </c>
      <c r="G347" s="7">
        <v>200000</v>
      </c>
      <c r="H347" s="7">
        <v>114260</v>
      </c>
      <c r="I347" s="12">
        <f>H347/G347*100</f>
        <v>57.13</v>
      </c>
      <c r="J347" s="12">
        <f t="shared" si="5"/>
        <v>7.0272312095130758</v>
      </c>
      <c r="K347" s="7">
        <v>228516</v>
      </c>
      <c r="L347" s="7">
        <v>35654</v>
      </c>
      <c r="M347" s="7">
        <f>G347-L347</f>
        <v>164346</v>
      </c>
      <c r="N347" s="7">
        <v>183678.09375</v>
      </c>
      <c r="O347" s="22">
        <f>M347/N347</f>
        <v>0.89475013946784276</v>
      </c>
      <c r="P347" s="27">
        <v>2026</v>
      </c>
      <c r="Q347" s="32">
        <f>M347/P347</f>
        <v>81.118460019743338</v>
      </c>
      <c r="R347" s="37" t="s">
        <v>755</v>
      </c>
      <c r="S347" s="42">
        <f>ABS(O2496-O347)*100</f>
        <v>46.24388895197329</v>
      </c>
      <c r="T347" t="s">
        <v>662</v>
      </c>
      <c r="V347" s="7">
        <v>33809</v>
      </c>
      <c r="W347" t="s">
        <v>33</v>
      </c>
      <c r="X347" s="17" t="s">
        <v>34</v>
      </c>
      <c r="Z347" t="s">
        <v>756</v>
      </c>
      <c r="AA347">
        <v>407</v>
      </c>
      <c r="AB347">
        <v>63</v>
      </c>
    </row>
    <row r="348" spans="1:28" x14ac:dyDescent="0.25">
      <c r="A348" t="s">
        <v>791</v>
      </c>
      <c r="B348" t="s">
        <v>792</v>
      </c>
      <c r="C348" s="17">
        <v>44294</v>
      </c>
      <c r="D348" s="7">
        <v>187000</v>
      </c>
      <c r="E348" t="s">
        <v>29</v>
      </c>
      <c r="F348" t="s">
        <v>30</v>
      </c>
      <c r="G348" s="7">
        <v>187000</v>
      </c>
      <c r="H348" s="7">
        <v>105050</v>
      </c>
      <c r="I348" s="12">
        <f>H348/G348*100</f>
        <v>56.176470588235297</v>
      </c>
      <c r="J348" s="12">
        <f t="shared" si="5"/>
        <v>6.0737017977483703</v>
      </c>
      <c r="K348" s="7">
        <v>210093</v>
      </c>
      <c r="L348" s="7">
        <v>35654</v>
      </c>
      <c r="M348" s="7">
        <f>G348-L348</f>
        <v>151346</v>
      </c>
      <c r="N348" s="7">
        <v>166132.375</v>
      </c>
      <c r="O348" s="22">
        <f>M348/N348</f>
        <v>0.91099642679519865</v>
      </c>
      <c r="P348" s="27">
        <v>1722</v>
      </c>
      <c r="Q348" s="32">
        <f>M348/P348</f>
        <v>87.889663182346112</v>
      </c>
      <c r="R348" s="37" t="s">
        <v>755</v>
      </c>
      <c r="S348" s="42">
        <f>ABS(O2496-O348)*100</f>
        <v>44.619260219237702</v>
      </c>
      <c r="T348" t="s">
        <v>662</v>
      </c>
      <c r="V348" s="7">
        <v>33809</v>
      </c>
      <c r="W348" t="s">
        <v>33</v>
      </c>
      <c r="X348" s="17" t="s">
        <v>34</v>
      </c>
      <c r="Z348" t="s">
        <v>756</v>
      </c>
      <c r="AA348">
        <v>407</v>
      </c>
      <c r="AB348">
        <v>63</v>
      </c>
    </row>
    <row r="349" spans="1:28" x14ac:dyDescent="0.25">
      <c r="A349" t="s">
        <v>793</v>
      </c>
      <c r="B349" t="s">
        <v>794</v>
      </c>
      <c r="C349" s="17">
        <v>44534</v>
      </c>
      <c r="D349" s="7">
        <v>220000</v>
      </c>
      <c r="E349" t="s">
        <v>29</v>
      </c>
      <c r="F349" t="s">
        <v>30</v>
      </c>
      <c r="G349" s="7">
        <v>220000</v>
      </c>
      <c r="H349" s="7">
        <v>102120</v>
      </c>
      <c r="I349" s="12">
        <f>H349/G349*100</f>
        <v>46.418181818181822</v>
      </c>
      <c r="J349" s="12">
        <f t="shared" si="5"/>
        <v>3.6845869723051052</v>
      </c>
      <c r="K349" s="7">
        <v>204234</v>
      </c>
      <c r="L349" s="7">
        <v>35654</v>
      </c>
      <c r="M349" s="7">
        <f>G349-L349</f>
        <v>184346</v>
      </c>
      <c r="N349" s="7">
        <v>160552.375</v>
      </c>
      <c r="O349" s="22">
        <f>M349/N349</f>
        <v>1.1481985240019028</v>
      </c>
      <c r="P349" s="27">
        <v>1627</v>
      </c>
      <c r="Q349" s="32">
        <f>M349/P349</f>
        <v>113.30424093423478</v>
      </c>
      <c r="R349" s="37" t="s">
        <v>755</v>
      </c>
      <c r="S349" s="42">
        <f>ABS(O2496-O349)*100</f>
        <v>20.899050498567284</v>
      </c>
      <c r="T349" t="s">
        <v>662</v>
      </c>
      <c r="V349" s="7">
        <v>33809</v>
      </c>
      <c r="W349" t="s">
        <v>33</v>
      </c>
      <c r="X349" s="17" t="s">
        <v>34</v>
      </c>
      <c r="Z349" t="s">
        <v>756</v>
      </c>
      <c r="AA349">
        <v>407</v>
      </c>
      <c r="AB349">
        <v>63</v>
      </c>
    </row>
    <row r="350" spans="1:28" x14ac:dyDescent="0.25">
      <c r="A350" t="s">
        <v>795</v>
      </c>
      <c r="B350" t="s">
        <v>796</v>
      </c>
      <c r="C350" s="17">
        <v>44510</v>
      </c>
      <c r="D350" s="7">
        <v>240000</v>
      </c>
      <c r="E350" t="s">
        <v>29</v>
      </c>
      <c r="F350" t="s">
        <v>30</v>
      </c>
      <c r="G350" s="7">
        <v>240000</v>
      </c>
      <c r="H350" s="7">
        <v>102120</v>
      </c>
      <c r="I350" s="12">
        <f>H350/G350*100</f>
        <v>42.55</v>
      </c>
      <c r="J350" s="12">
        <f t="shared" si="5"/>
        <v>7.5527687904869296</v>
      </c>
      <c r="K350" s="7">
        <v>204234</v>
      </c>
      <c r="L350" s="7">
        <v>35654</v>
      </c>
      <c r="M350" s="7">
        <f>G350-L350</f>
        <v>204346</v>
      </c>
      <c r="N350" s="7">
        <v>160552.375</v>
      </c>
      <c r="O350" s="22">
        <f>M350/N350</f>
        <v>1.2727684657420981</v>
      </c>
      <c r="P350" s="27">
        <v>1627</v>
      </c>
      <c r="Q350" s="32">
        <f>M350/P350</f>
        <v>125.59680393362017</v>
      </c>
      <c r="R350" s="37" t="s">
        <v>755</v>
      </c>
      <c r="S350" s="42">
        <f>ABS(O2496-O350)*100</f>
        <v>8.4420563245477531</v>
      </c>
      <c r="T350" t="s">
        <v>662</v>
      </c>
      <c r="V350" s="7">
        <v>33809</v>
      </c>
      <c r="W350" t="s">
        <v>33</v>
      </c>
      <c r="X350" s="17" t="s">
        <v>34</v>
      </c>
      <c r="Z350" t="s">
        <v>756</v>
      </c>
      <c r="AA350">
        <v>407</v>
      </c>
      <c r="AB350">
        <v>63</v>
      </c>
    </row>
    <row r="351" spans="1:28" x14ac:dyDescent="0.25">
      <c r="A351" t="s">
        <v>797</v>
      </c>
      <c r="B351" t="s">
        <v>798</v>
      </c>
      <c r="C351" s="17">
        <v>44272</v>
      </c>
      <c r="D351" s="7">
        <v>255000</v>
      </c>
      <c r="E351" t="s">
        <v>29</v>
      </c>
      <c r="F351" t="s">
        <v>30</v>
      </c>
      <c r="G351" s="7">
        <v>255000</v>
      </c>
      <c r="H351" s="7">
        <v>114260</v>
      </c>
      <c r="I351" s="12">
        <f>H351/G351*100</f>
        <v>44.807843137254906</v>
      </c>
      <c r="J351" s="12">
        <f t="shared" si="5"/>
        <v>5.2949256532320206</v>
      </c>
      <c r="K351" s="7">
        <v>228516</v>
      </c>
      <c r="L351" s="7">
        <v>35654</v>
      </c>
      <c r="M351" s="7">
        <f>G351-L351</f>
        <v>219346</v>
      </c>
      <c r="N351" s="7">
        <v>183678.09375</v>
      </c>
      <c r="O351" s="22">
        <f>M351/N351</f>
        <v>1.1941870449643646</v>
      </c>
      <c r="P351" s="27">
        <v>2026</v>
      </c>
      <c r="Q351" s="32">
        <f>M351/P351</f>
        <v>108.26554787759132</v>
      </c>
      <c r="R351" s="37" t="s">
        <v>755</v>
      </c>
      <c r="S351" s="42">
        <f>ABS(O2496-O351)*100</f>
        <v>16.300198402321108</v>
      </c>
      <c r="T351" t="s">
        <v>662</v>
      </c>
      <c r="V351" s="7">
        <v>33809</v>
      </c>
      <c r="W351" t="s">
        <v>33</v>
      </c>
      <c r="X351" s="17" t="s">
        <v>34</v>
      </c>
      <c r="Z351" t="s">
        <v>756</v>
      </c>
      <c r="AA351">
        <v>407</v>
      </c>
      <c r="AB351">
        <v>63</v>
      </c>
    </row>
    <row r="352" spans="1:28" x14ac:dyDescent="0.25">
      <c r="A352" t="s">
        <v>799</v>
      </c>
      <c r="B352" t="s">
        <v>800</v>
      </c>
      <c r="C352" s="17">
        <v>44216</v>
      </c>
      <c r="D352" s="7">
        <v>255000</v>
      </c>
      <c r="E352" t="s">
        <v>29</v>
      </c>
      <c r="F352" t="s">
        <v>30</v>
      </c>
      <c r="G352" s="7">
        <v>255000</v>
      </c>
      <c r="H352" s="7">
        <v>114080</v>
      </c>
      <c r="I352" s="12">
        <f>H352/G352*100</f>
        <v>44.737254901960782</v>
      </c>
      <c r="J352" s="12">
        <f t="shared" si="5"/>
        <v>5.3655138885261451</v>
      </c>
      <c r="K352" s="7">
        <v>228166</v>
      </c>
      <c r="L352" s="7">
        <v>35654</v>
      </c>
      <c r="M352" s="7">
        <f>G352-L352</f>
        <v>219346</v>
      </c>
      <c r="N352" s="7">
        <v>183344.765625</v>
      </c>
      <c r="O352" s="22">
        <f>M352/N352</f>
        <v>1.1963581248271593</v>
      </c>
      <c r="P352" s="27">
        <v>2026</v>
      </c>
      <c r="Q352" s="32">
        <f>M352/P352</f>
        <v>108.26554787759132</v>
      </c>
      <c r="R352" s="37" t="s">
        <v>755</v>
      </c>
      <c r="S352" s="42">
        <f>ABS(O2496-O352)*100</f>
        <v>16.083090416041635</v>
      </c>
      <c r="T352" t="s">
        <v>662</v>
      </c>
      <c r="V352" s="7">
        <v>33809</v>
      </c>
      <c r="W352" t="s">
        <v>33</v>
      </c>
      <c r="X352" s="17" t="s">
        <v>34</v>
      </c>
      <c r="Z352" t="s">
        <v>756</v>
      </c>
      <c r="AA352">
        <v>407</v>
      </c>
      <c r="AB352">
        <v>63</v>
      </c>
    </row>
    <row r="353" spans="1:28" x14ac:dyDescent="0.25">
      <c r="A353" t="s">
        <v>801</v>
      </c>
      <c r="B353" t="s">
        <v>802</v>
      </c>
      <c r="C353" s="17">
        <v>44420</v>
      </c>
      <c r="D353" s="7">
        <v>240000</v>
      </c>
      <c r="E353" t="s">
        <v>29</v>
      </c>
      <c r="F353" t="s">
        <v>30</v>
      </c>
      <c r="G353" s="7">
        <v>240000</v>
      </c>
      <c r="H353" s="7">
        <v>111910</v>
      </c>
      <c r="I353" s="12">
        <f>H353/G353*100</f>
        <v>46.629166666666663</v>
      </c>
      <c r="J353" s="12">
        <f t="shared" si="5"/>
        <v>3.4736021238202639</v>
      </c>
      <c r="K353" s="7">
        <v>223812</v>
      </c>
      <c r="L353" s="7">
        <v>41107</v>
      </c>
      <c r="M353" s="7">
        <f>G353-L353</f>
        <v>198893</v>
      </c>
      <c r="N353" s="7">
        <v>174004.765625</v>
      </c>
      <c r="O353" s="22">
        <f>M353/N353</f>
        <v>1.1430319122904768</v>
      </c>
      <c r="P353" s="27">
        <v>1301</v>
      </c>
      <c r="Q353" s="32">
        <f>M353/P353</f>
        <v>152.87701767870868</v>
      </c>
      <c r="R353" s="37" t="s">
        <v>803</v>
      </c>
      <c r="S353" s="42">
        <f>ABS(O2496-O353)*100</f>
        <v>21.415711669709879</v>
      </c>
      <c r="T353" t="s">
        <v>64</v>
      </c>
      <c r="V353" s="7">
        <v>37983</v>
      </c>
      <c r="W353" t="s">
        <v>33</v>
      </c>
      <c r="X353" s="17" t="s">
        <v>34</v>
      </c>
      <c r="Z353" t="s">
        <v>804</v>
      </c>
      <c r="AA353">
        <v>407</v>
      </c>
      <c r="AB353">
        <v>66</v>
      </c>
    </row>
    <row r="354" spans="1:28" x14ac:dyDescent="0.25">
      <c r="A354" t="s">
        <v>805</v>
      </c>
      <c r="B354" t="s">
        <v>806</v>
      </c>
      <c r="C354" s="17">
        <v>44407</v>
      </c>
      <c r="D354" s="7">
        <v>250100</v>
      </c>
      <c r="E354" t="s">
        <v>29</v>
      </c>
      <c r="F354" t="s">
        <v>30</v>
      </c>
      <c r="G354" s="7">
        <v>250100</v>
      </c>
      <c r="H354" s="7">
        <v>111910</v>
      </c>
      <c r="I354" s="12">
        <f>H354/G354*100</f>
        <v>44.74610155937625</v>
      </c>
      <c r="J354" s="12">
        <f t="shared" si="5"/>
        <v>5.3566672311106771</v>
      </c>
      <c r="K354" s="7">
        <v>223812</v>
      </c>
      <c r="L354" s="7">
        <v>41107</v>
      </c>
      <c r="M354" s="7">
        <f>G354-L354</f>
        <v>208993</v>
      </c>
      <c r="N354" s="7">
        <v>174004.765625</v>
      </c>
      <c r="O354" s="22">
        <f>M354/N354</f>
        <v>1.2010762995445976</v>
      </c>
      <c r="P354" s="27">
        <v>1301</v>
      </c>
      <c r="Q354" s="32">
        <f>M354/P354</f>
        <v>160.64027671022291</v>
      </c>
      <c r="R354" s="37" t="s">
        <v>803</v>
      </c>
      <c r="S354" s="42">
        <f>ABS(O2496-O354)*100</f>
        <v>15.611272944297806</v>
      </c>
      <c r="T354" t="s">
        <v>64</v>
      </c>
      <c r="V354" s="7">
        <v>37983</v>
      </c>
      <c r="W354" t="s">
        <v>33</v>
      </c>
      <c r="X354" s="17" t="s">
        <v>34</v>
      </c>
      <c r="Z354" t="s">
        <v>804</v>
      </c>
      <c r="AA354">
        <v>407</v>
      </c>
      <c r="AB354">
        <v>66</v>
      </c>
    </row>
    <row r="355" spans="1:28" x14ac:dyDescent="0.25">
      <c r="A355" t="s">
        <v>807</v>
      </c>
      <c r="B355" t="s">
        <v>808</v>
      </c>
      <c r="C355" s="17">
        <v>44595</v>
      </c>
      <c r="D355" s="7">
        <v>285000</v>
      </c>
      <c r="E355" t="s">
        <v>29</v>
      </c>
      <c r="F355" t="s">
        <v>30</v>
      </c>
      <c r="G355" s="7">
        <v>285000</v>
      </c>
      <c r="H355" s="7">
        <v>128440</v>
      </c>
      <c r="I355" s="12">
        <f>H355/G355*100</f>
        <v>45.066666666666663</v>
      </c>
      <c r="J355" s="12">
        <f t="shared" si="5"/>
        <v>5.0361021238202639</v>
      </c>
      <c r="K355" s="7">
        <v>256879</v>
      </c>
      <c r="L355" s="7">
        <v>41107</v>
      </c>
      <c r="M355" s="7">
        <f>G355-L355</f>
        <v>243893</v>
      </c>
      <c r="N355" s="7">
        <v>205497.140625</v>
      </c>
      <c r="O355" s="22">
        <f>M355/N355</f>
        <v>1.1868437646296326</v>
      </c>
      <c r="P355" s="27">
        <v>1832</v>
      </c>
      <c r="Q355" s="32">
        <f>M355/P355</f>
        <v>133.12936681222706</v>
      </c>
      <c r="R355" s="37" t="s">
        <v>803</v>
      </c>
      <c r="S355" s="42">
        <f>ABS(O2496-O355)*100</f>
        <v>17.034526435794305</v>
      </c>
      <c r="T355" t="s">
        <v>64</v>
      </c>
      <c r="V355" s="7">
        <v>37983</v>
      </c>
      <c r="W355" t="s">
        <v>33</v>
      </c>
      <c r="X355" s="17" t="s">
        <v>34</v>
      </c>
      <c r="Z355" t="s">
        <v>804</v>
      </c>
      <c r="AA355">
        <v>407</v>
      </c>
      <c r="AB355">
        <v>66</v>
      </c>
    </row>
    <row r="356" spans="1:28" x14ac:dyDescent="0.25">
      <c r="A356" t="s">
        <v>809</v>
      </c>
      <c r="B356" t="s">
        <v>810</v>
      </c>
      <c r="C356" s="17">
        <v>44581</v>
      </c>
      <c r="D356" s="7">
        <v>275000</v>
      </c>
      <c r="E356" t="s">
        <v>29</v>
      </c>
      <c r="F356" t="s">
        <v>30</v>
      </c>
      <c r="G356" s="7">
        <v>275000</v>
      </c>
      <c r="H356" s="7">
        <v>128440</v>
      </c>
      <c r="I356" s="12">
        <f>H356/G356*100</f>
        <v>46.705454545454543</v>
      </c>
      <c r="J356" s="12">
        <f t="shared" si="5"/>
        <v>3.3973142450323834</v>
      </c>
      <c r="K356" s="7">
        <v>256879</v>
      </c>
      <c r="L356" s="7">
        <v>41107</v>
      </c>
      <c r="M356" s="7">
        <f>G356-L356</f>
        <v>233893</v>
      </c>
      <c r="N356" s="7">
        <v>205497.140625</v>
      </c>
      <c r="O356" s="22">
        <f>M356/N356</f>
        <v>1.138181287041935</v>
      </c>
      <c r="P356" s="27">
        <v>1832</v>
      </c>
      <c r="Q356" s="32">
        <f>M356/P356</f>
        <v>127.67085152838428</v>
      </c>
      <c r="R356" s="37" t="s">
        <v>803</v>
      </c>
      <c r="S356" s="42">
        <f>ABS(O2496-O356)*100</f>
        <v>21.900774194564065</v>
      </c>
      <c r="T356" t="s">
        <v>64</v>
      </c>
      <c r="V356" s="7">
        <v>37983</v>
      </c>
      <c r="W356" t="s">
        <v>33</v>
      </c>
      <c r="X356" s="17" t="s">
        <v>34</v>
      </c>
      <c r="Z356" t="s">
        <v>804</v>
      </c>
      <c r="AA356">
        <v>407</v>
      </c>
      <c r="AB356">
        <v>66</v>
      </c>
    </row>
    <row r="357" spans="1:28" x14ac:dyDescent="0.25">
      <c r="A357" t="s">
        <v>811</v>
      </c>
      <c r="B357" t="s">
        <v>812</v>
      </c>
      <c r="C357" s="17">
        <v>44432</v>
      </c>
      <c r="D357" s="7">
        <v>310000</v>
      </c>
      <c r="E357" t="s">
        <v>29</v>
      </c>
      <c r="F357" t="s">
        <v>30</v>
      </c>
      <c r="G357" s="7">
        <v>310000</v>
      </c>
      <c r="H357" s="7">
        <v>148310</v>
      </c>
      <c r="I357" s="12">
        <f>H357/G357*100</f>
        <v>47.841935483870969</v>
      </c>
      <c r="J357" s="12">
        <f t="shared" si="5"/>
        <v>2.2608333066159574</v>
      </c>
      <c r="K357" s="7">
        <v>296628</v>
      </c>
      <c r="L357" s="7">
        <v>41107</v>
      </c>
      <c r="M357" s="7">
        <f>G357-L357</f>
        <v>268893</v>
      </c>
      <c r="N357" s="7">
        <v>252991.09375</v>
      </c>
      <c r="O357" s="22">
        <f>M357/N357</f>
        <v>1.0628555970658553</v>
      </c>
      <c r="P357" s="27">
        <v>1939</v>
      </c>
      <c r="Q357" s="32">
        <f>M357/P357</f>
        <v>138.67612171222279</v>
      </c>
      <c r="R357" s="37" t="s">
        <v>813</v>
      </c>
      <c r="S357" s="42">
        <f>ABS(O2496-O357)*100</f>
        <v>29.433343192172035</v>
      </c>
      <c r="T357" t="s">
        <v>32</v>
      </c>
      <c r="V357" s="7">
        <v>37983</v>
      </c>
      <c r="W357" t="s">
        <v>33</v>
      </c>
      <c r="X357" s="17" t="s">
        <v>34</v>
      </c>
      <c r="Z357" t="s">
        <v>804</v>
      </c>
      <c r="AA357">
        <v>407</v>
      </c>
      <c r="AB357">
        <v>66</v>
      </c>
    </row>
    <row r="358" spans="1:28" x14ac:dyDescent="0.25">
      <c r="A358" t="s">
        <v>814</v>
      </c>
      <c r="B358" t="s">
        <v>815</v>
      </c>
      <c r="C358" s="17">
        <v>44439</v>
      </c>
      <c r="D358" s="7">
        <v>240000</v>
      </c>
      <c r="E358" t="s">
        <v>29</v>
      </c>
      <c r="F358" t="s">
        <v>30</v>
      </c>
      <c r="G358" s="7">
        <v>240000</v>
      </c>
      <c r="H358" s="7">
        <v>111910</v>
      </c>
      <c r="I358" s="12">
        <f>H358/G358*100</f>
        <v>46.629166666666663</v>
      </c>
      <c r="J358" s="12">
        <f t="shared" si="5"/>
        <v>3.4736021238202639</v>
      </c>
      <c r="K358" s="7">
        <v>223812</v>
      </c>
      <c r="L358" s="7">
        <v>41107</v>
      </c>
      <c r="M358" s="7">
        <f>G358-L358</f>
        <v>198893</v>
      </c>
      <c r="N358" s="7">
        <v>174004.765625</v>
      </c>
      <c r="O358" s="22">
        <f>M358/N358</f>
        <v>1.1430319122904768</v>
      </c>
      <c r="P358" s="27">
        <v>1301</v>
      </c>
      <c r="Q358" s="32">
        <f>M358/P358</f>
        <v>152.87701767870868</v>
      </c>
      <c r="R358" s="37" t="s">
        <v>803</v>
      </c>
      <c r="S358" s="42">
        <f>ABS(O2496-O358)*100</f>
        <v>21.415711669709879</v>
      </c>
      <c r="T358" t="s">
        <v>64</v>
      </c>
      <c r="V358" s="7">
        <v>37983</v>
      </c>
      <c r="W358" t="s">
        <v>33</v>
      </c>
      <c r="X358" s="17" t="s">
        <v>34</v>
      </c>
      <c r="Z358" t="s">
        <v>804</v>
      </c>
      <c r="AA358">
        <v>407</v>
      </c>
      <c r="AB358">
        <v>66</v>
      </c>
    </row>
    <row r="359" spans="1:28" x14ac:dyDescent="0.25">
      <c r="A359" t="s">
        <v>816</v>
      </c>
      <c r="B359" t="s">
        <v>817</v>
      </c>
      <c r="C359" s="17">
        <v>44355</v>
      </c>
      <c r="D359" s="7">
        <v>270000</v>
      </c>
      <c r="E359" t="s">
        <v>29</v>
      </c>
      <c r="F359" t="s">
        <v>30</v>
      </c>
      <c r="G359" s="7">
        <v>270000</v>
      </c>
      <c r="H359" s="7">
        <v>128440</v>
      </c>
      <c r="I359" s="12">
        <f>H359/G359*100</f>
        <v>47.57037037037037</v>
      </c>
      <c r="J359" s="12">
        <f t="shared" si="5"/>
        <v>2.5323984201165572</v>
      </c>
      <c r="K359" s="7">
        <v>256879</v>
      </c>
      <c r="L359" s="7">
        <v>41107</v>
      </c>
      <c r="M359" s="7">
        <f>G359-L359</f>
        <v>228893</v>
      </c>
      <c r="N359" s="7">
        <v>205497.140625</v>
      </c>
      <c r="O359" s="22">
        <f>M359/N359</f>
        <v>1.1138500482480862</v>
      </c>
      <c r="P359" s="27">
        <v>1832</v>
      </c>
      <c r="Q359" s="32">
        <f>M359/P359</f>
        <v>124.94159388646288</v>
      </c>
      <c r="R359" s="37" t="s">
        <v>803</v>
      </c>
      <c r="S359" s="42">
        <f>ABS(O2496-O359)*100</f>
        <v>24.333898073948944</v>
      </c>
      <c r="T359" t="s">
        <v>64</v>
      </c>
      <c r="V359" s="7">
        <v>37983</v>
      </c>
      <c r="W359" t="s">
        <v>33</v>
      </c>
      <c r="X359" s="17" t="s">
        <v>34</v>
      </c>
      <c r="Z359" t="s">
        <v>804</v>
      </c>
      <c r="AA359">
        <v>407</v>
      </c>
      <c r="AB359">
        <v>66</v>
      </c>
    </row>
    <row r="360" spans="1:28" x14ac:dyDescent="0.25">
      <c r="A360" t="s">
        <v>818</v>
      </c>
      <c r="B360" t="s">
        <v>819</v>
      </c>
      <c r="C360" s="17">
        <v>44026</v>
      </c>
      <c r="D360" s="7">
        <v>212000</v>
      </c>
      <c r="E360" t="s">
        <v>29</v>
      </c>
      <c r="F360" t="s">
        <v>30</v>
      </c>
      <c r="G360" s="7">
        <v>212000</v>
      </c>
      <c r="H360" s="7">
        <v>128440</v>
      </c>
      <c r="I360" s="12">
        <f>H360/G360*100</f>
        <v>60.584905660377366</v>
      </c>
      <c r="J360" s="12">
        <f t="shared" si="5"/>
        <v>10.482136869890439</v>
      </c>
      <c r="K360" s="7">
        <v>256879</v>
      </c>
      <c r="L360" s="7">
        <v>41107</v>
      </c>
      <c r="M360" s="7">
        <f>G360-L360</f>
        <v>170893</v>
      </c>
      <c r="N360" s="7">
        <v>205497.140625</v>
      </c>
      <c r="O360" s="22">
        <f>M360/N360</f>
        <v>0.83160767823944026</v>
      </c>
      <c r="P360" s="27">
        <v>1832</v>
      </c>
      <c r="Q360" s="32">
        <f>M360/P360</f>
        <v>93.282205240174676</v>
      </c>
      <c r="R360" s="37" t="s">
        <v>803</v>
      </c>
      <c r="S360" s="42">
        <f>ABS(O2496-O360)*100</f>
        <v>52.558135074813542</v>
      </c>
      <c r="T360" t="s">
        <v>64</v>
      </c>
      <c r="V360" s="7">
        <v>37983</v>
      </c>
      <c r="W360" t="s">
        <v>33</v>
      </c>
      <c r="X360" s="17" t="s">
        <v>34</v>
      </c>
      <c r="Z360" t="s">
        <v>804</v>
      </c>
      <c r="AA360">
        <v>407</v>
      </c>
      <c r="AB360">
        <v>66</v>
      </c>
    </row>
    <row r="361" spans="1:28" x14ac:dyDescent="0.25">
      <c r="A361" t="s">
        <v>820</v>
      </c>
      <c r="B361" t="s">
        <v>821</v>
      </c>
      <c r="C361" s="17">
        <v>44047</v>
      </c>
      <c r="D361" s="7">
        <v>215000</v>
      </c>
      <c r="E361" t="s">
        <v>29</v>
      </c>
      <c r="F361" t="s">
        <v>30</v>
      </c>
      <c r="G361" s="7">
        <v>215000</v>
      </c>
      <c r="H361" s="7">
        <v>118320</v>
      </c>
      <c r="I361" s="12">
        <f>H361/G361*100</f>
        <v>55.032558139534885</v>
      </c>
      <c r="J361" s="12">
        <f t="shared" si="5"/>
        <v>4.9297893490479581</v>
      </c>
      <c r="K361" s="7">
        <v>236630</v>
      </c>
      <c r="L361" s="7">
        <v>41107</v>
      </c>
      <c r="M361" s="7">
        <f>G361-L361</f>
        <v>173893</v>
      </c>
      <c r="N361" s="7">
        <v>186212.375</v>
      </c>
      <c r="O361" s="22">
        <f>M361/N361</f>
        <v>0.93384233996263677</v>
      </c>
      <c r="P361" s="27">
        <v>1407</v>
      </c>
      <c r="Q361" s="32">
        <f>M361/P361</f>
        <v>123.59132906894101</v>
      </c>
      <c r="R361" s="37" t="s">
        <v>803</v>
      </c>
      <c r="S361" s="42">
        <f>ABS(O2496-O361)*100</f>
        <v>42.334668902493888</v>
      </c>
      <c r="T361" t="s">
        <v>64</v>
      </c>
      <c r="V361" s="7">
        <v>37983</v>
      </c>
      <c r="W361" t="s">
        <v>33</v>
      </c>
      <c r="X361" s="17" t="s">
        <v>34</v>
      </c>
      <c r="Z361" t="s">
        <v>804</v>
      </c>
      <c r="AA361">
        <v>407</v>
      </c>
      <c r="AB361">
        <v>66</v>
      </c>
    </row>
    <row r="362" spans="1:28" x14ac:dyDescent="0.25">
      <c r="A362" t="s">
        <v>822</v>
      </c>
      <c r="B362" t="s">
        <v>823</v>
      </c>
      <c r="C362" s="17">
        <v>44084</v>
      </c>
      <c r="D362" s="7">
        <v>224900</v>
      </c>
      <c r="E362" t="s">
        <v>29</v>
      </c>
      <c r="F362" t="s">
        <v>30</v>
      </c>
      <c r="G362" s="7">
        <v>224900</v>
      </c>
      <c r="H362" s="7">
        <v>111910</v>
      </c>
      <c r="I362" s="12">
        <f>H362/G362*100</f>
        <v>49.759893285904852</v>
      </c>
      <c r="J362" s="12">
        <f t="shared" si="5"/>
        <v>0.34287550458207505</v>
      </c>
      <c r="K362" s="7">
        <v>223812</v>
      </c>
      <c r="L362" s="7">
        <v>41107</v>
      </c>
      <c r="M362" s="7">
        <f>G362-L362</f>
        <v>183793</v>
      </c>
      <c r="N362" s="7">
        <v>174004.765625</v>
      </c>
      <c r="O362" s="22">
        <f>M362/N362</f>
        <v>1.056252679861049</v>
      </c>
      <c r="P362" s="27">
        <v>1301</v>
      </c>
      <c r="Q362" s="32">
        <f>M362/P362</f>
        <v>141.27056110684089</v>
      </c>
      <c r="R362" s="37" t="s">
        <v>803</v>
      </c>
      <c r="S362" s="42">
        <f>ABS(O2496-O362)*100</f>
        <v>30.093634912652668</v>
      </c>
      <c r="T362" t="s">
        <v>64</v>
      </c>
      <c r="V362" s="7">
        <v>37983</v>
      </c>
      <c r="W362" t="s">
        <v>33</v>
      </c>
      <c r="X362" s="17" t="s">
        <v>34</v>
      </c>
      <c r="Z362" t="s">
        <v>804</v>
      </c>
      <c r="AA362">
        <v>407</v>
      </c>
      <c r="AB362">
        <v>66</v>
      </c>
    </row>
    <row r="363" spans="1:28" x14ac:dyDescent="0.25">
      <c r="A363" t="s">
        <v>824</v>
      </c>
      <c r="B363" t="s">
        <v>825</v>
      </c>
      <c r="C363" s="17">
        <v>44393</v>
      </c>
      <c r="D363" s="7">
        <v>295000</v>
      </c>
      <c r="E363" t="s">
        <v>29</v>
      </c>
      <c r="F363" t="s">
        <v>30</v>
      </c>
      <c r="G363" s="7">
        <v>295000</v>
      </c>
      <c r="H363" s="7">
        <v>148310</v>
      </c>
      <c r="I363" s="12">
        <f>H363/G363*100</f>
        <v>50.274576271186447</v>
      </c>
      <c r="J363" s="12">
        <f t="shared" si="5"/>
        <v>0.17180748069952045</v>
      </c>
      <c r="K363" s="7">
        <v>296628</v>
      </c>
      <c r="L363" s="7">
        <v>41107</v>
      </c>
      <c r="M363" s="7">
        <f>G363-L363</f>
        <v>253893</v>
      </c>
      <c r="N363" s="7">
        <v>252991.09375</v>
      </c>
      <c r="O363" s="22">
        <f>M363/N363</f>
        <v>1.0035649723341298</v>
      </c>
      <c r="P363" s="27">
        <v>1939</v>
      </c>
      <c r="Q363" s="32">
        <f>M363/P363</f>
        <v>130.94017534811758</v>
      </c>
      <c r="R363" s="37" t="s">
        <v>813</v>
      </c>
      <c r="S363" s="42">
        <f>ABS(O2496-O363)*100</f>
        <v>35.362405665344589</v>
      </c>
      <c r="T363" t="s">
        <v>32</v>
      </c>
      <c r="V363" s="7">
        <v>37983</v>
      </c>
      <c r="W363" t="s">
        <v>33</v>
      </c>
      <c r="X363" s="17" t="s">
        <v>34</v>
      </c>
      <c r="Z363" t="s">
        <v>804</v>
      </c>
      <c r="AA363">
        <v>407</v>
      </c>
      <c r="AB363">
        <v>66</v>
      </c>
    </row>
    <row r="364" spans="1:28" x14ac:dyDescent="0.25">
      <c r="A364" t="s">
        <v>826</v>
      </c>
      <c r="B364" t="s">
        <v>827</v>
      </c>
      <c r="C364" s="17">
        <v>44512</v>
      </c>
      <c r="D364" s="7">
        <v>360000</v>
      </c>
      <c r="E364" t="s">
        <v>29</v>
      </c>
      <c r="F364" t="s">
        <v>30</v>
      </c>
      <c r="G364" s="7">
        <v>360000</v>
      </c>
      <c r="H364" s="7">
        <v>190260</v>
      </c>
      <c r="I364" s="12">
        <f>H364/G364*100</f>
        <v>52.849999999999994</v>
      </c>
      <c r="J364" s="12">
        <f t="shared" si="5"/>
        <v>2.7472312095130675</v>
      </c>
      <c r="K364" s="7">
        <v>380529</v>
      </c>
      <c r="L364" s="7">
        <v>63658</v>
      </c>
      <c r="M364" s="7">
        <f>G364-L364</f>
        <v>296342</v>
      </c>
      <c r="N364" s="7">
        <v>372789.40625</v>
      </c>
      <c r="O364" s="22">
        <f>M364/N364</f>
        <v>0.79493138761906545</v>
      </c>
      <c r="P364" s="27">
        <v>2395</v>
      </c>
      <c r="Q364" s="32">
        <f>M364/P364</f>
        <v>123.73361169102296</v>
      </c>
      <c r="R364" s="37" t="s">
        <v>828</v>
      </c>
      <c r="S364" s="42">
        <f>ABS(O2496-O364)*100</f>
        <v>56.225764136851019</v>
      </c>
      <c r="T364" t="s">
        <v>87</v>
      </c>
      <c r="V364" s="7">
        <v>60060</v>
      </c>
      <c r="W364" t="s">
        <v>33</v>
      </c>
      <c r="X364" s="17" t="s">
        <v>34</v>
      </c>
      <c r="Z364" t="s">
        <v>829</v>
      </c>
      <c r="AA364">
        <v>407</v>
      </c>
      <c r="AB364">
        <v>63</v>
      </c>
    </row>
    <row r="365" spans="1:28" x14ac:dyDescent="0.25">
      <c r="A365" t="s">
        <v>830</v>
      </c>
      <c r="B365" t="s">
        <v>831</v>
      </c>
      <c r="C365" s="17">
        <v>44099</v>
      </c>
      <c r="D365" s="7">
        <v>309000</v>
      </c>
      <c r="E365" t="s">
        <v>29</v>
      </c>
      <c r="F365" t="s">
        <v>30</v>
      </c>
      <c r="G365" s="7">
        <v>309000</v>
      </c>
      <c r="H365" s="7">
        <v>168260</v>
      </c>
      <c r="I365" s="12">
        <f>H365/G365*100</f>
        <v>54.453074433656958</v>
      </c>
      <c r="J365" s="12">
        <f t="shared" si="5"/>
        <v>4.3503056431700315</v>
      </c>
      <c r="K365" s="7">
        <v>336528</v>
      </c>
      <c r="L365" s="7">
        <v>63658</v>
      </c>
      <c r="M365" s="7">
        <f>G365-L365</f>
        <v>245342</v>
      </c>
      <c r="N365" s="7">
        <v>321023.53125</v>
      </c>
      <c r="O365" s="22">
        <f>M365/N365</f>
        <v>0.76424927183589442</v>
      </c>
      <c r="P365" s="27">
        <v>2395</v>
      </c>
      <c r="Q365" s="32">
        <f>M365/P365</f>
        <v>102.439248434238</v>
      </c>
      <c r="R365" s="37" t="s">
        <v>828</v>
      </c>
      <c r="S365" s="42">
        <f>ABS(O2496-O365)*100</f>
        <v>59.293975715168123</v>
      </c>
      <c r="T365" t="s">
        <v>87</v>
      </c>
      <c r="V365" s="7">
        <v>60060</v>
      </c>
      <c r="W365" t="s">
        <v>33</v>
      </c>
      <c r="X365" s="17" t="s">
        <v>34</v>
      </c>
      <c r="Z365" t="s">
        <v>829</v>
      </c>
      <c r="AA365">
        <v>407</v>
      </c>
      <c r="AB365">
        <v>63</v>
      </c>
    </row>
    <row r="366" spans="1:28" x14ac:dyDescent="0.25">
      <c r="A366" t="s">
        <v>832</v>
      </c>
      <c r="B366" t="s">
        <v>833</v>
      </c>
      <c r="C366" s="17">
        <v>44084</v>
      </c>
      <c r="D366" s="7">
        <v>280900</v>
      </c>
      <c r="E366" t="s">
        <v>29</v>
      </c>
      <c r="F366" t="s">
        <v>30</v>
      </c>
      <c r="G366" s="7">
        <v>280900</v>
      </c>
      <c r="H366" s="7">
        <v>168300</v>
      </c>
      <c r="I366" s="12">
        <f>H366/G366*100</f>
        <v>59.914560341758637</v>
      </c>
      <c r="J366" s="12">
        <f t="shared" si="5"/>
        <v>9.8117915512717104</v>
      </c>
      <c r="K366" s="7">
        <v>336604</v>
      </c>
      <c r="L366" s="7">
        <v>64607</v>
      </c>
      <c r="M366" s="7">
        <f>G366-L366</f>
        <v>216293</v>
      </c>
      <c r="N366" s="7">
        <v>319996.46875</v>
      </c>
      <c r="O366" s="22">
        <f>M366/N366</f>
        <v>0.67592308391684397</v>
      </c>
      <c r="P366" s="27">
        <v>2197</v>
      </c>
      <c r="Q366" s="32">
        <f>M366/P366</f>
        <v>98.449248975876188</v>
      </c>
      <c r="R366" s="37" t="s">
        <v>828</v>
      </c>
      <c r="S366" s="42">
        <f>ABS(O2496-O366)*100</f>
        <v>68.126594507073165</v>
      </c>
      <c r="T366" t="s">
        <v>87</v>
      </c>
      <c r="V366" s="7">
        <v>60060</v>
      </c>
      <c r="W366" t="s">
        <v>33</v>
      </c>
      <c r="X366" s="17" t="s">
        <v>34</v>
      </c>
      <c r="Z366" t="s">
        <v>829</v>
      </c>
      <c r="AA366">
        <v>407</v>
      </c>
      <c r="AB366">
        <v>63</v>
      </c>
    </row>
    <row r="367" spans="1:28" x14ac:dyDescent="0.25">
      <c r="A367" t="s">
        <v>834</v>
      </c>
      <c r="B367" t="s">
        <v>835</v>
      </c>
      <c r="C367" s="17">
        <v>44106</v>
      </c>
      <c r="D367" s="7">
        <v>350000</v>
      </c>
      <c r="E367" t="s">
        <v>29</v>
      </c>
      <c r="F367" t="s">
        <v>30</v>
      </c>
      <c r="G367" s="7">
        <v>350000</v>
      </c>
      <c r="H367" s="7">
        <v>167470</v>
      </c>
      <c r="I367" s="12">
        <f>H367/G367*100</f>
        <v>47.848571428571432</v>
      </c>
      <c r="J367" s="12">
        <f t="shared" si="5"/>
        <v>2.2541973619154945</v>
      </c>
      <c r="K367" s="7">
        <v>334942</v>
      </c>
      <c r="L367" s="7">
        <v>63658</v>
      </c>
      <c r="M367" s="7">
        <f>G367-L367</f>
        <v>286342</v>
      </c>
      <c r="N367" s="7">
        <v>319157.65625</v>
      </c>
      <c r="O367" s="22">
        <f>M367/N367</f>
        <v>0.89718041974748963</v>
      </c>
      <c r="P367" s="27">
        <v>2395</v>
      </c>
      <c r="Q367" s="32">
        <f>M367/P367</f>
        <v>119.55824634655532</v>
      </c>
      <c r="R367" s="37" t="s">
        <v>828</v>
      </c>
      <c r="S367" s="42">
        <f>ABS(O2496-O367)*100</f>
        <v>46.000860924008599</v>
      </c>
      <c r="T367" t="s">
        <v>87</v>
      </c>
      <c r="V367" s="7">
        <v>60060</v>
      </c>
      <c r="W367" t="s">
        <v>33</v>
      </c>
      <c r="X367" s="17" t="s">
        <v>34</v>
      </c>
      <c r="Z367" t="s">
        <v>829</v>
      </c>
      <c r="AA367">
        <v>407</v>
      </c>
      <c r="AB367">
        <v>63</v>
      </c>
    </row>
    <row r="368" spans="1:28" x14ac:dyDescent="0.25">
      <c r="A368" t="s">
        <v>836</v>
      </c>
      <c r="B368" t="s">
        <v>837</v>
      </c>
      <c r="C368" s="17">
        <v>44337</v>
      </c>
      <c r="D368" s="7">
        <v>375000</v>
      </c>
      <c r="E368" t="s">
        <v>29</v>
      </c>
      <c r="F368" t="s">
        <v>30</v>
      </c>
      <c r="G368" s="7">
        <v>375000</v>
      </c>
      <c r="H368" s="7">
        <v>182410</v>
      </c>
      <c r="I368" s="12">
        <f>H368/G368*100</f>
        <v>48.64266666666667</v>
      </c>
      <c r="J368" s="12">
        <f t="shared" si="5"/>
        <v>1.4601021238202563</v>
      </c>
      <c r="K368" s="7">
        <v>364822</v>
      </c>
      <c r="L368" s="7">
        <v>71043</v>
      </c>
      <c r="M368" s="7">
        <f>G368-L368</f>
        <v>303957</v>
      </c>
      <c r="N368" s="7">
        <v>345622.34375</v>
      </c>
      <c r="O368" s="22">
        <f>M368/N368</f>
        <v>0.8794483501907564</v>
      </c>
      <c r="P368" s="27">
        <v>2357</v>
      </c>
      <c r="Q368" s="32">
        <f>M368/P368</f>
        <v>128.95927025880357</v>
      </c>
      <c r="R368" s="37" t="s">
        <v>828</v>
      </c>
      <c r="S368" s="42">
        <f>ABS(O2496-O368)*100</f>
        <v>47.774067879681922</v>
      </c>
      <c r="T368" t="s">
        <v>87</v>
      </c>
      <c r="V368" s="7">
        <v>60060</v>
      </c>
      <c r="W368" t="s">
        <v>33</v>
      </c>
      <c r="X368" s="17" t="s">
        <v>34</v>
      </c>
      <c r="Z368" t="s">
        <v>829</v>
      </c>
      <c r="AA368">
        <v>407</v>
      </c>
      <c r="AB368">
        <v>63</v>
      </c>
    </row>
    <row r="369" spans="1:28" x14ac:dyDescent="0.25">
      <c r="A369" t="s">
        <v>838</v>
      </c>
      <c r="B369" t="s">
        <v>839</v>
      </c>
      <c r="C369" s="17">
        <v>44511</v>
      </c>
      <c r="D369" s="7">
        <v>415000</v>
      </c>
      <c r="E369" t="s">
        <v>29</v>
      </c>
      <c r="F369" t="s">
        <v>30</v>
      </c>
      <c r="G369" s="7">
        <v>415000</v>
      </c>
      <c r="H369" s="7">
        <v>181790</v>
      </c>
      <c r="I369" s="12">
        <f>H369/G369*100</f>
        <v>43.804819277108429</v>
      </c>
      <c r="J369" s="12">
        <f t="shared" si="5"/>
        <v>6.297949513378498</v>
      </c>
      <c r="K369" s="7">
        <v>363585</v>
      </c>
      <c r="L369" s="7">
        <v>64440</v>
      </c>
      <c r="M369" s="7">
        <f>G369-L369</f>
        <v>350560</v>
      </c>
      <c r="N369" s="7">
        <v>351935.28125</v>
      </c>
      <c r="O369" s="22">
        <f>M369/N369</f>
        <v>0.99609223251185475</v>
      </c>
      <c r="P369" s="27">
        <v>2722</v>
      </c>
      <c r="Q369" s="32">
        <f>M369/P369</f>
        <v>128.78765613519471</v>
      </c>
      <c r="R369" s="37" t="s">
        <v>828</v>
      </c>
      <c r="S369" s="42">
        <f>ABS(O2496-O369)*100</f>
        <v>36.109679647572094</v>
      </c>
      <c r="T369" t="s">
        <v>87</v>
      </c>
      <c r="V369" s="7">
        <v>60060</v>
      </c>
      <c r="W369" t="s">
        <v>33</v>
      </c>
      <c r="X369" s="17" t="s">
        <v>34</v>
      </c>
      <c r="Z369" t="s">
        <v>829</v>
      </c>
      <c r="AA369">
        <v>407</v>
      </c>
      <c r="AB369">
        <v>63</v>
      </c>
    </row>
    <row r="370" spans="1:28" x14ac:dyDescent="0.25">
      <c r="A370" t="s">
        <v>840</v>
      </c>
      <c r="B370" t="s">
        <v>841</v>
      </c>
      <c r="C370" s="17">
        <v>44607</v>
      </c>
      <c r="D370" s="7">
        <v>407500</v>
      </c>
      <c r="E370" t="s">
        <v>29</v>
      </c>
      <c r="F370" t="s">
        <v>30</v>
      </c>
      <c r="G370" s="7">
        <v>407500</v>
      </c>
      <c r="H370" s="7">
        <v>176370</v>
      </c>
      <c r="I370" s="12">
        <f>H370/G370*100</f>
        <v>43.280981595092022</v>
      </c>
      <c r="J370" s="12">
        <f t="shared" si="5"/>
        <v>6.8217871953949043</v>
      </c>
      <c r="K370" s="7">
        <v>352731</v>
      </c>
      <c r="L370" s="7">
        <v>67335</v>
      </c>
      <c r="M370" s="7">
        <f>G370-L370</f>
        <v>340165</v>
      </c>
      <c r="N370" s="7">
        <v>335760</v>
      </c>
      <c r="O370" s="22">
        <f>M370/N370</f>
        <v>1.0131194901119847</v>
      </c>
      <c r="P370" s="27">
        <v>2383</v>
      </c>
      <c r="Q370" s="32">
        <f>M370/P370</f>
        <v>142.7465379773395</v>
      </c>
      <c r="R370" s="37" t="s">
        <v>828</v>
      </c>
      <c r="S370" s="42">
        <f>ABS(O2496-O370)*100</f>
        <v>34.406953887559098</v>
      </c>
      <c r="T370" t="s">
        <v>87</v>
      </c>
      <c r="V370" s="7">
        <v>60060</v>
      </c>
      <c r="W370" t="s">
        <v>33</v>
      </c>
      <c r="X370" s="17" t="s">
        <v>34</v>
      </c>
      <c r="Z370" t="s">
        <v>829</v>
      </c>
      <c r="AA370">
        <v>407</v>
      </c>
      <c r="AB370">
        <v>63</v>
      </c>
    </row>
    <row r="371" spans="1:28" x14ac:dyDescent="0.25">
      <c r="A371" t="s">
        <v>842</v>
      </c>
      <c r="B371" t="s">
        <v>843</v>
      </c>
      <c r="C371" s="17">
        <v>44173</v>
      </c>
      <c r="D371" s="7">
        <v>275000</v>
      </c>
      <c r="E371" t="s">
        <v>29</v>
      </c>
      <c r="F371" t="s">
        <v>30</v>
      </c>
      <c r="G371" s="7">
        <v>275000</v>
      </c>
      <c r="H371" s="7">
        <v>170740</v>
      </c>
      <c r="I371" s="12">
        <f>H371/G371*100</f>
        <v>62.087272727272726</v>
      </c>
      <c r="J371" s="12">
        <f t="shared" si="5"/>
        <v>11.984503936785799</v>
      </c>
      <c r="K371" s="7">
        <v>341484</v>
      </c>
      <c r="L371" s="7">
        <v>63658</v>
      </c>
      <c r="M371" s="7">
        <f>G371-L371</f>
        <v>211342</v>
      </c>
      <c r="N371" s="7">
        <v>326854.125</v>
      </c>
      <c r="O371" s="22">
        <f>M371/N371</f>
        <v>0.6465942566886681</v>
      </c>
      <c r="P371" s="27">
        <v>2146</v>
      </c>
      <c r="Q371" s="32">
        <f>M371/P371</f>
        <v>98.48182665424045</v>
      </c>
      <c r="R371" s="37" t="s">
        <v>828</v>
      </c>
      <c r="S371" s="42">
        <f>ABS(O2496-O371)*100</f>
        <v>71.05947722989076</v>
      </c>
      <c r="T371" t="s">
        <v>87</v>
      </c>
      <c r="V371" s="7">
        <v>60060</v>
      </c>
      <c r="W371" t="s">
        <v>33</v>
      </c>
      <c r="X371" s="17" t="s">
        <v>34</v>
      </c>
      <c r="Z371" t="s">
        <v>829</v>
      </c>
      <c r="AA371">
        <v>407</v>
      </c>
      <c r="AB371">
        <v>67</v>
      </c>
    </row>
    <row r="372" spans="1:28" x14ac:dyDescent="0.25">
      <c r="A372" t="s">
        <v>844</v>
      </c>
      <c r="B372" t="s">
        <v>845</v>
      </c>
      <c r="C372" s="17">
        <v>44391</v>
      </c>
      <c r="D372" s="7">
        <v>382500</v>
      </c>
      <c r="E372" t="s">
        <v>29</v>
      </c>
      <c r="F372" t="s">
        <v>30</v>
      </c>
      <c r="G372" s="7">
        <v>382500</v>
      </c>
      <c r="H372" s="7">
        <v>174330</v>
      </c>
      <c r="I372" s="12">
        <f>H372/G372*100</f>
        <v>45.576470588235296</v>
      </c>
      <c r="J372" s="12">
        <f t="shared" si="5"/>
        <v>4.5262982022516312</v>
      </c>
      <c r="K372" s="7">
        <v>348664</v>
      </c>
      <c r="L372" s="7">
        <v>63658</v>
      </c>
      <c r="M372" s="7">
        <f>G372-L372</f>
        <v>318842</v>
      </c>
      <c r="N372" s="7">
        <v>335301.1875</v>
      </c>
      <c r="O372" s="22">
        <f>M372/N372</f>
        <v>0.95091223021690019</v>
      </c>
      <c r="P372" s="27">
        <v>2395</v>
      </c>
      <c r="Q372" s="32">
        <f>M372/P372</f>
        <v>133.12818371607517</v>
      </c>
      <c r="R372" s="37" t="s">
        <v>828</v>
      </c>
      <c r="S372" s="42">
        <f>ABS(O2496-O372)*100</f>
        <v>40.62767987706755</v>
      </c>
      <c r="T372" t="s">
        <v>87</v>
      </c>
      <c r="V372" s="7">
        <v>60060</v>
      </c>
      <c r="W372" t="s">
        <v>33</v>
      </c>
      <c r="X372" s="17" t="s">
        <v>34</v>
      </c>
      <c r="Z372" t="s">
        <v>829</v>
      </c>
      <c r="AA372">
        <v>407</v>
      </c>
      <c r="AB372">
        <v>67</v>
      </c>
    </row>
    <row r="373" spans="1:28" x14ac:dyDescent="0.25">
      <c r="A373" t="s">
        <v>846</v>
      </c>
      <c r="B373" t="s">
        <v>847</v>
      </c>
      <c r="C373" s="17">
        <v>44302</v>
      </c>
      <c r="D373" s="7">
        <v>375000</v>
      </c>
      <c r="E373" t="s">
        <v>29</v>
      </c>
      <c r="F373" t="s">
        <v>30</v>
      </c>
      <c r="G373" s="7">
        <v>375000</v>
      </c>
      <c r="H373" s="7">
        <v>170740</v>
      </c>
      <c r="I373" s="12">
        <f>H373/G373*100</f>
        <v>45.530666666666669</v>
      </c>
      <c r="J373" s="12">
        <f t="shared" si="5"/>
        <v>4.5721021238202582</v>
      </c>
      <c r="K373" s="7">
        <v>341484</v>
      </c>
      <c r="L373" s="7">
        <v>63658</v>
      </c>
      <c r="M373" s="7">
        <f>G373-L373</f>
        <v>311342</v>
      </c>
      <c r="N373" s="7">
        <v>326854.125</v>
      </c>
      <c r="O373" s="22">
        <f>M373/N373</f>
        <v>0.95254113742636715</v>
      </c>
      <c r="P373" s="27">
        <v>2146</v>
      </c>
      <c r="Q373" s="32">
        <f>M373/P373</f>
        <v>145.08014911463187</v>
      </c>
      <c r="R373" s="37" t="s">
        <v>828</v>
      </c>
      <c r="S373" s="42">
        <f>ABS(O2496-O373)*100</f>
        <v>40.464789156120851</v>
      </c>
      <c r="T373" t="s">
        <v>87</v>
      </c>
      <c r="V373" s="7">
        <v>60060</v>
      </c>
      <c r="W373" t="s">
        <v>33</v>
      </c>
      <c r="X373" s="17" t="s">
        <v>34</v>
      </c>
      <c r="Z373" t="s">
        <v>829</v>
      </c>
      <c r="AA373">
        <v>407</v>
      </c>
      <c r="AB373">
        <v>67</v>
      </c>
    </row>
    <row r="374" spans="1:28" x14ac:dyDescent="0.25">
      <c r="A374" t="s">
        <v>848</v>
      </c>
      <c r="B374" t="s">
        <v>849</v>
      </c>
      <c r="C374" s="17">
        <v>44062</v>
      </c>
      <c r="D374" s="7">
        <v>392000</v>
      </c>
      <c r="E374" t="s">
        <v>29</v>
      </c>
      <c r="F374" t="s">
        <v>30</v>
      </c>
      <c r="G374" s="7">
        <v>392000</v>
      </c>
      <c r="H374" s="7">
        <v>241740</v>
      </c>
      <c r="I374" s="12">
        <f>H374/G374*100</f>
        <v>61.66836734693878</v>
      </c>
      <c r="J374" s="12">
        <f t="shared" si="5"/>
        <v>11.565598556451853</v>
      </c>
      <c r="K374" s="7">
        <v>483489</v>
      </c>
      <c r="L374" s="7">
        <v>93528</v>
      </c>
      <c r="M374" s="7">
        <f>G374-L374</f>
        <v>298472</v>
      </c>
      <c r="N374" s="7">
        <v>475562.1875</v>
      </c>
      <c r="O374" s="22">
        <f>M374/N374</f>
        <v>0.62761928480699491</v>
      </c>
      <c r="P374" s="27">
        <v>3226</v>
      </c>
      <c r="Q374" s="32">
        <f>M374/P374</f>
        <v>92.520768753874762</v>
      </c>
      <c r="R374" s="37" t="s">
        <v>850</v>
      </c>
      <c r="S374" s="42">
        <f>ABS(O2496-O374)*100</f>
        <v>72.956974418058067</v>
      </c>
      <c r="T374" t="s">
        <v>32</v>
      </c>
      <c r="V374" s="7">
        <v>88000</v>
      </c>
      <c r="W374" t="s">
        <v>33</v>
      </c>
      <c r="X374" s="17" t="s">
        <v>34</v>
      </c>
      <c r="Z374" t="s">
        <v>851</v>
      </c>
      <c r="AA374">
        <v>401</v>
      </c>
      <c r="AB374">
        <v>63</v>
      </c>
    </row>
    <row r="375" spans="1:28" x14ac:dyDescent="0.25">
      <c r="A375" t="s">
        <v>852</v>
      </c>
      <c r="B375" t="s">
        <v>853</v>
      </c>
      <c r="C375" s="17">
        <v>44383</v>
      </c>
      <c r="D375" s="7">
        <v>460000</v>
      </c>
      <c r="E375" t="s">
        <v>29</v>
      </c>
      <c r="F375" t="s">
        <v>30</v>
      </c>
      <c r="G375" s="7">
        <v>460000</v>
      </c>
      <c r="H375" s="7">
        <v>189520</v>
      </c>
      <c r="I375" s="12">
        <f>H375/G375*100</f>
        <v>41.199999999999996</v>
      </c>
      <c r="J375" s="12">
        <f t="shared" si="5"/>
        <v>8.902768790486931</v>
      </c>
      <c r="K375" s="7">
        <v>379047</v>
      </c>
      <c r="L375" s="7">
        <v>98544</v>
      </c>
      <c r="M375" s="7">
        <f>G375-L375</f>
        <v>361456</v>
      </c>
      <c r="N375" s="7">
        <v>342076.84375</v>
      </c>
      <c r="O375" s="22">
        <f>M375/N375</f>
        <v>1.0566514705805776</v>
      </c>
      <c r="P375" s="27">
        <v>3132</v>
      </c>
      <c r="Q375" s="32">
        <f>M375/P375</f>
        <v>115.4074074074074</v>
      </c>
      <c r="R375" s="37" t="s">
        <v>850</v>
      </c>
      <c r="S375" s="42">
        <f>ABS(O2496-O375)*100</f>
        <v>30.053755840699804</v>
      </c>
      <c r="T375" t="s">
        <v>32</v>
      </c>
      <c r="V375" s="7">
        <v>88000</v>
      </c>
      <c r="W375" t="s">
        <v>33</v>
      </c>
      <c r="X375" s="17" t="s">
        <v>34</v>
      </c>
      <c r="Z375" t="s">
        <v>851</v>
      </c>
      <c r="AA375">
        <v>401</v>
      </c>
      <c r="AB375">
        <v>59</v>
      </c>
    </row>
    <row r="376" spans="1:28" x14ac:dyDescent="0.25">
      <c r="A376" t="s">
        <v>854</v>
      </c>
      <c r="B376" t="s">
        <v>855</v>
      </c>
      <c r="C376" s="17">
        <v>44055</v>
      </c>
      <c r="D376" s="7">
        <v>445000</v>
      </c>
      <c r="E376" t="s">
        <v>29</v>
      </c>
      <c r="F376" t="s">
        <v>30</v>
      </c>
      <c r="G376" s="7">
        <v>445000</v>
      </c>
      <c r="H376" s="7">
        <v>210860</v>
      </c>
      <c r="I376" s="12">
        <f>H376/G376*100</f>
        <v>47.384269662921348</v>
      </c>
      <c r="J376" s="12">
        <f t="shared" si="5"/>
        <v>2.718499127565579</v>
      </c>
      <c r="K376" s="7">
        <v>421726</v>
      </c>
      <c r="L376" s="7">
        <v>98393</v>
      </c>
      <c r="M376" s="7">
        <f>G376-L376</f>
        <v>346607</v>
      </c>
      <c r="N376" s="7">
        <v>394308.53125</v>
      </c>
      <c r="O376" s="22">
        <f>M376/N376</f>
        <v>0.87902485624954385</v>
      </c>
      <c r="P376" s="27">
        <v>3343</v>
      </c>
      <c r="Q376" s="32">
        <f>M376/P376</f>
        <v>103.68142387077475</v>
      </c>
      <c r="R376" s="37" t="s">
        <v>850</v>
      </c>
      <c r="S376" s="42">
        <f>ABS(O2496-O376)*100</f>
        <v>47.816417273803182</v>
      </c>
      <c r="T376" t="s">
        <v>32</v>
      </c>
      <c r="V376" s="7">
        <v>88000</v>
      </c>
      <c r="W376" t="s">
        <v>33</v>
      </c>
      <c r="X376" s="17" t="s">
        <v>34</v>
      </c>
      <c r="Z376" t="s">
        <v>851</v>
      </c>
      <c r="AA376">
        <v>401</v>
      </c>
      <c r="AB376">
        <v>64</v>
      </c>
    </row>
    <row r="377" spans="1:28" x14ac:dyDescent="0.25">
      <c r="A377" t="s">
        <v>856</v>
      </c>
      <c r="B377" t="s">
        <v>857</v>
      </c>
      <c r="C377" s="17">
        <v>44056</v>
      </c>
      <c r="D377" s="7">
        <v>450000</v>
      </c>
      <c r="E377" t="s">
        <v>29</v>
      </c>
      <c r="F377" t="s">
        <v>30</v>
      </c>
      <c r="G377" s="7">
        <v>450000</v>
      </c>
      <c r="H377" s="7">
        <v>232400</v>
      </c>
      <c r="I377" s="12">
        <f>H377/G377*100</f>
        <v>51.644444444444446</v>
      </c>
      <c r="J377" s="12">
        <f t="shared" si="5"/>
        <v>1.5416756539575189</v>
      </c>
      <c r="K377" s="7">
        <v>464794</v>
      </c>
      <c r="L377" s="7">
        <v>92903</v>
      </c>
      <c r="M377" s="7">
        <f>G377-L377</f>
        <v>357097</v>
      </c>
      <c r="N377" s="7">
        <v>453525.625</v>
      </c>
      <c r="O377" s="22">
        <f>M377/N377</f>
        <v>0.78737998541978749</v>
      </c>
      <c r="P377" s="27">
        <v>3906</v>
      </c>
      <c r="Q377" s="32">
        <f>M377/P377</f>
        <v>91.42268305171531</v>
      </c>
      <c r="R377" s="37" t="s">
        <v>850</v>
      </c>
      <c r="S377" s="42">
        <f>ABS(O2496-O377)*100</f>
        <v>56.980904356778815</v>
      </c>
      <c r="T377" t="s">
        <v>32</v>
      </c>
      <c r="V377" s="7">
        <v>88000</v>
      </c>
      <c r="W377" t="s">
        <v>33</v>
      </c>
      <c r="X377" s="17" t="s">
        <v>34</v>
      </c>
      <c r="Z377" t="s">
        <v>851</v>
      </c>
      <c r="AA377">
        <v>401</v>
      </c>
      <c r="AB377">
        <v>64</v>
      </c>
    </row>
    <row r="378" spans="1:28" x14ac:dyDescent="0.25">
      <c r="A378" t="s">
        <v>858</v>
      </c>
      <c r="B378" t="s">
        <v>859</v>
      </c>
      <c r="C378" s="17">
        <v>43980</v>
      </c>
      <c r="D378" s="7">
        <v>393000</v>
      </c>
      <c r="E378" t="s">
        <v>29</v>
      </c>
      <c r="F378" t="s">
        <v>30</v>
      </c>
      <c r="G378" s="7">
        <v>393000</v>
      </c>
      <c r="H378" s="7">
        <v>180350</v>
      </c>
      <c r="I378" s="12">
        <f>H378/G378*100</f>
        <v>45.890585241730278</v>
      </c>
      <c r="J378" s="12">
        <f t="shared" si="5"/>
        <v>4.2121835487566486</v>
      </c>
      <c r="K378" s="7">
        <v>360709</v>
      </c>
      <c r="L378" s="7">
        <v>98342</v>
      </c>
      <c r="M378" s="7">
        <f>G378-L378</f>
        <v>294658</v>
      </c>
      <c r="N378" s="7">
        <v>319959.75</v>
      </c>
      <c r="O378" s="22">
        <f>M378/N378</f>
        <v>0.92092208473097004</v>
      </c>
      <c r="P378" s="27">
        <v>2623</v>
      </c>
      <c r="Q378" s="32">
        <f>M378/P378</f>
        <v>112.33625619519634</v>
      </c>
      <c r="R378" s="37" t="s">
        <v>850</v>
      </c>
      <c r="S378" s="42">
        <f>ABS(O2496-O378)*100</f>
        <v>43.62669442566056</v>
      </c>
      <c r="T378" t="s">
        <v>32</v>
      </c>
      <c r="V378" s="7">
        <v>88000</v>
      </c>
      <c r="W378" t="s">
        <v>33</v>
      </c>
      <c r="X378" s="17" t="s">
        <v>34</v>
      </c>
      <c r="Z378" t="s">
        <v>851</v>
      </c>
      <c r="AA378">
        <v>401</v>
      </c>
      <c r="AB378">
        <v>63</v>
      </c>
    </row>
    <row r="379" spans="1:28" x14ac:dyDescent="0.25">
      <c r="A379" t="s">
        <v>860</v>
      </c>
      <c r="B379" t="s">
        <v>861</v>
      </c>
      <c r="C379" s="17">
        <v>44141</v>
      </c>
      <c r="D379" s="7">
        <v>575000</v>
      </c>
      <c r="E379" t="s">
        <v>29</v>
      </c>
      <c r="F379" t="s">
        <v>30</v>
      </c>
      <c r="G379" s="7">
        <v>575000</v>
      </c>
      <c r="H379" s="7">
        <v>291190</v>
      </c>
      <c r="I379" s="12">
        <f>H379/G379*100</f>
        <v>50.641739130434779</v>
      </c>
      <c r="J379" s="12">
        <f t="shared" si="5"/>
        <v>0.53897033994785204</v>
      </c>
      <c r="K379" s="7">
        <v>582371</v>
      </c>
      <c r="L379" s="7">
        <v>126376</v>
      </c>
      <c r="M379" s="7">
        <f>G379-L379</f>
        <v>448624</v>
      </c>
      <c r="N379" s="7">
        <v>556091.4375</v>
      </c>
      <c r="O379" s="22">
        <f>M379/N379</f>
        <v>0.80674502383432223</v>
      </c>
      <c r="P379" s="27">
        <v>3579</v>
      </c>
      <c r="Q379" s="32">
        <f>M379/P379</f>
        <v>125.34898016205644</v>
      </c>
      <c r="R379" s="37" t="s">
        <v>850</v>
      </c>
      <c r="S379" s="42">
        <f>ABS(O2496-O379)*100</f>
        <v>55.044400515325343</v>
      </c>
      <c r="T379" t="s">
        <v>32</v>
      </c>
      <c r="V379" s="7">
        <v>88000</v>
      </c>
      <c r="W379" t="s">
        <v>33</v>
      </c>
      <c r="X379" s="17" t="s">
        <v>34</v>
      </c>
      <c r="Z379" t="s">
        <v>851</v>
      </c>
      <c r="AA379">
        <v>401</v>
      </c>
      <c r="AB379">
        <v>71</v>
      </c>
    </row>
    <row r="380" spans="1:28" x14ac:dyDescent="0.25">
      <c r="A380" t="s">
        <v>862</v>
      </c>
      <c r="B380" t="s">
        <v>863</v>
      </c>
      <c r="C380" s="17">
        <v>43997</v>
      </c>
      <c r="D380" s="7">
        <v>407000</v>
      </c>
      <c r="E380" t="s">
        <v>29</v>
      </c>
      <c r="F380" t="s">
        <v>30</v>
      </c>
      <c r="G380" s="7">
        <v>407000</v>
      </c>
      <c r="H380" s="7">
        <v>192540</v>
      </c>
      <c r="I380" s="12">
        <f>H380/G380*100</f>
        <v>47.307125307125311</v>
      </c>
      <c r="J380" s="12">
        <f t="shared" si="5"/>
        <v>2.7956434833616157</v>
      </c>
      <c r="K380" s="7">
        <v>385072</v>
      </c>
      <c r="L380" s="7">
        <v>100955</v>
      </c>
      <c r="M380" s="7">
        <f>G380-L380</f>
        <v>306045</v>
      </c>
      <c r="N380" s="7">
        <v>346484.15625</v>
      </c>
      <c r="O380" s="22">
        <f>M380/N380</f>
        <v>0.88328714164689892</v>
      </c>
      <c r="P380" s="27">
        <v>2892</v>
      </c>
      <c r="Q380" s="32">
        <f>M380/P380</f>
        <v>105.8246887966805</v>
      </c>
      <c r="R380" s="37" t="s">
        <v>850</v>
      </c>
      <c r="S380" s="42">
        <f>ABS(O2496-O380)*100</f>
        <v>47.390188734067671</v>
      </c>
      <c r="T380" t="s">
        <v>32</v>
      </c>
      <c r="V380" s="7">
        <v>88000</v>
      </c>
      <c r="W380" t="s">
        <v>33</v>
      </c>
      <c r="X380" s="17" t="s">
        <v>34</v>
      </c>
      <c r="Z380" t="s">
        <v>851</v>
      </c>
      <c r="AA380">
        <v>401</v>
      </c>
      <c r="AB380">
        <v>63</v>
      </c>
    </row>
    <row r="381" spans="1:28" x14ac:dyDescent="0.25">
      <c r="A381" t="s">
        <v>864</v>
      </c>
      <c r="B381" t="s">
        <v>865</v>
      </c>
      <c r="C381" s="17">
        <v>44370</v>
      </c>
      <c r="D381" s="7">
        <v>474900</v>
      </c>
      <c r="E381" t="s">
        <v>29</v>
      </c>
      <c r="F381" t="s">
        <v>30</v>
      </c>
      <c r="G381" s="7">
        <v>474900</v>
      </c>
      <c r="H381" s="7">
        <v>230620</v>
      </c>
      <c r="I381" s="12">
        <f>H381/G381*100</f>
        <v>48.561802484733633</v>
      </c>
      <c r="J381" s="12">
        <f t="shared" si="5"/>
        <v>1.5409663057532939</v>
      </c>
      <c r="K381" s="7">
        <v>461236</v>
      </c>
      <c r="L381" s="7">
        <v>90960</v>
      </c>
      <c r="M381" s="7">
        <f>G381-L381</f>
        <v>383940</v>
      </c>
      <c r="N381" s="7">
        <v>552650.75</v>
      </c>
      <c r="O381" s="22">
        <f>M381/N381</f>
        <v>0.69472447110584756</v>
      </c>
      <c r="P381" s="27">
        <v>3053</v>
      </c>
      <c r="Q381" s="32">
        <f>M381/P381</f>
        <v>125.75827055355388</v>
      </c>
      <c r="R381" s="37" t="s">
        <v>866</v>
      </c>
      <c r="S381" s="42">
        <f>ABS(O2496-O381)*100</f>
        <v>66.24645578817281</v>
      </c>
      <c r="T381" t="s">
        <v>662</v>
      </c>
      <c r="V381" s="7">
        <v>85800</v>
      </c>
      <c r="W381" t="s">
        <v>33</v>
      </c>
      <c r="X381" s="17" t="s">
        <v>34</v>
      </c>
      <c r="Z381" t="s">
        <v>867</v>
      </c>
      <c r="AA381">
        <v>407</v>
      </c>
      <c r="AB381">
        <v>77</v>
      </c>
    </row>
    <row r="382" spans="1:28" x14ac:dyDescent="0.25">
      <c r="A382" t="s">
        <v>868</v>
      </c>
      <c r="B382" t="s">
        <v>869</v>
      </c>
      <c r="C382" s="17">
        <v>44351</v>
      </c>
      <c r="D382" s="7">
        <v>370750</v>
      </c>
      <c r="E382" t="s">
        <v>29</v>
      </c>
      <c r="F382" t="s">
        <v>30</v>
      </c>
      <c r="G382" s="7">
        <v>370750</v>
      </c>
      <c r="H382" s="7">
        <v>189040</v>
      </c>
      <c r="I382" s="12">
        <f>H382/G382*100</f>
        <v>50.988536749831425</v>
      </c>
      <c r="J382" s="12">
        <f t="shared" si="5"/>
        <v>0.88576795934449848</v>
      </c>
      <c r="K382" s="7">
        <v>378087</v>
      </c>
      <c r="L382" s="7">
        <v>97108</v>
      </c>
      <c r="M382" s="7">
        <f>G382-L382</f>
        <v>273642</v>
      </c>
      <c r="N382" s="7">
        <v>419371.65625</v>
      </c>
      <c r="O382" s="22">
        <f>M382/N382</f>
        <v>0.65250475544030051</v>
      </c>
      <c r="P382" s="27">
        <v>2624</v>
      </c>
      <c r="Q382" s="32">
        <f>M382/P382</f>
        <v>104.2842987804878</v>
      </c>
      <c r="R382" s="37" t="s">
        <v>866</v>
      </c>
      <c r="S382" s="42">
        <f>ABS(O2496-O382)*100</f>
        <v>70.46842735472751</v>
      </c>
      <c r="T382" t="s">
        <v>32</v>
      </c>
      <c r="V382" s="7">
        <v>85800</v>
      </c>
      <c r="W382" t="s">
        <v>33</v>
      </c>
      <c r="X382" s="17" t="s">
        <v>34</v>
      </c>
      <c r="Z382" t="s">
        <v>867</v>
      </c>
      <c r="AA382">
        <v>407</v>
      </c>
      <c r="AB382">
        <v>78</v>
      </c>
    </row>
    <row r="383" spans="1:28" x14ac:dyDescent="0.25">
      <c r="A383" t="s">
        <v>870</v>
      </c>
      <c r="B383" t="s">
        <v>871</v>
      </c>
      <c r="C383" s="17">
        <v>44263</v>
      </c>
      <c r="D383" s="7">
        <v>440000</v>
      </c>
      <c r="E383" t="s">
        <v>29</v>
      </c>
      <c r="F383" t="s">
        <v>30</v>
      </c>
      <c r="G383" s="7">
        <v>440000</v>
      </c>
      <c r="H383" s="7">
        <v>215230</v>
      </c>
      <c r="I383" s="12">
        <f>H383/G383*100</f>
        <v>48.915909090909096</v>
      </c>
      <c r="J383" s="12">
        <f t="shared" si="5"/>
        <v>1.1868596995778304</v>
      </c>
      <c r="K383" s="7">
        <v>430464</v>
      </c>
      <c r="L383" s="7">
        <v>100667</v>
      </c>
      <c r="M383" s="7">
        <f>G383-L383</f>
        <v>339333</v>
      </c>
      <c r="N383" s="7">
        <v>402191.46875</v>
      </c>
      <c r="O383" s="22">
        <f>M383/N383</f>
        <v>0.84371008926329938</v>
      </c>
      <c r="P383" s="27">
        <v>3329</v>
      </c>
      <c r="Q383" s="32">
        <f>M383/P383</f>
        <v>101.93241213577652</v>
      </c>
      <c r="R383" s="37" t="s">
        <v>850</v>
      </c>
      <c r="S383" s="42">
        <f>ABS(O2496-O383)*100</f>
        <v>51.347893972427627</v>
      </c>
      <c r="T383" t="s">
        <v>32</v>
      </c>
      <c r="V383" s="7">
        <v>93500</v>
      </c>
      <c r="W383" t="s">
        <v>33</v>
      </c>
      <c r="X383" s="17" t="s">
        <v>34</v>
      </c>
      <c r="Z383" t="s">
        <v>851</v>
      </c>
      <c r="AA383">
        <v>401</v>
      </c>
      <c r="AB383">
        <v>65</v>
      </c>
    </row>
    <row r="384" spans="1:28" x14ac:dyDescent="0.25">
      <c r="A384" t="s">
        <v>872</v>
      </c>
      <c r="B384" t="s">
        <v>873</v>
      </c>
      <c r="C384" s="17">
        <v>44236</v>
      </c>
      <c r="D384" s="7">
        <v>415000</v>
      </c>
      <c r="E384" t="s">
        <v>29</v>
      </c>
      <c r="F384" t="s">
        <v>30</v>
      </c>
      <c r="G384" s="7">
        <v>415000</v>
      </c>
      <c r="H384" s="7">
        <v>204150</v>
      </c>
      <c r="I384" s="12">
        <f>H384/G384*100</f>
        <v>49.192771084337352</v>
      </c>
      <c r="J384" s="12">
        <f t="shared" si="5"/>
        <v>0.90999770614957498</v>
      </c>
      <c r="K384" s="7">
        <v>408297</v>
      </c>
      <c r="L384" s="7">
        <v>108678</v>
      </c>
      <c r="M384" s="7">
        <f>G384-L384</f>
        <v>306322</v>
      </c>
      <c r="N384" s="7">
        <v>365389.03125</v>
      </c>
      <c r="O384" s="22">
        <f>M384/N384</f>
        <v>0.83834481553009121</v>
      </c>
      <c r="P384" s="27">
        <v>2985</v>
      </c>
      <c r="Q384" s="32">
        <f>M384/P384</f>
        <v>102.62043551088777</v>
      </c>
      <c r="R384" s="37" t="s">
        <v>850</v>
      </c>
      <c r="S384" s="42">
        <f>ABS(O2496-O384)*100</f>
        <v>51.884421345748443</v>
      </c>
      <c r="T384" t="s">
        <v>32</v>
      </c>
      <c r="V384" s="7">
        <v>93500</v>
      </c>
      <c r="W384" t="s">
        <v>33</v>
      </c>
      <c r="X384" s="17" t="s">
        <v>34</v>
      </c>
      <c r="Z384" t="s">
        <v>851</v>
      </c>
      <c r="AA384">
        <v>401</v>
      </c>
      <c r="AB384">
        <v>63</v>
      </c>
    </row>
    <row r="385" spans="1:28" x14ac:dyDescent="0.25">
      <c r="A385" t="s">
        <v>874</v>
      </c>
      <c r="B385" t="s">
        <v>875</v>
      </c>
      <c r="C385" s="17">
        <v>44042</v>
      </c>
      <c r="D385" s="7">
        <v>540000</v>
      </c>
      <c r="E385" t="s">
        <v>29</v>
      </c>
      <c r="F385" t="s">
        <v>30</v>
      </c>
      <c r="G385" s="7">
        <v>540000</v>
      </c>
      <c r="H385" s="7">
        <v>272410</v>
      </c>
      <c r="I385" s="12">
        <f>H385/G385*100</f>
        <v>50.446296296296303</v>
      </c>
      <c r="J385" s="12">
        <f t="shared" si="5"/>
        <v>0.34352750580937652</v>
      </c>
      <c r="K385" s="7">
        <v>544815</v>
      </c>
      <c r="L385" s="7">
        <v>168769</v>
      </c>
      <c r="M385" s="7">
        <f>G385-L385</f>
        <v>371231</v>
      </c>
      <c r="N385" s="7">
        <v>458592.6875</v>
      </c>
      <c r="O385" s="22">
        <f>M385/N385</f>
        <v>0.80950047857010365</v>
      </c>
      <c r="P385" s="27">
        <v>3648</v>
      </c>
      <c r="Q385" s="32">
        <f>M385/P385</f>
        <v>101.76288377192982</v>
      </c>
      <c r="R385" s="37" t="s">
        <v>850</v>
      </c>
      <c r="S385" s="42">
        <f>ABS(O2496-O385)*100</f>
        <v>54.768855041747202</v>
      </c>
      <c r="T385" t="s">
        <v>32</v>
      </c>
      <c r="V385" s="7">
        <v>88000</v>
      </c>
      <c r="W385" t="s">
        <v>33</v>
      </c>
      <c r="X385" s="17" t="s">
        <v>34</v>
      </c>
      <c r="Z385" t="s">
        <v>851</v>
      </c>
      <c r="AA385">
        <v>401</v>
      </c>
      <c r="AB385">
        <v>65</v>
      </c>
    </row>
    <row r="386" spans="1:28" x14ac:dyDescent="0.25">
      <c r="A386" t="s">
        <v>876</v>
      </c>
      <c r="B386" t="s">
        <v>877</v>
      </c>
      <c r="C386" s="17">
        <v>44515</v>
      </c>
      <c r="D386" s="7">
        <v>441000</v>
      </c>
      <c r="E386" t="s">
        <v>29</v>
      </c>
      <c r="F386" t="s">
        <v>30</v>
      </c>
      <c r="G386" s="7">
        <v>441000</v>
      </c>
      <c r="H386" s="7">
        <v>199950</v>
      </c>
      <c r="I386" s="12">
        <f>H386/G386*100</f>
        <v>45.34013605442177</v>
      </c>
      <c r="J386" s="12">
        <f t="shared" si="5"/>
        <v>4.7626327360651572</v>
      </c>
      <c r="K386" s="7">
        <v>399907</v>
      </c>
      <c r="L386" s="7">
        <v>98758</v>
      </c>
      <c r="M386" s="7">
        <f>G386-L386</f>
        <v>342242</v>
      </c>
      <c r="N386" s="7">
        <v>367254.875</v>
      </c>
      <c r="O386" s="22">
        <f>M386/N386</f>
        <v>0.93189232682071277</v>
      </c>
      <c r="P386" s="27">
        <v>2829</v>
      </c>
      <c r="Q386" s="32">
        <f>M386/P386</f>
        <v>120.97631671968894</v>
      </c>
      <c r="R386" s="37" t="s">
        <v>850</v>
      </c>
      <c r="S386" s="42">
        <f>ABS(O2496-O386)*100</f>
        <v>42.529670216686291</v>
      </c>
      <c r="T386" t="s">
        <v>32</v>
      </c>
      <c r="V386" s="7">
        <v>88000</v>
      </c>
      <c r="W386" t="s">
        <v>33</v>
      </c>
      <c r="X386" s="17" t="s">
        <v>34</v>
      </c>
      <c r="Z386" t="s">
        <v>851</v>
      </c>
      <c r="AA386">
        <v>401</v>
      </c>
      <c r="AB386">
        <v>65</v>
      </c>
    </row>
    <row r="387" spans="1:28" x14ac:dyDescent="0.25">
      <c r="A387" t="s">
        <v>878</v>
      </c>
      <c r="B387" t="s">
        <v>879</v>
      </c>
      <c r="C387" s="17">
        <v>43980</v>
      </c>
      <c r="D387" s="7">
        <v>440000</v>
      </c>
      <c r="E387" t="s">
        <v>29</v>
      </c>
      <c r="F387" t="s">
        <v>30</v>
      </c>
      <c r="G387" s="7">
        <v>440000</v>
      </c>
      <c r="H387" s="7">
        <v>225760</v>
      </c>
      <c r="I387" s="12">
        <f>H387/G387*100</f>
        <v>51.309090909090905</v>
      </c>
      <c r="J387" s="12">
        <f t="shared" ref="J387:J450" si="6">+ABS(I387-$I$2500)</f>
        <v>1.2063221186039783</v>
      </c>
      <c r="K387" s="7">
        <v>451514</v>
      </c>
      <c r="L387" s="7">
        <v>109449</v>
      </c>
      <c r="M387" s="7">
        <f>G387-L387</f>
        <v>330551</v>
      </c>
      <c r="N387" s="7">
        <v>417152.4375</v>
      </c>
      <c r="O387" s="22">
        <f>M387/N387</f>
        <v>0.79239858211304348</v>
      </c>
      <c r="P387" s="27">
        <v>3083</v>
      </c>
      <c r="Q387" s="32">
        <f>M387/P387</f>
        <v>107.21732079143692</v>
      </c>
      <c r="R387" s="37" t="s">
        <v>850</v>
      </c>
      <c r="S387" s="42">
        <f>ABS(O2496-O387)*100</f>
        <v>56.479044687453218</v>
      </c>
      <c r="T387" t="s">
        <v>32</v>
      </c>
      <c r="V387" s="7">
        <v>88000</v>
      </c>
      <c r="W387" t="s">
        <v>33</v>
      </c>
      <c r="X387" s="17" t="s">
        <v>34</v>
      </c>
      <c r="Z387" t="s">
        <v>851</v>
      </c>
      <c r="AA387">
        <v>401</v>
      </c>
      <c r="AB387">
        <v>65</v>
      </c>
    </row>
    <row r="388" spans="1:28" x14ac:dyDescent="0.25">
      <c r="A388" t="s">
        <v>880</v>
      </c>
      <c r="B388" t="s">
        <v>881</v>
      </c>
      <c r="C388" s="17">
        <v>44166</v>
      </c>
      <c r="D388" s="7">
        <v>525000</v>
      </c>
      <c r="E388" t="s">
        <v>29</v>
      </c>
      <c r="F388" t="s">
        <v>30</v>
      </c>
      <c r="G388" s="7">
        <v>525000</v>
      </c>
      <c r="H388" s="7">
        <v>306290</v>
      </c>
      <c r="I388" s="12">
        <f>H388/G388*100</f>
        <v>58.34095238095238</v>
      </c>
      <c r="J388" s="12">
        <f t="shared" si="6"/>
        <v>8.2381835904654537</v>
      </c>
      <c r="K388" s="7">
        <v>612585</v>
      </c>
      <c r="L388" s="7">
        <v>112795</v>
      </c>
      <c r="M388" s="7">
        <f>G388-L388</f>
        <v>412205</v>
      </c>
      <c r="N388" s="7">
        <v>609500</v>
      </c>
      <c r="O388" s="22">
        <f>M388/N388</f>
        <v>0.67630024610336337</v>
      </c>
      <c r="P388" s="27">
        <v>3651</v>
      </c>
      <c r="Q388" s="32">
        <f>M388/P388</f>
        <v>112.90194467269241</v>
      </c>
      <c r="R388" s="37" t="s">
        <v>850</v>
      </c>
      <c r="S388" s="42">
        <f>ABS(O2496-O388)*100</f>
        <v>68.088878288421228</v>
      </c>
      <c r="T388" t="s">
        <v>32</v>
      </c>
      <c r="V388" s="7">
        <v>88000</v>
      </c>
      <c r="W388" t="s">
        <v>33</v>
      </c>
      <c r="X388" s="17" t="s">
        <v>34</v>
      </c>
      <c r="Z388" t="s">
        <v>851</v>
      </c>
      <c r="AA388">
        <v>401</v>
      </c>
      <c r="AB388">
        <v>67</v>
      </c>
    </row>
    <row r="389" spans="1:28" x14ac:dyDescent="0.25">
      <c r="A389" t="s">
        <v>882</v>
      </c>
      <c r="B389" t="s">
        <v>883</v>
      </c>
      <c r="C389" s="17">
        <v>44029</v>
      </c>
      <c r="D389" s="7">
        <v>470000</v>
      </c>
      <c r="E389" t="s">
        <v>29</v>
      </c>
      <c r="F389" t="s">
        <v>30</v>
      </c>
      <c r="G389" s="7">
        <v>470000</v>
      </c>
      <c r="H389" s="7">
        <v>229740</v>
      </c>
      <c r="I389" s="12">
        <f>H389/G389*100</f>
        <v>48.880851063829788</v>
      </c>
      <c r="J389" s="12">
        <f t="shared" si="6"/>
        <v>1.2219177266571393</v>
      </c>
      <c r="K389" s="7">
        <v>459474</v>
      </c>
      <c r="L389" s="7">
        <v>98783</v>
      </c>
      <c r="M389" s="7">
        <f>G389-L389</f>
        <v>371217</v>
      </c>
      <c r="N389" s="7">
        <v>439867.0625</v>
      </c>
      <c r="O389" s="22">
        <f>M389/N389</f>
        <v>0.84392997713939988</v>
      </c>
      <c r="P389" s="27">
        <v>3742</v>
      </c>
      <c r="Q389" s="32">
        <f>M389/P389</f>
        <v>99.202832709780864</v>
      </c>
      <c r="R389" s="37" t="s">
        <v>850</v>
      </c>
      <c r="S389" s="42">
        <f>ABS(O2496-O389)*100</f>
        <v>51.325905184817579</v>
      </c>
      <c r="T389" t="s">
        <v>32</v>
      </c>
      <c r="V389" s="7">
        <v>88000</v>
      </c>
      <c r="W389" t="s">
        <v>33</v>
      </c>
      <c r="X389" s="17" t="s">
        <v>34</v>
      </c>
      <c r="Z389" t="s">
        <v>851</v>
      </c>
      <c r="AA389">
        <v>401</v>
      </c>
      <c r="AB389">
        <v>59</v>
      </c>
    </row>
    <row r="390" spans="1:28" x14ac:dyDescent="0.25">
      <c r="A390" t="s">
        <v>884</v>
      </c>
      <c r="B390" t="s">
        <v>885</v>
      </c>
      <c r="C390" s="17">
        <v>44022</v>
      </c>
      <c r="D390" s="7">
        <v>469000</v>
      </c>
      <c r="E390" t="s">
        <v>29</v>
      </c>
      <c r="F390" t="s">
        <v>30</v>
      </c>
      <c r="G390" s="7">
        <v>469000</v>
      </c>
      <c r="H390" s="7">
        <v>271990</v>
      </c>
      <c r="I390" s="12">
        <f>H390/G390*100</f>
        <v>57.99360341151386</v>
      </c>
      <c r="J390" s="12">
        <f t="shared" si="6"/>
        <v>7.8908346210269329</v>
      </c>
      <c r="K390" s="7">
        <v>543989</v>
      </c>
      <c r="L390" s="7">
        <v>106691</v>
      </c>
      <c r="M390" s="7">
        <f>G390-L390</f>
        <v>362309</v>
      </c>
      <c r="N390" s="7">
        <v>533290.25</v>
      </c>
      <c r="O390" s="22">
        <f>M390/N390</f>
        <v>0.67938425650947121</v>
      </c>
      <c r="P390" s="27">
        <v>3304</v>
      </c>
      <c r="Q390" s="32">
        <f>M390/P390</f>
        <v>109.65768765133171</v>
      </c>
      <c r="R390" s="37" t="s">
        <v>850</v>
      </c>
      <c r="S390" s="42">
        <f>ABS(O2496-O390)*100</f>
        <v>67.780477247810438</v>
      </c>
      <c r="T390" t="s">
        <v>32</v>
      </c>
      <c r="V390" s="7">
        <v>93500</v>
      </c>
      <c r="W390" t="s">
        <v>33</v>
      </c>
      <c r="X390" s="17" t="s">
        <v>34</v>
      </c>
      <c r="Z390" t="s">
        <v>851</v>
      </c>
      <c r="AA390">
        <v>401</v>
      </c>
      <c r="AB390">
        <v>66</v>
      </c>
    </row>
    <row r="391" spans="1:28" x14ac:dyDescent="0.25">
      <c r="A391" t="s">
        <v>886</v>
      </c>
      <c r="B391" t="s">
        <v>887</v>
      </c>
      <c r="C391" s="17">
        <v>43935</v>
      </c>
      <c r="D391" s="7">
        <v>385000</v>
      </c>
      <c r="E391" t="s">
        <v>29</v>
      </c>
      <c r="F391" t="s">
        <v>30</v>
      </c>
      <c r="G391" s="7">
        <v>385000</v>
      </c>
      <c r="H391" s="7">
        <v>186070</v>
      </c>
      <c r="I391" s="12">
        <f>H391/G391*100</f>
        <v>48.32987012987013</v>
      </c>
      <c r="J391" s="12">
        <f t="shared" si="6"/>
        <v>1.7728986606167965</v>
      </c>
      <c r="K391" s="7">
        <v>372130</v>
      </c>
      <c r="L391" s="7">
        <v>103313</v>
      </c>
      <c r="M391" s="7">
        <f>G391-L391</f>
        <v>281687</v>
      </c>
      <c r="N391" s="7">
        <v>327825.625</v>
      </c>
      <c r="O391" s="22">
        <f>M391/N391</f>
        <v>0.85925863788103818</v>
      </c>
      <c r="P391" s="27">
        <v>2543</v>
      </c>
      <c r="Q391" s="32">
        <f>M391/P391</f>
        <v>110.76956350766811</v>
      </c>
      <c r="R391" s="37" t="s">
        <v>850</v>
      </c>
      <c r="S391" s="42">
        <f>ABS(O2496-O391)*100</f>
        <v>49.793039110653744</v>
      </c>
      <c r="T391" t="s">
        <v>32</v>
      </c>
      <c r="V391" s="7">
        <v>88000</v>
      </c>
      <c r="W391" t="s">
        <v>33</v>
      </c>
      <c r="X391" s="17" t="s">
        <v>34</v>
      </c>
      <c r="Z391" t="s">
        <v>851</v>
      </c>
      <c r="AA391">
        <v>401</v>
      </c>
      <c r="AB391">
        <v>64</v>
      </c>
    </row>
    <row r="392" spans="1:28" x14ac:dyDescent="0.25">
      <c r="A392" t="s">
        <v>888</v>
      </c>
      <c r="B392" t="s">
        <v>889</v>
      </c>
      <c r="C392" s="17">
        <v>44106</v>
      </c>
      <c r="D392" s="7">
        <v>388000</v>
      </c>
      <c r="E392" t="s">
        <v>29</v>
      </c>
      <c r="F392" t="s">
        <v>30</v>
      </c>
      <c r="G392" s="7">
        <v>388000</v>
      </c>
      <c r="H392" s="7">
        <v>223230</v>
      </c>
      <c r="I392" s="12">
        <f>H392/G392*100</f>
        <v>57.533505154639172</v>
      </c>
      <c r="J392" s="12">
        <f t="shared" si="6"/>
        <v>7.4307363641522457</v>
      </c>
      <c r="K392" s="7">
        <v>446457</v>
      </c>
      <c r="L392" s="7">
        <v>103534</v>
      </c>
      <c r="M392" s="7">
        <f>G392-L392</f>
        <v>284466</v>
      </c>
      <c r="N392" s="7">
        <v>418198.78125</v>
      </c>
      <c r="O392" s="22">
        <f>M392/N392</f>
        <v>0.68021719037470296</v>
      </c>
      <c r="P392" s="27">
        <v>3109</v>
      </c>
      <c r="Q392" s="32">
        <f>M392/P392</f>
        <v>91.497587648761666</v>
      </c>
      <c r="R392" s="37" t="s">
        <v>850</v>
      </c>
      <c r="S392" s="42">
        <f>ABS(O2496-O392)*100</f>
        <v>67.697183861287272</v>
      </c>
      <c r="T392" t="s">
        <v>32</v>
      </c>
      <c r="V392" s="7">
        <v>88000</v>
      </c>
      <c r="W392" t="s">
        <v>33</v>
      </c>
      <c r="X392" s="17" t="s">
        <v>34</v>
      </c>
      <c r="Z392" t="s">
        <v>851</v>
      </c>
      <c r="AA392">
        <v>401</v>
      </c>
      <c r="AB392">
        <v>66</v>
      </c>
    </row>
    <row r="393" spans="1:28" x14ac:dyDescent="0.25">
      <c r="A393" t="s">
        <v>890</v>
      </c>
      <c r="B393" t="s">
        <v>891</v>
      </c>
      <c r="C393" s="17">
        <v>44524</v>
      </c>
      <c r="D393" s="7">
        <v>415000</v>
      </c>
      <c r="E393" t="s">
        <v>29</v>
      </c>
      <c r="F393" t="s">
        <v>30</v>
      </c>
      <c r="G393" s="7">
        <v>415000</v>
      </c>
      <c r="H393" s="7">
        <v>180110</v>
      </c>
      <c r="I393" s="12">
        <f>H393/G393*100</f>
        <v>43.4</v>
      </c>
      <c r="J393" s="12">
        <f t="shared" si="6"/>
        <v>6.7027687904869282</v>
      </c>
      <c r="K393" s="7">
        <v>360213</v>
      </c>
      <c r="L393" s="7">
        <v>95275</v>
      </c>
      <c r="M393" s="7">
        <f>G393-L393</f>
        <v>319725</v>
      </c>
      <c r="N393" s="7">
        <v>323095.125</v>
      </c>
      <c r="O393" s="22">
        <f>M393/N393</f>
        <v>0.98956924837538174</v>
      </c>
      <c r="P393" s="27">
        <v>2535</v>
      </c>
      <c r="Q393" s="32">
        <f>M393/P393</f>
        <v>126.12426035502959</v>
      </c>
      <c r="R393" s="37" t="s">
        <v>850</v>
      </c>
      <c r="S393" s="42">
        <f>ABS(O2496-O393)*100</f>
        <v>36.761978061219395</v>
      </c>
      <c r="T393" t="s">
        <v>32</v>
      </c>
      <c r="V393" s="7">
        <v>88000</v>
      </c>
      <c r="W393" t="s">
        <v>33</v>
      </c>
      <c r="X393" s="17" t="s">
        <v>34</v>
      </c>
      <c r="Z393" t="s">
        <v>851</v>
      </c>
      <c r="AA393">
        <v>401</v>
      </c>
      <c r="AB393">
        <v>64</v>
      </c>
    </row>
    <row r="394" spans="1:28" x14ac:dyDescent="0.25">
      <c r="A394" t="s">
        <v>892</v>
      </c>
      <c r="B394" t="s">
        <v>893</v>
      </c>
      <c r="C394" s="17">
        <v>44152</v>
      </c>
      <c r="D394" s="7">
        <v>406000</v>
      </c>
      <c r="E394" t="s">
        <v>29</v>
      </c>
      <c r="F394" t="s">
        <v>30</v>
      </c>
      <c r="G394" s="7">
        <v>406000</v>
      </c>
      <c r="H394" s="7">
        <v>180930</v>
      </c>
      <c r="I394" s="12">
        <f>H394/G394*100</f>
        <v>44.564039408866996</v>
      </c>
      <c r="J394" s="12">
        <f t="shared" si="6"/>
        <v>5.5387293816199303</v>
      </c>
      <c r="K394" s="7">
        <v>361864</v>
      </c>
      <c r="L394" s="7">
        <v>100044</v>
      </c>
      <c r="M394" s="7">
        <f>G394-L394</f>
        <v>305956</v>
      </c>
      <c r="N394" s="7">
        <v>319292.6875</v>
      </c>
      <c r="O394" s="22">
        <f>M394/N394</f>
        <v>0.95823052634113337</v>
      </c>
      <c r="P394" s="27">
        <v>2484</v>
      </c>
      <c r="Q394" s="32">
        <f>M394/P394</f>
        <v>123.170692431562</v>
      </c>
      <c r="R394" s="37" t="s">
        <v>850</v>
      </c>
      <c r="S394" s="42">
        <f>ABS(O2496-O394)*100</f>
        <v>39.895850264644231</v>
      </c>
      <c r="T394" t="s">
        <v>32</v>
      </c>
      <c r="V394" s="7">
        <v>88000</v>
      </c>
      <c r="W394" t="s">
        <v>33</v>
      </c>
      <c r="X394" s="17" t="s">
        <v>34</v>
      </c>
      <c r="Z394" t="s">
        <v>851</v>
      </c>
      <c r="AA394">
        <v>401</v>
      </c>
      <c r="AB394">
        <v>64</v>
      </c>
    </row>
    <row r="395" spans="1:28" x14ac:dyDescent="0.25">
      <c r="A395" t="s">
        <v>894</v>
      </c>
      <c r="B395" t="s">
        <v>895</v>
      </c>
      <c r="C395" s="17">
        <v>44252</v>
      </c>
      <c r="D395" s="7">
        <v>265000</v>
      </c>
      <c r="E395" t="s">
        <v>29</v>
      </c>
      <c r="F395" t="s">
        <v>30</v>
      </c>
      <c r="G395" s="7">
        <v>265000</v>
      </c>
      <c r="H395" s="7">
        <v>158590</v>
      </c>
      <c r="I395" s="12">
        <f>H395/G395*100</f>
        <v>59.845283018867924</v>
      </c>
      <c r="J395" s="12">
        <f t="shared" si="6"/>
        <v>9.7425142283809976</v>
      </c>
      <c r="K395" s="7">
        <v>317172</v>
      </c>
      <c r="L395" s="7">
        <v>48263</v>
      </c>
      <c r="M395" s="7">
        <f>G395-L395</f>
        <v>216737</v>
      </c>
      <c r="N395" s="7">
        <v>331986.40625</v>
      </c>
      <c r="O395" s="22">
        <f>M395/N395</f>
        <v>0.65284902007941781</v>
      </c>
      <c r="P395" s="27">
        <v>2215</v>
      </c>
      <c r="Q395" s="32">
        <f>M395/P395</f>
        <v>97.849661399548538</v>
      </c>
      <c r="R395" s="37" t="s">
        <v>896</v>
      </c>
      <c r="S395" s="42">
        <f>ABS(O2496-O395)*100</f>
        <v>70.434000890815781</v>
      </c>
      <c r="T395" t="s">
        <v>32</v>
      </c>
      <c r="V395" s="7">
        <v>48263</v>
      </c>
      <c r="W395" t="s">
        <v>33</v>
      </c>
      <c r="X395" s="17" t="s">
        <v>34</v>
      </c>
      <c r="Z395" t="s">
        <v>897</v>
      </c>
      <c r="AA395">
        <v>407</v>
      </c>
      <c r="AB395">
        <v>64</v>
      </c>
    </row>
    <row r="396" spans="1:28" x14ac:dyDescent="0.25">
      <c r="A396" t="s">
        <v>898</v>
      </c>
      <c r="B396" t="s">
        <v>899</v>
      </c>
      <c r="C396" s="17">
        <v>44292</v>
      </c>
      <c r="D396" s="7">
        <v>590000</v>
      </c>
      <c r="E396" t="s">
        <v>29</v>
      </c>
      <c r="F396" t="s">
        <v>30</v>
      </c>
      <c r="G396" s="7">
        <v>590000</v>
      </c>
      <c r="H396" s="7">
        <v>298190</v>
      </c>
      <c r="I396" s="12">
        <f>H396/G396*100</f>
        <v>50.540677966101697</v>
      </c>
      <c r="J396" s="12">
        <f t="shared" si="6"/>
        <v>0.43790917561477016</v>
      </c>
      <c r="K396" s="7">
        <v>596389</v>
      </c>
      <c r="L396" s="7">
        <v>137183</v>
      </c>
      <c r="M396" s="7">
        <f>G396-L396</f>
        <v>452817</v>
      </c>
      <c r="N396" s="7">
        <v>574007.5</v>
      </c>
      <c r="O396" s="22">
        <f>M396/N396</f>
        <v>0.78886948341267316</v>
      </c>
      <c r="P396" s="27">
        <v>3656</v>
      </c>
      <c r="Q396" s="32">
        <f>M396/P396</f>
        <v>123.8558533916849</v>
      </c>
      <c r="R396" s="37" t="s">
        <v>900</v>
      </c>
      <c r="S396" s="42">
        <f>ABS(O2496-O396)*100</f>
        <v>56.831954557490249</v>
      </c>
      <c r="T396" t="s">
        <v>32</v>
      </c>
      <c r="V396" s="7">
        <v>88000</v>
      </c>
      <c r="W396" t="s">
        <v>33</v>
      </c>
      <c r="X396" s="17" t="s">
        <v>34</v>
      </c>
      <c r="Z396" t="s">
        <v>901</v>
      </c>
      <c r="AA396">
        <v>401</v>
      </c>
      <c r="AB396">
        <v>74</v>
      </c>
    </row>
    <row r="397" spans="1:28" x14ac:dyDescent="0.25">
      <c r="A397" t="s">
        <v>902</v>
      </c>
      <c r="B397" t="s">
        <v>903</v>
      </c>
      <c r="C397" s="17">
        <v>44439</v>
      </c>
      <c r="D397" s="7">
        <v>553000</v>
      </c>
      <c r="E397" t="s">
        <v>29</v>
      </c>
      <c r="F397" t="s">
        <v>30</v>
      </c>
      <c r="G397" s="7">
        <v>553000</v>
      </c>
      <c r="H397" s="7">
        <v>249060</v>
      </c>
      <c r="I397" s="12">
        <f>H397/G397*100</f>
        <v>45.037974683544299</v>
      </c>
      <c r="J397" s="12">
        <f t="shared" si="6"/>
        <v>5.0647941069426281</v>
      </c>
      <c r="K397" s="7">
        <v>498116</v>
      </c>
      <c r="L397" s="7">
        <v>108070</v>
      </c>
      <c r="M397" s="7">
        <f>G397-L397</f>
        <v>444930</v>
      </c>
      <c r="N397" s="7">
        <v>487557.5</v>
      </c>
      <c r="O397" s="22">
        <f>M397/N397</f>
        <v>0.91256928669951753</v>
      </c>
      <c r="P397" s="27">
        <v>2966</v>
      </c>
      <c r="Q397" s="32">
        <f>M397/P397</f>
        <v>150.01011463250168</v>
      </c>
      <c r="R397" s="37" t="s">
        <v>900</v>
      </c>
      <c r="S397" s="42">
        <f>ABS(O2496-O397)*100</f>
        <v>44.461974228805815</v>
      </c>
      <c r="T397" t="s">
        <v>32</v>
      </c>
      <c r="V397" s="7">
        <v>88000</v>
      </c>
      <c r="W397" t="s">
        <v>33</v>
      </c>
      <c r="X397" s="17" t="s">
        <v>34</v>
      </c>
      <c r="Z397" t="s">
        <v>901</v>
      </c>
      <c r="AA397">
        <v>401</v>
      </c>
      <c r="AB397">
        <v>72</v>
      </c>
    </row>
    <row r="398" spans="1:28" x14ac:dyDescent="0.25">
      <c r="A398" t="s">
        <v>904</v>
      </c>
      <c r="B398" t="s">
        <v>905</v>
      </c>
      <c r="C398" s="17">
        <v>44071</v>
      </c>
      <c r="D398" s="7">
        <v>165000</v>
      </c>
      <c r="E398" t="s">
        <v>29</v>
      </c>
      <c r="F398" t="s">
        <v>30</v>
      </c>
      <c r="G398" s="7">
        <v>165000</v>
      </c>
      <c r="H398" s="7">
        <v>85520</v>
      </c>
      <c r="I398" s="12">
        <f>H398/G398*100</f>
        <v>51.830303030303028</v>
      </c>
      <c r="J398" s="12">
        <f t="shared" si="6"/>
        <v>1.7275342398161015</v>
      </c>
      <c r="K398" s="7">
        <v>171031</v>
      </c>
      <c r="L398" s="7">
        <v>29045</v>
      </c>
      <c r="M398" s="7">
        <f>G398-L398</f>
        <v>135955</v>
      </c>
      <c r="N398" s="7">
        <v>123466.0859375</v>
      </c>
      <c r="O398" s="22">
        <f>M398/N398</f>
        <v>1.1011525875115378</v>
      </c>
      <c r="P398" s="27">
        <v>1025</v>
      </c>
      <c r="Q398" s="32">
        <f>M398/P398</f>
        <v>132.63902439024389</v>
      </c>
      <c r="R398" s="37" t="s">
        <v>906</v>
      </c>
      <c r="S398" s="42">
        <f>ABS(O2496-O398)*100</f>
        <v>25.603644147603788</v>
      </c>
      <c r="T398" t="s">
        <v>64</v>
      </c>
      <c r="V398" s="7">
        <v>27830</v>
      </c>
      <c r="W398" t="s">
        <v>33</v>
      </c>
      <c r="X398" s="17" t="s">
        <v>34</v>
      </c>
      <c r="Z398" t="s">
        <v>907</v>
      </c>
      <c r="AA398">
        <v>407</v>
      </c>
      <c r="AB398">
        <v>63</v>
      </c>
    </row>
    <row r="399" spans="1:28" x14ac:dyDescent="0.25">
      <c r="A399" t="s">
        <v>908</v>
      </c>
      <c r="B399" t="s">
        <v>909</v>
      </c>
      <c r="C399" s="17">
        <v>44614</v>
      </c>
      <c r="D399" s="7">
        <v>200000</v>
      </c>
      <c r="E399" t="s">
        <v>29</v>
      </c>
      <c r="F399" t="s">
        <v>30</v>
      </c>
      <c r="G399" s="7">
        <v>200000</v>
      </c>
      <c r="H399" s="7">
        <v>91660</v>
      </c>
      <c r="I399" s="12">
        <f>H399/G399*100</f>
        <v>45.83</v>
      </c>
      <c r="J399" s="12">
        <f t="shared" si="6"/>
        <v>4.2727687904869285</v>
      </c>
      <c r="K399" s="7">
        <v>183326</v>
      </c>
      <c r="L399" s="7">
        <v>29045</v>
      </c>
      <c r="M399" s="7">
        <f>G399-L399</f>
        <v>170955</v>
      </c>
      <c r="N399" s="7">
        <v>134157.390625</v>
      </c>
      <c r="O399" s="22">
        <f>M399/N399</f>
        <v>1.2742868596621528</v>
      </c>
      <c r="P399" s="27">
        <v>1025</v>
      </c>
      <c r="Q399" s="32">
        <f>M399/P399</f>
        <v>166.78536585365853</v>
      </c>
      <c r="R399" s="37" t="s">
        <v>906</v>
      </c>
      <c r="S399" s="42">
        <f>ABS(O2496-O399)*100</f>
        <v>8.2902169325422825</v>
      </c>
      <c r="T399" t="s">
        <v>64</v>
      </c>
      <c r="V399" s="7">
        <v>27830</v>
      </c>
      <c r="W399" t="s">
        <v>33</v>
      </c>
      <c r="X399" s="17" t="s">
        <v>34</v>
      </c>
      <c r="Z399" t="s">
        <v>907</v>
      </c>
      <c r="AA399">
        <v>407</v>
      </c>
      <c r="AB399">
        <v>63</v>
      </c>
    </row>
    <row r="400" spans="1:28" x14ac:dyDescent="0.25">
      <c r="A400" t="s">
        <v>910</v>
      </c>
      <c r="B400" t="s">
        <v>911</v>
      </c>
      <c r="C400" s="17">
        <v>44344</v>
      </c>
      <c r="D400" s="7">
        <v>156250</v>
      </c>
      <c r="E400" t="s">
        <v>29</v>
      </c>
      <c r="F400" t="s">
        <v>30</v>
      </c>
      <c r="G400" s="7">
        <v>156250</v>
      </c>
      <c r="H400" s="7">
        <v>81060</v>
      </c>
      <c r="I400" s="12">
        <f>H400/G400*100</f>
        <v>51.878399999999999</v>
      </c>
      <c r="J400" s="12">
        <f t="shared" si="6"/>
        <v>1.7756312095130724</v>
      </c>
      <c r="K400" s="7">
        <v>162127</v>
      </c>
      <c r="L400" s="7">
        <v>29045</v>
      </c>
      <c r="M400" s="7">
        <f>G400-L400</f>
        <v>127205</v>
      </c>
      <c r="N400" s="7">
        <v>103970.3125</v>
      </c>
      <c r="O400" s="22">
        <f>M400/N400</f>
        <v>1.2234742489592882</v>
      </c>
      <c r="P400" s="27">
        <v>934</v>
      </c>
      <c r="Q400" s="32">
        <f>M400/P400</f>
        <v>136.19379014989295</v>
      </c>
      <c r="R400" s="37" t="s">
        <v>912</v>
      </c>
      <c r="S400" s="42">
        <f>ABS(O2496-O400)*100</f>
        <v>13.371478002828741</v>
      </c>
      <c r="T400" t="s">
        <v>32</v>
      </c>
      <c r="V400" s="7">
        <v>27830</v>
      </c>
      <c r="W400" t="s">
        <v>33</v>
      </c>
      <c r="X400" s="17" t="s">
        <v>34</v>
      </c>
      <c r="Z400" t="s">
        <v>907</v>
      </c>
      <c r="AA400">
        <v>407</v>
      </c>
      <c r="AB400">
        <v>63</v>
      </c>
    </row>
    <row r="401" spans="1:28" x14ac:dyDescent="0.25">
      <c r="A401" t="s">
        <v>913</v>
      </c>
      <c r="B401" t="s">
        <v>914</v>
      </c>
      <c r="C401" s="17">
        <v>43991</v>
      </c>
      <c r="D401" s="7">
        <v>150000</v>
      </c>
      <c r="E401" t="s">
        <v>29</v>
      </c>
      <c r="F401" t="s">
        <v>30</v>
      </c>
      <c r="G401" s="7">
        <v>150000</v>
      </c>
      <c r="H401" s="7">
        <v>80090</v>
      </c>
      <c r="I401" s="12">
        <f>H401/G401*100</f>
        <v>53.393333333333338</v>
      </c>
      <c r="J401" s="12">
        <f t="shared" si="6"/>
        <v>3.2905645428464112</v>
      </c>
      <c r="K401" s="7">
        <v>160175</v>
      </c>
      <c r="L401" s="7">
        <v>30566</v>
      </c>
      <c r="M401" s="7">
        <f>G401-L401</f>
        <v>119434</v>
      </c>
      <c r="N401" s="7">
        <v>101257.03125</v>
      </c>
      <c r="O401" s="22">
        <f>M401/N401</f>
        <v>1.1795131510929024</v>
      </c>
      <c r="P401" s="27">
        <v>934</v>
      </c>
      <c r="Q401" s="32">
        <f>M401/P401</f>
        <v>127.87366167023555</v>
      </c>
      <c r="R401" s="37" t="s">
        <v>912</v>
      </c>
      <c r="S401" s="42">
        <f>ABS(O2496-O401)*100</f>
        <v>17.767587789467321</v>
      </c>
      <c r="T401" t="s">
        <v>32</v>
      </c>
      <c r="V401" s="7">
        <v>27830</v>
      </c>
      <c r="W401" t="s">
        <v>33</v>
      </c>
      <c r="X401" s="17" t="s">
        <v>34</v>
      </c>
      <c r="Z401" t="s">
        <v>907</v>
      </c>
      <c r="AA401">
        <v>407</v>
      </c>
      <c r="AB401">
        <v>63</v>
      </c>
    </row>
    <row r="402" spans="1:28" x14ac:dyDescent="0.25">
      <c r="A402" t="s">
        <v>915</v>
      </c>
      <c r="B402" t="s">
        <v>916</v>
      </c>
      <c r="C402" s="17">
        <v>44103</v>
      </c>
      <c r="D402" s="7">
        <v>165000</v>
      </c>
      <c r="E402" t="s">
        <v>29</v>
      </c>
      <c r="F402" t="s">
        <v>30</v>
      </c>
      <c r="G402" s="7">
        <v>165000</v>
      </c>
      <c r="H402" s="7">
        <v>93050</v>
      </c>
      <c r="I402" s="12">
        <f>H402/G402*100</f>
        <v>56.393939393939398</v>
      </c>
      <c r="J402" s="12">
        <f t="shared" si="6"/>
        <v>6.2911706034524713</v>
      </c>
      <c r="K402" s="7">
        <v>186096</v>
      </c>
      <c r="L402" s="7">
        <v>29045</v>
      </c>
      <c r="M402" s="7">
        <f>G402-L402</f>
        <v>135955</v>
      </c>
      <c r="N402" s="7">
        <v>136566.09375</v>
      </c>
      <c r="O402" s="22">
        <f>M402/N402</f>
        <v>0.99552528938025653</v>
      </c>
      <c r="P402" s="27">
        <v>1025</v>
      </c>
      <c r="Q402" s="32">
        <f>M402/P402</f>
        <v>132.63902439024389</v>
      </c>
      <c r="R402" s="37" t="s">
        <v>906</v>
      </c>
      <c r="S402" s="42">
        <f>ABS(O2496-O402)*100</f>
        <v>36.16637396073191</v>
      </c>
      <c r="T402" t="s">
        <v>64</v>
      </c>
      <c r="V402" s="7">
        <v>27830</v>
      </c>
      <c r="W402" t="s">
        <v>33</v>
      </c>
      <c r="X402" s="17" t="s">
        <v>34</v>
      </c>
      <c r="Z402" t="s">
        <v>907</v>
      </c>
      <c r="AA402">
        <v>407</v>
      </c>
      <c r="AB402">
        <v>63</v>
      </c>
    </row>
    <row r="403" spans="1:28" x14ac:dyDescent="0.25">
      <c r="A403" t="s">
        <v>917</v>
      </c>
      <c r="B403" t="s">
        <v>918</v>
      </c>
      <c r="C403" s="17">
        <v>44302</v>
      </c>
      <c r="D403" s="7">
        <v>197000</v>
      </c>
      <c r="E403" t="s">
        <v>29</v>
      </c>
      <c r="F403" t="s">
        <v>30</v>
      </c>
      <c r="G403" s="7">
        <v>197000</v>
      </c>
      <c r="H403" s="7">
        <v>92860</v>
      </c>
      <c r="I403" s="12">
        <f>H403/G403*100</f>
        <v>47.137055837563452</v>
      </c>
      <c r="J403" s="12">
        <f t="shared" si="6"/>
        <v>2.9657129529234751</v>
      </c>
      <c r="K403" s="7">
        <v>185718</v>
      </c>
      <c r="L403" s="7">
        <v>29045</v>
      </c>
      <c r="M403" s="7">
        <f>G403-L403</f>
        <v>167955</v>
      </c>
      <c r="N403" s="7">
        <v>136237.390625</v>
      </c>
      <c r="O403" s="22">
        <f>M403/N403</f>
        <v>1.2328113393062867</v>
      </c>
      <c r="P403" s="27">
        <v>1025</v>
      </c>
      <c r="Q403" s="32">
        <f>M403/P403</f>
        <v>163.85853658536584</v>
      </c>
      <c r="R403" s="37" t="s">
        <v>906</v>
      </c>
      <c r="S403" s="42">
        <f>ABS(O2496-O403)*100</f>
        <v>12.437768968128893</v>
      </c>
      <c r="T403" t="s">
        <v>64</v>
      </c>
      <c r="V403" s="7">
        <v>27830</v>
      </c>
      <c r="W403" t="s">
        <v>33</v>
      </c>
      <c r="X403" s="17" t="s">
        <v>34</v>
      </c>
      <c r="Z403" t="s">
        <v>907</v>
      </c>
      <c r="AA403">
        <v>407</v>
      </c>
      <c r="AB403">
        <v>63</v>
      </c>
    </row>
    <row r="404" spans="1:28" x14ac:dyDescent="0.25">
      <c r="A404" t="s">
        <v>919</v>
      </c>
      <c r="B404" t="s">
        <v>920</v>
      </c>
      <c r="C404" s="17">
        <v>44323</v>
      </c>
      <c r="D404" s="7">
        <v>165000</v>
      </c>
      <c r="E404" t="s">
        <v>29</v>
      </c>
      <c r="F404" t="s">
        <v>30</v>
      </c>
      <c r="G404" s="7">
        <v>165000</v>
      </c>
      <c r="H404" s="7">
        <v>80660</v>
      </c>
      <c r="I404" s="12">
        <f>H404/G404*100</f>
        <v>48.88484848484849</v>
      </c>
      <c r="J404" s="12">
        <f t="shared" si="6"/>
        <v>1.2179203056384367</v>
      </c>
      <c r="K404" s="7">
        <v>161316</v>
      </c>
      <c r="L404" s="7">
        <v>29045</v>
      </c>
      <c r="M404" s="7">
        <f>G404-L404</f>
        <v>135955</v>
      </c>
      <c r="N404" s="7">
        <v>103336.71875</v>
      </c>
      <c r="O404" s="22">
        <f>M404/N404</f>
        <v>1.3156504449198994</v>
      </c>
      <c r="P404" s="27">
        <v>934</v>
      </c>
      <c r="Q404" s="32">
        <f>M404/P404</f>
        <v>145.56209850107066</v>
      </c>
      <c r="R404" s="37" t="s">
        <v>912</v>
      </c>
      <c r="S404" s="42">
        <f>ABS(O2496-O404)*100</f>
        <v>4.1538584067676299</v>
      </c>
      <c r="T404" t="s">
        <v>32</v>
      </c>
      <c r="V404" s="7">
        <v>27830</v>
      </c>
      <c r="W404" t="s">
        <v>33</v>
      </c>
      <c r="X404" s="17" t="s">
        <v>34</v>
      </c>
      <c r="Z404" t="s">
        <v>907</v>
      </c>
      <c r="AA404">
        <v>407</v>
      </c>
      <c r="AB404">
        <v>63</v>
      </c>
    </row>
    <row r="405" spans="1:28" x14ac:dyDescent="0.25">
      <c r="A405" t="s">
        <v>921</v>
      </c>
      <c r="B405" t="s">
        <v>922</v>
      </c>
      <c r="C405" s="17">
        <v>43991</v>
      </c>
      <c r="D405" s="7">
        <v>165000</v>
      </c>
      <c r="E405" t="s">
        <v>29</v>
      </c>
      <c r="F405" t="s">
        <v>30</v>
      </c>
      <c r="G405" s="7">
        <v>165000</v>
      </c>
      <c r="H405" s="7">
        <v>90520</v>
      </c>
      <c r="I405" s="12">
        <f>H405/G405*100</f>
        <v>54.860606060606067</v>
      </c>
      <c r="J405" s="12">
        <f t="shared" si="6"/>
        <v>4.7578372701191398</v>
      </c>
      <c r="K405" s="7">
        <v>181042</v>
      </c>
      <c r="L405" s="7">
        <v>29045</v>
      </c>
      <c r="M405" s="7">
        <f>G405-L405</f>
        <v>135955</v>
      </c>
      <c r="N405" s="7">
        <v>132171.296875</v>
      </c>
      <c r="O405" s="22">
        <f>M405/N405</f>
        <v>1.0286272679050612</v>
      </c>
      <c r="P405" s="27">
        <v>1025</v>
      </c>
      <c r="Q405" s="32">
        <f>M405/P405</f>
        <v>132.63902439024389</v>
      </c>
      <c r="R405" s="37" t="s">
        <v>906</v>
      </c>
      <c r="S405" s="42">
        <f>ABS(O2496-O405)*100</f>
        <v>32.856176108251447</v>
      </c>
      <c r="T405" t="s">
        <v>64</v>
      </c>
      <c r="V405" s="7">
        <v>27830</v>
      </c>
      <c r="W405" t="s">
        <v>33</v>
      </c>
      <c r="X405" s="17" t="s">
        <v>34</v>
      </c>
      <c r="Z405" t="s">
        <v>907</v>
      </c>
      <c r="AA405">
        <v>407</v>
      </c>
      <c r="AB405">
        <v>63</v>
      </c>
    </row>
    <row r="406" spans="1:28" x14ac:dyDescent="0.25">
      <c r="A406" t="s">
        <v>923</v>
      </c>
      <c r="B406" t="s">
        <v>924</v>
      </c>
      <c r="C406" s="17">
        <v>44463</v>
      </c>
      <c r="D406" s="7">
        <v>169900</v>
      </c>
      <c r="E406" t="s">
        <v>29</v>
      </c>
      <c r="F406" t="s">
        <v>30</v>
      </c>
      <c r="G406" s="7">
        <v>169900</v>
      </c>
      <c r="H406" s="7">
        <v>81700</v>
      </c>
      <c r="I406" s="12">
        <f>H406/G406*100</f>
        <v>48.087110064743968</v>
      </c>
      <c r="J406" s="12">
        <f t="shared" si="6"/>
        <v>2.0156587257429592</v>
      </c>
      <c r="K406" s="7">
        <v>163404</v>
      </c>
      <c r="L406" s="7">
        <v>29045</v>
      </c>
      <c r="M406" s="7">
        <f>G406-L406</f>
        <v>140855</v>
      </c>
      <c r="N406" s="7">
        <v>104967.96875</v>
      </c>
      <c r="O406" s="22">
        <f>M406/N406</f>
        <v>1.3418855454416898</v>
      </c>
      <c r="P406" s="27">
        <v>934</v>
      </c>
      <c r="Q406" s="32">
        <f>M406/P406</f>
        <v>150.8083511777302</v>
      </c>
      <c r="R406" s="37" t="s">
        <v>912</v>
      </c>
      <c r="S406" s="42">
        <f>ABS(O2496-O406)*100</f>
        <v>1.5303483545885843</v>
      </c>
      <c r="T406" t="s">
        <v>32</v>
      </c>
      <c r="V406" s="7">
        <v>27830</v>
      </c>
      <c r="W406" t="s">
        <v>33</v>
      </c>
      <c r="X406" s="17" t="s">
        <v>34</v>
      </c>
      <c r="Z406" t="s">
        <v>907</v>
      </c>
      <c r="AA406">
        <v>407</v>
      </c>
      <c r="AB406">
        <v>63</v>
      </c>
    </row>
    <row r="407" spans="1:28" x14ac:dyDescent="0.25">
      <c r="A407" t="s">
        <v>925</v>
      </c>
      <c r="B407" t="s">
        <v>926</v>
      </c>
      <c r="C407" s="17">
        <v>44615</v>
      </c>
      <c r="D407" s="7">
        <v>211000</v>
      </c>
      <c r="E407" t="s">
        <v>29</v>
      </c>
      <c r="F407" t="s">
        <v>30</v>
      </c>
      <c r="G407" s="7">
        <v>211000</v>
      </c>
      <c r="H407" s="7">
        <v>92860</v>
      </c>
      <c r="I407" s="12">
        <f>H407/G407*100</f>
        <v>44.009478672985779</v>
      </c>
      <c r="J407" s="12">
        <f t="shared" si="6"/>
        <v>6.093290117501148</v>
      </c>
      <c r="K407" s="7">
        <v>185718</v>
      </c>
      <c r="L407" s="7">
        <v>29045</v>
      </c>
      <c r="M407" s="7">
        <f>G407-L407</f>
        <v>181955</v>
      </c>
      <c r="N407" s="7">
        <v>136237.390625</v>
      </c>
      <c r="O407" s="22">
        <f>M407/N407</f>
        <v>1.3355731430649602</v>
      </c>
      <c r="P407" s="27">
        <v>1025</v>
      </c>
      <c r="Q407" s="32">
        <f>M407/P407</f>
        <v>177.51707317073172</v>
      </c>
      <c r="R407" s="37" t="s">
        <v>906</v>
      </c>
      <c r="S407" s="42">
        <f>ABS(O2496-O407)*100</f>
        <v>2.161588592261543</v>
      </c>
      <c r="T407" t="s">
        <v>64</v>
      </c>
      <c r="V407" s="7">
        <v>27830</v>
      </c>
      <c r="W407" t="s">
        <v>33</v>
      </c>
      <c r="X407" s="17" t="s">
        <v>34</v>
      </c>
      <c r="Z407" t="s">
        <v>907</v>
      </c>
      <c r="AA407">
        <v>407</v>
      </c>
      <c r="AB407">
        <v>63</v>
      </c>
    </row>
    <row r="408" spans="1:28" x14ac:dyDescent="0.25">
      <c r="A408" t="s">
        <v>927</v>
      </c>
      <c r="B408" t="s">
        <v>928</v>
      </c>
      <c r="C408" s="17">
        <v>44208</v>
      </c>
      <c r="D408" s="7">
        <v>160000</v>
      </c>
      <c r="E408" t="s">
        <v>29</v>
      </c>
      <c r="F408" t="s">
        <v>30</v>
      </c>
      <c r="G408" s="7">
        <v>160000</v>
      </c>
      <c r="H408" s="7">
        <v>79330</v>
      </c>
      <c r="I408" s="12">
        <f>H408/G408*100</f>
        <v>49.581249999999997</v>
      </c>
      <c r="J408" s="12">
        <f t="shared" si="6"/>
        <v>0.52151879048692962</v>
      </c>
      <c r="K408" s="7">
        <v>158654</v>
      </c>
      <c r="L408" s="7">
        <v>29045</v>
      </c>
      <c r="M408" s="7">
        <f>G408-L408</f>
        <v>130955</v>
      </c>
      <c r="N408" s="7">
        <v>101257.03125</v>
      </c>
      <c r="O408" s="22">
        <f>M408/N408</f>
        <v>1.2932929040421575</v>
      </c>
      <c r="P408" s="27">
        <v>934</v>
      </c>
      <c r="Q408" s="32">
        <f>M408/P408</f>
        <v>140.20877944325483</v>
      </c>
      <c r="R408" s="37" t="s">
        <v>912</v>
      </c>
      <c r="S408" s="42">
        <f>ABS(O2496-O408)*100</f>
        <v>6.3896124945418187</v>
      </c>
      <c r="T408" t="s">
        <v>32</v>
      </c>
      <c r="V408" s="7">
        <v>27830</v>
      </c>
      <c r="W408" t="s">
        <v>33</v>
      </c>
      <c r="X408" s="17" t="s">
        <v>34</v>
      </c>
      <c r="Z408" t="s">
        <v>907</v>
      </c>
      <c r="AA408">
        <v>407</v>
      </c>
      <c r="AB408">
        <v>63</v>
      </c>
    </row>
    <row r="409" spans="1:28" x14ac:dyDescent="0.25">
      <c r="A409" t="s">
        <v>929</v>
      </c>
      <c r="B409" t="s">
        <v>930</v>
      </c>
      <c r="C409" s="17">
        <v>44624</v>
      </c>
      <c r="D409" s="7">
        <v>182500</v>
      </c>
      <c r="E409" t="s">
        <v>29</v>
      </c>
      <c r="F409" t="s">
        <v>30</v>
      </c>
      <c r="G409" s="7">
        <v>182500</v>
      </c>
      <c r="H409" s="7">
        <v>80660</v>
      </c>
      <c r="I409" s="12">
        <f>H409/G409*100</f>
        <v>44.197260273972603</v>
      </c>
      <c r="J409" s="12">
        <f t="shared" si="6"/>
        <v>5.905508516514324</v>
      </c>
      <c r="K409" s="7">
        <v>161316</v>
      </c>
      <c r="L409" s="7">
        <v>29045</v>
      </c>
      <c r="M409" s="7">
        <f>G409-L409</f>
        <v>153455</v>
      </c>
      <c r="N409" s="7">
        <v>103336.71875</v>
      </c>
      <c r="O409" s="22">
        <f>M409/N409</f>
        <v>1.4849997353917337</v>
      </c>
      <c r="P409" s="27">
        <v>934</v>
      </c>
      <c r="Q409" s="32">
        <f>M409/P409</f>
        <v>164.29871520342613</v>
      </c>
      <c r="R409" s="37" t="s">
        <v>912</v>
      </c>
      <c r="S409" s="42">
        <f>ABS(O2496-O409)*100</f>
        <v>12.781070640415804</v>
      </c>
      <c r="T409" t="s">
        <v>32</v>
      </c>
      <c r="V409" s="7">
        <v>27830</v>
      </c>
      <c r="W409" t="s">
        <v>33</v>
      </c>
      <c r="X409" s="17" t="s">
        <v>34</v>
      </c>
      <c r="Z409" t="s">
        <v>907</v>
      </c>
      <c r="AA409">
        <v>407</v>
      </c>
      <c r="AB409">
        <v>63</v>
      </c>
    </row>
    <row r="410" spans="1:28" x14ac:dyDescent="0.25">
      <c r="A410" t="s">
        <v>931</v>
      </c>
      <c r="B410" t="s">
        <v>932</v>
      </c>
      <c r="C410" s="17">
        <v>44252</v>
      </c>
      <c r="D410" s="7">
        <v>160000</v>
      </c>
      <c r="E410" t="s">
        <v>29</v>
      </c>
      <c r="F410" t="s">
        <v>30</v>
      </c>
      <c r="G410" s="7">
        <v>160000</v>
      </c>
      <c r="H410" s="7">
        <v>80470</v>
      </c>
      <c r="I410" s="12">
        <f>H410/G410*100</f>
        <v>50.293750000000003</v>
      </c>
      <c r="J410" s="12">
        <f t="shared" si="6"/>
        <v>0.19098120951307607</v>
      </c>
      <c r="K410" s="7">
        <v>160936</v>
      </c>
      <c r="L410" s="7">
        <v>31327</v>
      </c>
      <c r="M410" s="7">
        <f>G410-L410</f>
        <v>128673</v>
      </c>
      <c r="N410" s="7">
        <v>101257.03125</v>
      </c>
      <c r="O410" s="22">
        <f>M410/N410</f>
        <v>1.2707561974862858</v>
      </c>
      <c r="P410" s="27">
        <v>934</v>
      </c>
      <c r="Q410" s="32">
        <f>M410/P410</f>
        <v>137.76552462526766</v>
      </c>
      <c r="R410" s="37" t="s">
        <v>912</v>
      </c>
      <c r="S410" s="42">
        <f>ABS(O2496-O410)*100</f>
        <v>8.6432831501289886</v>
      </c>
      <c r="T410" t="s">
        <v>32</v>
      </c>
      <c r="V410" s="7">
        <v>27830</v>
      </c>
      <c r="W410" t="s">
        <v>33</v>
      </c>
      <c r="X410" s="17" t="s">
        <v>34</v>
      </c>
      <c r="Z410" t="s">
        <v>907</v>
      </c>
      <c r="AA410">
        <v>407</v>
      </c>
      <c r="AB410">
        <v>63</v>
      </c>
    </row>
    <row r="411" spans="1:28" x14ac:dyDescent="0.25">
      <c r="A411" t="s">
        <v>933</v>
      </c>
      <c r="B411" t="s">
        <v>934</v>
      </c>
      <c r="C411" s="17">
        <v>44147</v>
      </c>
      <c r="D411" s="7">
        <v>153000</v>
      </c>
      <c r="E411" t="s">
        <v>29</v>
      </c>
      <c r="F411" t="s">
        <v>30</v>
      </c>
      <c r="G411" s="7">
        <v>153000</v>
      </c>
      <c r="H411" s="7">
        <v>80610</v>
      </c>
      <c r="I411" s="12">
        <f>H411/G411*100</f>
        <v>52.686274509803923</v>
      </c>
      <c r="J411" s="12">
        <f t="shared" si="6"/>
        <v>2.5835057193169959</v>
      </c>
      <c r="K411" s="7">
        <v>161220</v>
      </c>
      <c r="L411" s="7">
        <v>29045</v>
      </c>
      <c r="M411" s="7">
        <f>G411-L411</f>
        <v>123955</v>
      </c>
      <c r="N411" s="7">
        <v>103261.71875</v>
      </c>
      <c r="O411" s="22">
        <f>M411/N411</f>
        <v>1.2003964441081898</v>
      </c>
      <c r="P411" s="27">
        <v>934</v>
      </c>
      <c r="Q411" s="32">
        <f>M411/P411</f>
        <v>132.71413276231263</v>
      </c>
      <c r="R411" s="37" t="s">
        <v>912</v>
      </c>
      <c r="S411" s="42">
        <f>ABS(O2496-O411)*100</f>
        <v>15.679258487938586</v>
      </c>
      <c r="T411" t="s">
        <v>32</v>
      </c>
      <c r="V411" s="7">
        <v>27830</v>
      </c>
      <c r="W411" t="s">
        <v>33</v>
      </c>
      <c r="X411" s="17" t="s">
        <v>34</v>
      </c>
      <c r="Z411" t="s">
        <v>907</v>
      </c>
      <c r="AA411">
        <v>407</v>
      </c>
      <c r="AB411">
        <v>63</v>
      </c>
    </row>
    <row r="412" spans="1:28" x14ac:dyDescent="0.25">
      <c r="A412" t="s">
        <v>935</v>
      </c>
      <c r="B412" t="s">
        <v>936</v>
      </c>
      <c r="C412" s="17">
        <v>44082</v>
      </c>
      <c r="D412" s="7">
        <v>157000</v>
      </c>
      <c r="E412" t="s">
        <v>29</v>
      </c>
      <c r="F412" t="s">
        <v>30</v>
      </c>
      <c r="G412" s="7">
        <v>157000</v>
      </c>
      <c r="H412" s="7">
        <v>80660</v>
      </c>
      <c r="I412" s="12">
        <f>H412/G412*100</f>
        <v>51.375796178343947</v>
      </c>
      <c r="J412" s="12">
        <f t="shared" si="6"/>
        <v>1.2730273878570202</v>
      </c>
      <c r="K412" s="7">
        <v>161316</v>
      </c>
      <c r="L412" s="7">
        <v>29045</v>
      </c>
      <c r="M412" s="7">
        <f>G412-L412</f>
        <v>127955</v>
      </c>
      <c r="N412" s="7">
        <v>103336.71875</v>
      </c>
      <c r="O412" s="22">
        <f>M412/N412</f>
        <v>1.2382336264184892</v>
      </c>
      <c r="P412" s="27">
        <v>934</v>
      </c>
      <c r="Q412" s="32">
        <f>M412/P412</f>
        <v>136.99678800856532</v>
      </c>
      <c r="R412" s="37" t="s">
        <v>912</v>
      </c>
      <c r="S412" s="42">
        <f>ABS(O2496-O412)*100</f>
        <v>11.895540256908642</v>
      </c>
      <c r="T412" t="s">
        <v>32</v>
      </c>
      <c r="V412" s="7">
        <v>27830</v>
      </c>
      <c r="W412" t="s">
        <v>33</v>
      </c>
      <c r="X412" s="17" t="s">
        <v>34</v>
      </c>
      <c r="Z412" t="s">
        <v>907</v>
      </c>
      <c r="AA412">
        <v>407</v>
      </c>
      <c r="AB412">
        <v>63</v>
      </c>
    </row>
    <row r="413" spans="1:28" x14ac:dyDescent="0.25">
      <c r="A413" t="s">
        <v>937</v>
      </c>
      <c r="B413" t="s">
        <v>938</v>
      </c>
      <c r="C413" s="17">
        <v>44138</v>
      </c>
      <c r="D413" s="7">
        <v>185000</v>
      </c>
      <c r="E413" t="s">
        <v>29</v>
      </c>
      <c r="F413" t="s">
        <v>30</v>
      </c>
      <c r="G413" s="7">
        <v>185000</v>
      </c>
      <c r="H413" s="7">
        <v>84700</v>
      </c>
      <c r="I413" s="12">
        <f>H413/G413*100</f>
        <v>45.783783783783782</v>
      </c>
      <c r="J413" s="12">
        <f t="shared" si="6"/>
        <v>4.3189850067031443</v>
      </c>
      <c r="K413" s="7">
        <v>169392</v>
      </c>
      <c r="L413" s="7">
        <v>29045</v>
      </c>
      <c r="M413" s="7">
        <f>G413-L413</f>
        <v>155955</v>
      </c>
      <c r="N413" s="7">
        <v>122040.8671875</v>
      </c>
      <c r="O413" s="22">
        <f>M413/N413</f>
        <v>1.2778916079020917</v>
      </c>
      <c r="P413" s="27">
        <v>1025</v>
      </c>
      <c r="Q413" s="32">
        <f>M413/P413</f>
        <v>152.15121951219513</v>
      </c>
      <c r="R413" s="37" t="s">
        <v>906</v>
      </c>
      <c r="S413" s="42">
        <f>ABS(O2496-O413)*100</f>
        <v>7.9297421085483988</v>
      </c>
      <c r="T413" t="s">
        <v>64</v>
      </c>
      <c r="V413" s="7">
        <v>27830</v>
      </c>
      <c r="W413" t="s">
        <v>33</v>
      </c>
      <c r="X413" s="17" t="s">
        <v>34</v>
      </c>
      <c r="Z413" t="s">
        <v>907</v>
      </c>
      <c r="AA413">
        <v>407</v>
      </c>
      <c r="AB413">
        <v>63</v>
      </c>
    </row>
    <row r="414" spans="1:28" x14ac:dyDescent="0.25">
      <c r="A414" t="s">
        <v>939</v>
      </c>
      <c r="B414" t="s">
        <v>940</v>
      </c>
      <c r="C414" s="17">
        <v>44392</v>
      </c>
      <c r="D414" s="7">
        <v>199900</v>
      </c>
      <c r="E414" t="s">
        <v>29</v>
      </c>
      <c r="F414" t="s">
        <v>30</v>
      </c>
      <c r="G414" s="7">
        <v>199900</v>
      </c>
      <c r="H414" s="7">
        <v>92470</v>
      </c>
      <c r="I414" s="12">
        <f>H414/G414*100</f>
        <v>46.25812906453227</v>
      </c>
      <c r="J414" s="12">
        <f t="shared" si="6"/>
        <v>3.8446397259546572</v>
      </c>
      <c r="K414" s="7">
        <v>184944</v>
      </c>
      <c r="L414" s="7">
        <v>29045</v>
      </c>
      <c r="M414" s="7">
        <f>G414-L414</f>
        <v>170855</v>
      </c>
      <c r="N414" s="7">
        <v>135564.34375</v>
      </c>
      <c r="O414" s="22">
        <f>M414/N414</f>
        <v>1.2603240297100615</v>
      </c>
      <c r="P414" s="27">
        <v>1025</v>
      </c>
      <c r="Q414" s="32">
        <f>M414/P414</f>
        <v>166.68780487804878</v>
      </c>
      <c r="R414" s="37" t="s">
        <v>906</v>
      </c>
      <c r="S414" s="42">
        <f>ABS(O2496-O414)*100</f>
        <v>9.686499927751413</v>
      </c>
      <c r="T414" t="s">
        <v>64</v>
      </c>
      <c r="V414" s="7">
        <v>27830</v>
      </c>
      <c r="W414" t="s">
        <v>33</v>
      </c>
      <c r="X414" s="17" t="s">
        <v>34</v>
      </c>
      <c r="Z414" t="s">
        <v>907</v>
      </c>
      <c r="AA414">
        <v>407</v>
      </c>
      <c r="AB414">
        <v>63</v>
      </c>
    </row>
    <row r="415" spans="1:28" x14ac:dyDescent="0.25">
      <c r="A415" t="s">
        <v>941</v>
      </c>
      <c r="B415" t="s">
        <v>942</v>
      </c>
      <c r="C415" s="17">
        <v>44341</v>
      </c>
      <c r="D415" s="7">
        <v>189500</v>
      </c>
      <c r="E415" t="s">
        <v>29</v>
      </c>
      <c r="F415" t="s">
        <v>30</v>
      </c>
      <c r="G415" s="7">
        <v>189500</v>
      </c>
      <c r="H415" s="7">
        <v>92480</v>
      </c>
      <c r="I415" s="12">
        <f>H415/G415*100</f>
        <v>48.802110817941951</v>
      </c>
      <c r="J415" s="12">
        <f t="shared" si="6"/>
        <v>1.3006579725449754</v>
      </c>
      <c r="K415" s="7">
        <v>184963</v>
      </c>
      <c r="L415" s="7">
        <v>29045</v>
      </c>
      <c r="M415" s="7">
        <f>G415-L415</f>
        <v>160455</v>
      </c>
      <c r="N415" s="7">
        <v>135580.875</v>
      </c>
      <c r="O415" s="22">
        <f>M415/N415</f>
        <v>1.1834633756420292</v>
      </c>
      <c r="P415" s="27">
        <v>1025</v>
      </c>
      <c r="Q415" s="32">
        <f>M415/P415</f>
        <v>156.54146341463414</v>
      </c>
      <c r="R415" s="37" t="s">
        <v>906</v>
      </c>
      <c r="S415" s="42">
        <f>ABS(O2496-O415)*100</f>
        <v>17.372565334554647</v>
      </c>
      <c r="T415" t="s">
        <v>64</v>
      </c>
      <c r="V415" s="7">
        <v>27830</v>
      </c>
      <c r="W415" t="s">
        <v>33</v>
      </c>
      <c r="X415" s="17" t="s">
        <v>34</v>
      </c>
      <c r="Z415" t="s">
        <v>907</v>
      </c>
      <c r="AA415">
        <v>407</v>
      </c>
      <c r="AB415">
        <v>63</v>
      </c>
    </row>
    <row r="416" spans="1:28" x14ac:dyDescent="0.25">
      <c r="A416" t="s">
        <v>943</v>
      </c>
      <c r="B416" t="s">
        <v>944</v>
      </c>
      <c r="C416" s="17">
        <v>44476</v>
      </c>
      <c r="D416" s="7">
        <v>177000</v>
      </c>
      <c r="E416" t="s">
        <v>29</v>
      </c>
      <c r="F416" t="s">
        <v>30</v>
      </c>
      <c r="G416" s="7">
        <v>177000</v>
      </c>
      <c r="H416" s="7">
        <v>79330</v>
      </c>
      <c r="I416" s="12">
        <f>H416/G416*100</f>
        <v>44.819209039548028</v>
      </c>
      <c r="J416" s="12">
        <f t="shared" si="6"/>
        <v>5.283559750938899</v>
      </c>
      <c r="K416" s="7">
        <v>158654</v>
      </c>
      <c r="L416" s="7">
        <v>29045</v>
      </c>
      <c r="M416" s="7">
        <f>G416-L416</f>
        <v>147955</v>
      </c>
      <c r="N416" s="7">
        <v>101257.03125</v>
      </c>
      <c r="O416" s="22">
        <f>M416/N416</f>
        <v>1.4611824796117554</v>
      </c>
      <c r="P416" s="27">
        <v>934</v>
      </c>
      <c r="Q416" s="32">
        <f>M416/P416</f>
        <v>158.4100642398287</v>
      </c>
      <c r="R416" s="37" t="s">
        <v>912</v>
      </c>
      <c r="S416" s="42">
        <f>ABS(O2496-O416)*100</f>
        <v>10.399345062417975</v>
      </c>
      <c r="T416" t="s">
        <v>32</v>
      </c>
      <c r="V416" s="7">
        <v>27830</v>
      </c>
      <c r="W416" t="s">
        <v>33</v>
      </c>
      <c r="X416" s="17" t="s">
        <v>34</v>
      </c>
      <c r="Z416" t="s">
        <v>907</v>
      </c>
      <c r="AA416">
        <v>407</v>
      </c>
      <c r="AB416">
        <v>63</v>
      </c>
    </row>
    <row r="417" spans="1:28" x14ac:dyDescent="0.25">
      <c r="A417" t="s">
        <v>945</v>
      </c>
      <c r="B417" t="s">
        <v>946</v>
      </c>
      <c r="C417" s="17">
        <v>44124</v>
      </c>
      <c r="D417" s="7">
        <v>147000</v>
      </c>
      <c r="E417" t="s">
        <v>29</v>
      </c>
      <c r="F417" t="s">
        <v>30</v>
      </c>
      <c r="G417" s="7">
        <v>147000</v>
      </c>
      <c r="H417" s="7">
        <v>79740</v>
      </c>
      <c r="I417" s="12">
        <f>H417/G417*100</f>
        <v>54.244897959183668</v>
      </c>
      <c r="J417" s="12">
        <f t="shared" si="6"/>
        <v>4.1421291686967407</v>
      </c>
      <c r="K417" s="7">
        <v>159476</v>
      </c>
      <c r="L417" s="7">
        <v>29867</v>
      </c>
      <c r="M417" s="7">
        <f>G417-L417</f>
        <v>117133</v>
      </c>
      <c r="N417" s="7">
        <v>101257.03125</v>
      </c>
      <c r="O417" s="22">
        <f>M417/N417</f>
        <v>1.1567888032466882</v>
      </c>
      <c r="P417" s="27">
        <v>934</v>
      </c>
      <c r="Q417" s="32">
        <f>M417/P417</f>
        <v>125.4100642398287</v>
      </c>
      <c r="R417" s="37" t="s">
        <v>912</v>
      </c>
      <c r="S417" s="42">
        <f>ABS(O2496-O417)*100</f>
        <v>20.040022574088745</v>
      </c>
      <c r="T417" t="s">
        <v>32</v>
      </c>
      <c r="V417" s="7">
        <v>27830</v>
      </c>
      <c r="W417" t="s">
        <v>33</v>
      </c>
      <c r="X417" s="17" t="s">
        <v>34</v>
      </c>
      <c r="Z417" t="s">
        <v>907</v>
      </c>
      <c r="AA417">
        <v>407</v>
      </c>
      <c r="AB417">
        <v>63</v>
      </c>
    </row>
    <row r="418" spans="1:28" x14ac:dyDescent="0.25">
      <c r="A418" t="s">
        <v>947</v>
      </c>
      <c r="B418" t="s">
        <v>948</v>
      </c>
      <c r="C418" s="17">
        <v>44243</v>
      </c>
      <c r="D418" s="7">
        <v>155000</v>
      </c>
      <c r="E418" t="s">
        <v>29</v>
      </c>
      <c r="F418" t="s">
        <v>30</v>
      </c>
      <c r="G418" s="7">
        <v>155000</v>
      </c>
      <c r="H418" s="7">
        <v>89870</v>
      </c>
      <c r="I418" s="12">
        <f>H418/G418*100</f>
        <v>57.980645161290326</v>
      </c>
      <c r="J418" s="12">
        <f t="shared" si="6"/>
        <v>7.8778763708033992</v>
      </c>
      <c r="K418" s="7">
        <v>179748</v>
      </c>
      <c r="L418" s="7">
        <v>29045</v>
      </c>
      <c r="M418" s="7">
        <f>G418-L418</f>
        <v>125955</v>
      </c>
      <c r="N418" s="7">
        <v>131046.0859375</v>
      </c>
      <c r="O418" s="22">
        <f>M418/N418</f>
        <v>0.9611504158931683</v>
      </c>
      <c r="P418" s="27">
        <v>1025</v>
      </c>
      <c r="Q418" s="32">
        <f>M418/P418</f>
        <v>122.8829268292683</v>
      </c>
      <c r="R418" s="37" t="s">
        <v>906</v>
      </c>
      <c r="S418" s="42">
        <f>ABS(O2496-O418)*100</f>
        <v>39.603861309440738</v>
      </c>
      <c r="T418" t="s">
        <v>64</v>
      </c>
      <c r="V418" s="7">
        <v>27830</v>
      </c>
      <c r="W418" t="s">
        <v>33</v>
      </c>
      <c r="X418" s="17" t="s">
        <v>34</v>
      </c>
      <c r="Z418" t="s">
        <v>907</v>
      </c>
      <c r="AA418">
        <v>407</v>
      </c>
      <c r="AB418">
        <v>63</v>
      </c>
    </row>
    <row r="419" spans="1:28" x14ac:dyDescent="0.25">
      <c r="A419" t="s">
        <v>949</v>
      </c>
      <c r="B419" t="s">
        <v>950</v>
      </c>
      <c r="C419" s="17">
        <v>44449</v>
      </c>
      <c r="D419" s="7">
        <v>160000</v>
      </c>
      <c r="E419" t="s">
        <v>29</v>
      </c>
      <c r="F419" t="s">
        <v>30</v>
      </c>
      <c r="G419" s="7">
        <v>160000</v>
      </c>
      <c r="H419" s="7">
        <v>83470</v>
      </c>
      <c r="I419" s="12">
        <f>H419/G419*100</f>
        <v>52.168749999999996</v>
      </c>
      <c r="J419" s="12">
        <f t="shared" si="6"/>
        <v>2.065981209513069</v>
      </c>
      <c r="K419" s="7">
        <v>166945</v>
      </c>
      <c r="L419" s="7">
        <v>30566</v>
      </c>
      <c r="M419" s="7">
        <f>G419-L419</f>
        <v>129434</v>
      </c>
      <c r="N419" s="7">
        <v>106546.09375</v>
      </c>
      <c r="O419" s="22">
        <f>M419/N419</f>
        <v>1.2148169439576475</v>
      </c>
      <c r="P419" s="27">
        <v>934</v>
      </c>
      <c r="Q419" s="32">
        <f>M419/P419</f>
        <v>138.58029978586723</v>
      </c>
      <c r="R419" s="37" t="s">
        <v>912</v>
      </c>
      <c r="S419" s="42">
        <f>ABS(O2496-O419)*100</f>
        <v>14.237208502992814</v>
      </c>
      <c r="T419" t="s">
        <v>32</v>
      </c>
      <c r="V419" s="7">
        <v>27830</v>
      </c>
      <c r="W419" t="s">
        <v>33</v>
      </c>
      <c r="X419" s="17" t="s">
        <v>34</v>
      </c>
      <c r="Z419" t="s">
        <v>907</v>
      </c>
      <c r="AA419">
        <v>407</v>
      </c>
      <c r="AB419">
        <v>63</v>
      </c>
    </row>
    <row r="420" spans="1:28" x14ac:dyDescent="0.25">
      <c r="A420" t="s">
        <v>951</v>
      </c>
      <c r="B420" t="s">
        <v>952</v>
      </c>
      <c r="C420" s="17">
        <v>44606</v>
      </c>
      <c r="D420" s="7">
        <v>200000</v>
      </c>
      <c r="E420" t="s">
        <v>29</v>
      </c>
      <c r="F420" t="s">
        <v>30</v>
      </c>
      <c r="G420" s="7">
        <v>200000</v>
      </c>
      <c r="H420" s="7">
        <v>92280</v>
      </c>
      <c r="I420" s="12">
        <f>H420/G420*100</f>
        <v>46.14</v>
      </c>
      <c r="J420" s="12">
        <f t="shared" si="6"/>
        <v>3.9627687904869262</v>
      </c>
      <c r="K420" s="7">
        <v>184565</v>
      </c>
      <c r="L420" s="7">
        <v>30215</v>
      </c>
      <c r="M420" s="7">
        <f>G420-L420</f>
        <v>169785</v>
      </c>
      <c r="N420" s="7">
        <v>134217.390625</v>
      </c>
      <c r="O420" s="22">
        <f>M420/N420</f>
        <v>1.2650000064028588</v>
      </c>
      <c r="P420" s="27">
        <v>1025</v>
      </c>
      <c r="Q420" s="32">
        <f>M420/P420</f>
        <v>165.6439024390244</v>
      </c>
      <c r="R420" s="37" t="s">
        <v>906</v>
      </c>
      <c r="S420" s="42">
        <f>ABS(O2496-O420)*100</f>
        <v>9.2189022584716831</v>
      </c>
      <c r="T420" t="s">
        <v>64</v>
      </c>
      <c r="V420" s="7">
        <v>27830</v>
      </c>
      <c r="W420" t="s">
        <v>33</v>
      </c>
      <c r="X420" s="17" t="s">
        <v>34</v>
      </c>
      <c r="Z420" t="s">
        <v>907</v>
      </c>
      <c r="AA420">
        <v>407</v>
      </c>
      <c r="AB420">
        <v>63</v>
      </c>
    </row>
    <row r="421" spans="1:28" x14ac:dyDescent="0.25">
      <c r="A421" t="s">
        <v>953</v>
      </c>
      <c r="B421" t="s">
        <v>954</v>
      </c>
      <c r="C421" s="17">
        <v>44204</v>
      </c>
      <c r="D421" s="7">
        <v>159000</v>
      </c>
      <c r="E421" t="s">
        <v>29</v>
      </c>
      <c r="F421" t="s">
        <v>30</v>
      </c>
      <c r="G421" s="7">
        <v>159000</v>
      </c>
      <c r="H421" s="7">
        <v>78920</v>
      </c>
      <c r="I421" s="12">
        <f>H421/G421*100</f>
        <v>49.635220125786162</v>
      </c>
      <c r="J421" s="12">
        <f t="shared" si="6"/>
        <v>0.4675486647007645</v>
      </c>
      <c r="K421" s="7">
        <v>157845</v>
      </c>
      <c r="L421" s="7">
        <v>30800</v>
      </c>
      <c r="M421" s="7">
        <f>G421-L421</f>
        <v>128200</v>
      </c>
      <c r="N421" s="7">
        <v>99253.90625</v>
      </c>
      <c r="O421" s="22">
        <f>M421/N421</f>
        <v>1.2916368215986462</v>
      </c>
      <c r="P421" s="27">
        <v>934</v>
      </c>
      <c r="Q421" s="32">
        <f>M421/P421</f>
        <v>137.25910064239829</v>
      </c>
      <c r="R421" s="37" t="s">
        <v>912</v>
      </c>
      <c r="S421" s="42">
        <f>ABS(O2496-O421)*100</f>
        <v>6.5552207388929418</v>
      </c>
      <c r="T421" t="s">
        <v>32</v>
      </c>
      <c r="V421" s="7">
        <v>27830</v>
      </c>
      <c r="W421" t="s">
        <v>33</v>
      </c>
      <c r="X421" s="17" t="s">
        <v>34</v>
      </c>
      <c r="Z421" t="s">
        <v>907</v>
      </c>
      <c r="AA421">
        <v>407</v>
      </c>
      <c r="AB421">
        <v>63</v>
      </c>
    </row>
    <row r="422" spans="1:28" x14ac:dyDescent="0.25">
      <c r="A422" t="s">
        <v>955</v>
      </c>
      <c r="B422" t="s">
        <v>956</v>
      </c>
      <c r="C422" s="17">
        <v>44172</v>
      </c>
      <c r="D422" s="7">
        <v>145000</v>
      </c>
      <c r="E422" t="s">
        <v>29</v>
      </c>
      <c r="F422" t="s">
        <v>30</v>
      </c>
      <c r="G422" s="7">
        <v>145000</v>
      </c>
      <c r="H422" s="7">
        <v>78920</v>
      </c>
      <c r="I422" s="12">
        <f>H422/G422*100</f>
        <v>54.427586206896549</v>
      </c>
      <c r="J422" s="12">
        <f t="shared" si="6"/>
        <v>4.3248174164096227</v>
      </c>
      <c r="K422" s="7">
        <v>157846</v>
      </c>
      <c r="L422" s="7">
        <v>29045</v>
      </c>
      <c r="M422" s="7">
        <f>G422-L422</f>
        <v>115955</v>
      </c>
      <c r="N422" s="7">
        <v>100625.78125</v>
      </c>
      <c r="O422" s="22">
        <f>M422/N422</f>
        <v>1.1523388793565268</v>
      </c>
      <c r="P422" s="27">
        <v>934</v>
      </c>
      <c r="Q422" s="32">
        <f>M422/P422</f>
        <v>124.14882226980728</v>
      </c>
      <c r="R422" s="37" t="s">
        <v>912</v>
      </c>
      <c r="S422" s="42">
        <f>ABS(O2496-O422)*100</f>
        <v>20.485014963104888</v>
      </c>
      <c r="T422" t="s">
        <v>32</v>
      </c>
      <c r="V422" s="7">
        <v>27830</v>
      </c>
      <c r="W422" t="s">
        <v>33</v>
      </c>
      <c r="X422" s="17" t="s">
        <v>34</v>
      </c>
      <c r="Z422" t="s">
        <v>907</v>
      </c>
      <c r="AA422">
        <v>407</v>
      </c>
      <c r="AB422">
        <v>63</v>
      </c>
    </row>
    <row r="423" spans="1:28" x14ac:dyDescent="0.25">
      <c r="A423" t="s">
        <v>957</v>
      </c>
      <c r="B423" t="s">
        <v>958</v>
      </c>
      <c r="C423" s="17">
        <v>44063</v>
      </c>
      <c r="D423" s="7">
        <v>160000</v>
      </c>
      <c r="E423" t="s">
        <v>29</v>
      </c>
      <c r="F423" t="s">
        <v>30</v>
      </c>
      <c r="G423" s="7">
        <v>160000</v>
      </c>
      <c r="H423" s="7">
        <v>88480</v>
      </c>
      <c r="I423" s="12">
        <f>H423/G423*100</f>
        <v>55.300000000000004</v>
      </c>
      <c r="J423" s="12">
        <f t="shared" si="6"/>
        <v>5.1972312095130775</v>
      </c>
      <c r="K423" s="7">
        <v>176964</v>
      </c>
      <c r="L423" s="7">
        <v>29556</v>
      </c>
      <c r="M423" s="7">
        <f>G423-L423</f>
        <v>130444</v>
      </c>
      <c r="N423" s="7">
        <v>128180.8671875</v>
      </c>
      <c r="O423" s="22">
        <f>M423/N423</f>
        <v>1.0176557770450214</v>
      </c>
      <c r="P423" s="27">
        <v>1025</v>
      </c>
      <c r="Q423" s="32">
        <f>M423/P423</f>
        <v>127.26243902439025</v>
      </c>
      <c r="R423" s="37" t="s">
        <v>906</v>
      </c>
      <c r="S423" s="42">
        <f>ABS(O2496-O423)*100</f>
        <v>33.953325194255427</v>
      </c>
      <c r="T423" t="s">
        <v>64</v>
      </c>
      <c r="V423" s="7">
        <v>27830</v>
      </c>
      <c r="W423" t="s">
        <v>33</v>
      </c>
      <c r="X423" s="17" t="s">
        <v>34</v>
      </c>
      <c r="Z423" t="s">
        <v>907</v>
      </c>
      <c r="AA423">
        <v>407</v>
      </c>
      <c r="AB423">
        <v>63</v>
      </c>
    </row>
    <row r="424" spans="1:28" x14ac:dyDescent="0.25">
      <c r="A424" t="s">
        <v>959</v>
      </c>
      <c r="B424" t="s">
        <v>960</v>
      </c>
      <c r="C424" s="17">
        <v>44305</v>
      </c>
      <c r="D424" s="7">
        <v>183000</v>
      </c>
      <c r="E424" t="s">
        <v>29</v>
      </c>
      <c r="F424" t="s">
        <v>30</v>
      </c>
      <c r="G424" s="7">
        <v>183000</v>
      </c>
      <c r="H424" s="7">
        <v>82210</v>
      </c>
      <c r="I424" s="12">
        <f>H424/G424*100</f>
        <v>44.923497267759558</v>
      </c>
      <c r="J424" s="12">
        <f t="shared" si="6"/>
        <v>5.1792715227273689</v>
      </c>
      <c r="K424" s="7">
        <v>164415</v>
      </c>
      <c r="L424" s="7">
        <v>29045</v>
      </c>
      <c r="M424" s="7">
        <f>G424-L424</f>
        <v>153955</v>
      </c>
      <c r="N424" s="7">
        <v>105757.8125</v>
      </c>
      <c r="O424" s="22">
        <f>M424/N424</f>
        <v>1.4557316983083401</v>
      </c>
      <c r="P424" s="27">
        <v>934</v>
      </c>
      <c r="Q424" s="32">
        <f>M424/P424</f>
        <v>164.83404710920772</v>
      </c>
      <c r="R424" s="37" t="s">
        <v>912</v>
      </c>
      <c r="S424" s="42">
        <f>ABS(O2496-O424)*100</f>
        <v>9.8542669320764489</v>
      </c>
      <c r="T424" t="s">
        <v>32</v>
      </c>
      <c r="V424" s="7">
        <v>27830</v>
      </c>
      <c r="W424" t="s">
        <v>33</v>
      </c>
      <c r="X424" s="17" t="s">
        <v>34</v>
      </c>
      <c r="Z424" t="s">
        <v>907</v>
      </c>
      <c r="AA424">
        <v>407</v>
      </c>
      <c r="AB424">
        <v>64</v>
      </c>
    </row>
    <row r="425" spans="1:28" x14ac:dyDescent="0.25">
      <c r="A425" t="s">
        <v>961</v>
      </c>
      <c r="B425" t="s">
        <v>962</v>
      </c>
      <c r="C425" s="17">
        <v>44246</v>
      </c>
      <c r="D425" s="7">
        <v>110000</v>
      </c>
      <c r="E425" t="s">
        <v>29</v>
      </c>
      <c r="F425" t="s">
        <v>30</v>
      </c>
      <c r="G425" s="7">
        <v>110000</v>
      </c>
      <c r="H425" s="7">
        <v>80120</v>
      </c>
      <c r="I425" s="12">
        <f>H425/G425*100</f>
        <v>72.836363636363629</v>
      </c>
      <c r="J425" s="12">
        <f t="shared" si="6"/>
        <v>22.733594845876702</v>
      </c>
      <c r="K425" s="7">
        <v>160240</v>
      </c>
      <c r="L425" s="7">
        <v>29045</v>
      </c>
      <c r="M425" s="7">
        <f>G425-L425</f>
        <v>80955</v>
      </c>
      <c r="N425" s="7">
        <v>102496.09375</v>
      </c>
      <c r="O425" s="22">
        <f>M425/N425</f>
        <v>0.78983497846716721</v>
      </c>
      <c r="P425" s="27">
        <v>934</v>
      </c>
      <c r="Q425" s="32">
        <f>M425/P425</f>
        <v>86.675588865096358</v>
      </c>
      <c r="R425" s="37" t="s">
        <v>912</v>
      </c>
      <c r="S425" s="42">
        <f>ABS(O2496-O425)*100</f>
        <v>56.735405052040846</v>
      </c>
      <c r="T425" t="s">
        <v>32</v>
      </c>
      <c r="V425" s="7">
        <v>27830</v>
      </c>
      <c r="W425" t="s">
        <v>33</v>
      </c>
      <c r="X425" s="17" t="s">
        <v>34</v>
      </c>
      <c r="Z425" t="s">
        <v>907</v>
      </c>
      <c r="AA425">
        <v>407</v>
      </c>
      <c r="AB425">
        <v>64</v>
      </c>
    </row>
    <row r="426" spans="1:28" x14ac:dyDescent="0.25">
      <c r="A426" t="s">
        <v>961</v>
      </c>
      <c r="B426" t="s">
        <v>962</v>
      </c>
      <c r="C426" s="17">
        <v>44322</v>
      </c>
      <c r="D426" s="7">
        <v>177000</v>
      </c>
      <c r="E426" t="s">
        <v>29</v>
      </c>
      <c r="F426" t="s">
        <v>30</v>
      </c>
      <c r="G426" s="7">
        <v>177000</v>
      </c>
      <c r="H426" s="7">
        <v>80120</v>
      </c>
      <c r="I426" s="12">
        <f>H426/G426*100</f>
        <v>45.265536723163841</v>
      </c>
      <c r="J426" s="12">
        <f t="shared" si="6"/>
        <v>4.837232067323086</v>
      </c>
      <c r="K426" s="7">
        <v>160240</v>
      </c>
      <c r="L426" s="7">
        <v>29045</v>
      </c>
      <c r="M426" s="7">
        <f>G426-L426</f>
        <v>147955</v>
      </c>
      <c r="N426" s="7">
        <v>102496.09375</v>
      </c>
      <c r="O426" s="22">
        <f>M426/N426</f>
        <v>1.4435184267693129</v>
      </c>
      <c r="P426" s="27">
        <v>934</v>
      </c>
      <c r="Q426" s="32">
        <f>M426/P426</f>
        <v>158.4100642398287</v>
      </c>
      <c r="R426" s="37" t="s">
        <v>912</v>
      </c>
      <c r="S426" s="42">
        <f>ABS(O2496-O426)*100</f>
        <v>8.6329397781737214</v>
      </c>
      <c r="T426" t="s">
        <v>32</v>
      </c>
      <c r="V426" s="7">
        <v>27830</v>
      </c>
      <c r="W426" t="s">
        <v>33</v>
      </c>
      <c r="X426" s="17" t="s">
        <v>34</v>
      </c>
      <c r="Z426" t="s">
        <v>907</v>
      </c>
      <c r="AA426">
        <v>407</v>
      </c>
      <c r="AB426">
        <v>64</v>
      </c>
    </row>
    <row r="427" spans="1:28" x14ac:dyDescent="0.25">
      <c r="A427" t="s">
        <v>963</v>
      </c>
      <c r="B427" t="s">
        <v>964</v>
      </c>
      <c r="C427" s="17">
        <v>44154</v>
      </c>
      <c r="D427" s="7">
        <v>157000</v>
      </c>
      <c r="E427" t="s">
        <v>29</v>
      </c>
      <c r="F427" t="s">
        <v>30</v>
      </c>
      <c r="G427" s="7">
        <v>157000</v>
      </c>
      <c r="H427" s="7">
        <v>81770</v>
      </c>
      <c r="I427" s="12">
        <f>H427/G427*100</f>
        <v>52.082802547770704</v>
      </c>
      <c r="J427" s="12">
        <f t="shared" si="6"/>
        <v>1.9800337572837776</v>
      </c>
      <c r="K427" s="7">
        <v>163549</v>
      </c>
      <c r="L427" s="7">
        <v>29045</v>
      </c>
      <c r="M427" s="7">
        <f>G427-L427</f>
        <v>127955</v>
      </c>
      <c r="N427" s="7">
        <v>105081.25</v>
      </c>
      <c r="O427" s="22">
        <f>M427/N427</f>
        <v>1.217676797716053</v>
      </c>
      <c r="P427" s="27">
        <v>934</v>
      </c>
      <c r="Q427" s="32">
        <f>M427/P427</f>
        <v>136.99678800856532</v>
      </c>
      <c r="R427" s="37" t="s">
        <v>912</v>
      </c>
      <c r="S427" s="42">
        <f>ABS(O2496-O427)*100</f>
        <v>13.951223127152268</v>
      </c>
      <c r="T427" t="s">
        <v>32</v>
      </c>
      <c r="V427" s="7">
        <v>27830</v>
      </c>
      <c r="W427" t="s">
        <v>33</v>
      </c>
      <c r="X427" s="17" t="s">
        <v>34</v>
      </c>
      <c r="Z427" t="s">
        <v>907</v>
      </c>
      <c r="AA427">
        <v>407</v>
      </c>
      <c r="AB427">
        <v>64</v>
      </c>
    </row>
    <row r="428" spans="1:28" x14ac:dyDescent="0.25">
      <c r="A428" t="s">
        <v>965</v>
      </c>
      <c r="B428" t="s">
        <v>966</v>
      </c>
      <c r="C428" s="17">
        <v>44329</v>
      </c>
      <c r="D428" s="7">
        <v>156000</v>
      </c>
      <c r="E428" t="s">
        <v>29</v>
      </c>
      <c r="F428" t="s">
        <v>30</v>
      </c>
      <c r="G428" s="7">
        <v>156000</v>
      </c>
      <c r="H428" s="7">
        <v>81740</v>
      </c>
      <c r="I428" s="12">
        <f>H428/G428*100</f>
        <v>52.397435897435898</v>
      </c>
      <c r="J428" s="12">
        <f t="shared" si="6"/>
        <v>2.294667106948971</v>
      </c>
      <c r="K428" s="7">
        <v>163485</v>
      </c>
      <c r="L428" s="7">
        <v>29045</v>
      </c>
      <c r="M428" s="7">
        <f>G428-L428</f>
        <v>126955</v>
      </c>
      <c r="N428" s="7">
        <v>105031.25</v>
      </c>
      <c r="O428" s="22">
        <f>M428/N428</f>
        <v>1.2087354953882774</v>
      </c>
      <c r="P428" s="27">
        <v>934</v>
      </c>
      <c r="Q428" s="32">
        <f>M428/P428</f>
        <v>135.92612419700214</v>
      </c>
      <c r="R428" s="37" t="s">
        <v>912</v>
      </c>
      <c r="S428" s="42">
        <f>ABS(O2496-O428)*100</f>
        <v>14.845353359929824</v>
      </c>
      <c r="T428" t="s">
        <v>32</v>
      </c>
      <c r="V428" s="7">
        <v>27830</v>
      </c>
      <c r="W428" t="s">
        <v>33</v>
      </c>
      <c r="X428" s="17" t="s">
        <v>34</v>
      </c>
      <c r="Z428" t="s">
        <v>907</v>
      </c>
      <c r="AA428">
        <v>407</v>
      </c>
      <c r="AB428">
        <v>64</v>
      </c>
    </row>
    <row r="429" spans="1:28" x14ac:dyDescent="0.25">
      <c r="A429" t="s">
        <v>967</v>
      </c>
      <c r="B429" t="s">
        <v>968</v>
      </c>
      <c r="C429" s="17">
        <v>44085</v>
      </c>
      <c r="D429" s="7">
        <v>150000</v>
      </c>
      <c r="E429" t="s">
        <v>29</v>
      </c>
      <c r="F429" t="s">
        <v>30</v>
      </c>
      <c r="G429" s="7">
        <v>150000</v>
      </c>
      <c r="H429" s="7">
        <v>80610</v>
      </c>
      <c r="I429" s="12">
        <f>H429/G429*100</f>
        <v>53.74</v>
      </c>
      <c r="J429" s="12">
        <f t="shared" si="6"/>
        <v>3.6372312095130752</v>
      </c>
      <c r="K429" s="7">
        <v>161225</v>
      </c>
      <c r="L429" s="7">
        <v>29564</v>
      </c>
      <c r="M429" s="7">
        <f>G429-L429</f>
        <v>120436</v>
      </c>
      <c r="N429" s="7">
        <v>102860.15625</v>
      </c>
      <c r="O429" s="22">
        <f>M429/N429</f>
        <v>1.1708712526868246</v>
      </c>
      <c r="P429" s="27">
        <v>934</v>
      </c>
      <c r="Q429" s="32">
        <f>M429/P429</f>
        <v>128.94646680942185</v>
      </c>
      <c r="R429" s="37" t="s">
        <v>912</v>
      </c>
      <c r="S429" s="42">
        <f>ABS(O2496-O429)*100</f>
        <v>18.631777630075106</v>
      </c>
      <c r="T429" t="s">
        <v>32</v>
      </c>
      <c r="V429" s="7">
        <v>27830</v>
      </c>
      <c r="W429" t="s">
        <v>33</v>
      </c>
      <c r="X429" s="17" t="s">
        <v>34</v>
      </c>
      <c r="Z429" t="s">
        <v>907</v>
      </c>
      <c r="AA429">
        <v>407</v>
      </c>
      <c r="AB429">
        <v>64</v>
      </c>
    </row>
    <row r="430" spans="1:28" x14ac:dyDescent="0.25">
      <c r="A430" t="s">
        <v>969</v>
      </c>
      <c r="B430" t="s">
        <v>970</v>
      </c>
      <c r="C430" s="17">
        <v>44405</v>
      </c>
      <c r="D430" s="7">
        <v>185000</v>
      </c>
      <c r="E430" t="s">
        <v>29</v>
      </c>
      <c r="F430" t="s">
        <v>30</v>
      </c>
      <c r="G430" s="7">
        <v>185000</v>
      </c>
      <c r="H430" s="7">
        <v>81360</v>
      </c>
      <c r="I430" s="12">
        <f>H430/G430*100</f>
        <v>43.97837837837838</v>
      </c>
      <c r="J430" s="12">
        <f t="shared" si="6"/>
        <v>6.1243904121085464</v>
      </c>
      <c r="K430" s="7">
        <v>162718</v>
      </c>
      <c r="L430" s="7">
        <v>29403</v>
      </c>
      <c r="M430" s="7">
        <f>G430-L430</f>
        <v>155597</v>
      </c>
      <c r="N430" s="7">
        <v>104152.34375</v>
      </c>
      <c r="O430" s="22">
        <f>M430/N430</f>
        <v>1.4939366162847392</v>
      </c>
      <c r="P430" s="27">
        <v>934</v>
      </c>
      <c r="Q430" s="32">
        <f>M430/P430</f>
        <v>166.59207708779442</v>
      </c>
      <c r="R430" s="37" t="s">
        <v>912</v>
      </c>
      <c r="S430" s="42">
        <f>ABS(O2496-O430)*100</f>
        <v>13.674758729716352</v>
      </c>
      <c r="T430" t="s">
        <v>32</v>
      </c>
      <c r="V430" s="7">
        <v>27830</v>
      </c>
      <c r="W430" t="s">
        <v>33</v>
      </c>
      <c r="X430" s="17" t="s">
        <v>34</v>
      </c>
      <c r="Z430" t="s">
        <v>907</v>
      </c>
      <c r="AA430">
        <v>407</v>
      </c>
      <c r="AB430">
        <v>64</v>
      </c>
    </row>
    <row r="431" spans="1:28" x14ac:dyDescent="0.25">
      <c r="A431" t="s">
        <v>971</v>
      </c>
      <c r="B431" t="s">
        <v>972</v>
      </c>
      <c r="C431" s="17">
        <v>44035</v>
      </c>
      <c r="D431" s="7">
        <v>700000</v>
      </c>
      <c r="E431" t="s">
        <v>253</v>
      </c>
      <c r="F431" t="s">
        <v>30</v>
      </c>
      <c r="G431" s="7">
        <v>700000</v>
      </c>
      <c r="H431" s="7">
        <v>346970</v>
      </c>
      <c r="I431" s="12">
        <f>H431/G431*100</f>
        <v>49.567142857142862</v>
      </c>
      <c r="J431" s="12">
        <f t="shared" si="6"/>
        <v>0.53562593334406472</v>
      </c>
      <c r="K431" s="7">
        <v>693936</v>
      </c>
      <c r="L431" s="7">
        <v>127905</v>
      </c>
      <c r="M431" s="7">
        <f>G431-L431</f>
        <v>572095</v>
      </c>
      <c r="N431" s="7">
        <v>870816.9375</v>
      </c>
      <c r="O431" s="22">
        <f>M431/N431</f>
        <v>0.65696356531880162</v>
      </c>
      <c r="P431" s="27">
        <v>3703</v>
      </c>
      <c r="Q431" s="32">
        <f>M431/P431</f>
        <v>154.49500405076964</v>
      </c>
      <c r="R431" s="37" t="s">
        <v>973</v>
      </c>
      <c r="S431" s="42">
        <f>ABS(O2496-O431)*100</f>
        <v>70.022546366877407</v>
      </c>
      <c r="T431" t="s">
        <v>32</v>
      </c>
      <c r="V431" s="7">
        <v>115500</v>
      </c>
      <c r="W431" t="s">
        <v>33</v>
      </c>
      <c r="X431" s="17" t="s">
        <v>34</v>
      </c>
      <c r="Z431" t="s">
        <v>974</v>
      </c>
      <c r="AA431">
        <v>401</v>
      </c>
      <c r="AB431">
        <v>93</v>
      </c>
    </row>
    <row r="432" spans="1:28" x14ac:dyDescent="0.25">
      <c r="A432" t="s">
        <v>975</v>
      </c>
      <c r="B432" t="s">
        <v>976</v>
      </c>
      <c r="C432" s="17">
        <v>44533</v>
      </c>
      <c r="D432" s="7">
        <v>500000</v>
      </c>
      <c r="E432" t="s">
        <v>29</v>
      </c>
      <c r="F432" t="s">
        <v>30</v>
      </c>
      <c r="G432" s="7">
        <v>500000</v>
      </c>
      <c r="H432" s="7">
        <v>218940</v>
      </c>
      <c r="I432" s="12">
        <f>H432/G432*100</f>
        <v>43.787999999999997</v>
      </c>
      <c r="J432" s="12">
        <f t="shared" si="6"/>
        <v>6.3147687904869301</v>
      </c>
      <c r="K432" s="7">
        <v>437889</v>
      </c>
      <c r="L432" s="7">
        <v>76557</v>
      </c>
      <c r="M432" s="7">
        <f>G432-L432</f>
        <v>423443</v>
      </c>
      <c r="N432" s="7">
        <v>401480</v>
      </c>
      <c r="O432" s="22">
        <f>M432/N432</f>
        <v>1.0547050911626981</v>
      </c>
      <c r="P432" s="27">
        <v>3175</v>
      </c>
      <c r="Q432" s="32">
        <f>M432/P432</f>
        <v>133.36787401574804</v>
      </c>
      <c r="R432" s="37" t="s">
        <v>977</v>
      </c>
      <c r="S432" s="42">
        <f>ABS(O2496-O432)*100</f>
        <v>30.24839378248776</v>
      </c>
      <c r="T432" t="s">
        <v>32</v>
      </c>
      <c r="V432" s="7">
        <v>69069</v>
      </c>
      <c r="W432" t="s">
        <v>33</v>
      </c>
      <c r="X432" s="17" t="s">
        <v>34</v>
      </c>
      <c r="Z432" t="s">
        <v>978</v>
      </c>
      <c r="AA432">
        <v>401</v>
      </c>
      <c r="AB432">
        <v>66</v>
      </c>
    </row>
    <row r="433" spans="1:28" x14ac:dyDescent="0.25">
      <c r="A433" t="s">
        <v>979</v>
      </c>
      <c r="B433" t="s">
        <v>980</v>
      </c>
      <c r="C433" s="17">
        <v>44259</v>
      </c>
      <c r="D433" s="7">
        <v>487000</v>
      </c>
      <c r="E433" t="s">
        <v>29</v>
      </c>
      <c r="F433" t="s">
        <v>30</v>
      </c>
      <c r="G433" s="7">
        <v>487000</v>
      </c>
      <c r="H433" s="7">
        <v>238940</v>
      </c>
      <c r="I433" s="12">
        <f>H433/G433*100</f>
        <v>49.063655030800824</v>
      </c>
      <c r="J433" s="12">
        <f t="shared" si="6"/>
        <v>1.0391137596861029</v>
      </c>
      <c r="K433" s="7">
        <v>477885</v>
      </c>
      <c r="L433" s="7">
        <v>116544</v>
      </c>
      <c r="M433" s="7">
        <f>G433-L433</f>
        <v>370456</v>
      </c>
      <c r="N433" s="7">
        <v>555909.25</v>
      </c>
      <c r="O433" s="22">
        <f>M433/N433</f>
        <v>0.66639653864367254</v>
      </c>
      <c r="P433" s="27">
        <v>3223</v>
      </c>
      <c r="Q433" s="32">
        <f>M433/P433</f>
        <v>114.94135898231461</v>
      </c>
      <c r="R433" s="37" t="s">
        <v>981</v>
      </c>
      <c r="S433" s="42">
        <f>ABS(O2496-O433)*100</f>
        <v>69.079249034390315</v>
      </c>
      <c r="T433" t="s">
        <v>32</v>
      </c>
      <c r="V433" s="7">
        <v>99000</v>
      </c>
      <c r="W433" t="s">
        <v>33</v>
      </c>
      <c r="X433" s="17" t="s">
        <v>34</v>
      </c>
      <c r="Z433" t="s">
        <v>982</v>
      </c>
      <c r="AA433">
        <v>401</v>
      </c>
      <c r="AB433">
        <v>79</v>
      </c>
    </row>
    <row r="434" spans="1:28" x14ac:dyDescent="0.25">
      <c r="A434" t="s">
        <v>983</v>
      </c>
      <c r="B434" t="s">
        <v>984</v>
      </c>
      <c r="C434" s="17">
        <v>44396</v>
      </c>
      <c r="D434" s="7">
        <v>480000</v>
      </c>
      <c r="E434" t="s">
        <v>29</v>
      </c>
      <c r="F434" t="s">
        <v>30</v>
      </c>
      <c r="G434" s="7">
        <v>480000</v>
      </c>
      <c r="H434" s="7">
        <v>215340</v>
      </c>
      <c r="I434" s="12">
        <f>H434/G434*100</f>
        <v>44.862499999999997</v>
      </c>
      <c r="J434" s="12">
        <f t="shared" si="6"/>
        <v>5.2402687904869296</v>
      </c>
      <c r="K434" s="7">
        <v>430684</v>
      </c>
      <c r="L434" s="7">
        <v>82345</v>
      </c>
      <c r="M434" s="7">
        <f>G434-L434</f>
        <v>397655</v>
      </c>
      <c r="N434" s="7">
        <v>387043.34375</v>
      </c>
      <c r="O434" s="22">
        <f>M434/N434</f>
        <v>1.0274172296755846</v>
      </c>
      <c r="P434" s="27">
        <v>2763</v>
      </c>
      <c r="Q434" s="32">
        <f>M434/P434</f>
        <v>143.92146217879116</v>
      </c>
      <c r="R434" s="37" t="s">
        <v>977</v>
      </c>
      <c r="S434" s="42">
        <f>ABS(O2496-O434)*100</f>
        <v>32.97717993119911</v>
      </c>
      <c r="T434" t="s">
        <v>32</v>
      </c>
      <c r="V434" s="7">
        <v>69069</v>
      </c>
      <c r="W434" t="s">
        <v>33</v>
      </c>
      <c r="X434" s="17" t="s">
        <v>34</v>
      </c>
      <c r="Z434" t="s">
        <v>978</v>
      </c>
      <c r="AA434">
        <v>401</v>
      </c>
      <c r="AB434">
        <v>71</v>
      </c>
    </row>
    <row r="435" spans="1:28" x14ac:dyDescent="0.25">
      <c r="A435" t="s">
        <v>985</v>
      </c>
      <c r="B435" t="s">
        <v>986</v>
      </c>
      <c r="C435" s="17">
        <v>44552</v>
      </c>
      <c r="D435" s="7">
        <v>550000</v>
      </c>
      <c r="E435" t="s">
        <v>29</v>
      </c>
      <c r="F435" t="s">
        <v>30</v>
      </c>
      <c r="G435" s="7">
        <v>550000</v>
      </c>
      <c r="H435" s="7">
        <v>212090</v>
      </c>
      <c r="I435" s="12">
        <f>H435/G435*100</f>
        <v>38.561818181818182</v>
      </c>
      <c r="J435" s="12">
        <f t="shared" si="6"/>
        <v>11.540950608668744</v>
      </c>
      <c r="K435" s="7">
        <v>424180</v>
      </c>
      <c r="L435" s="7">
        <v>85268</v>
      </c>
      <c r="M435" s="7">
        <f>G435-L435</f>
        <v>464732</v>
      </c>
      <c r="N435" s="7">
        <v>376568.875</v>
      </c>
      <c r="O435" s="22">
        <f>M435/N435</f>
        <v>1.2341221775166629</v>
      </c>
      <c r="P435" s="27">
        <v>2732</v>
      </c>
      <c r="Q435" s="32">
        <f>M435/P435</f>
        <v>170.10688140556368</v>
      </c>
      <c r="R435" s="37" t="s">
        <v>977</v>
      </c>
      <c r="S435" s="42">
        <f>ABS(O2496-O435)*100</f>
        <v>12.306685147091279</v>
      </c>
      <c r="T435" t="s">
        <v>32</v>
      </c>
      <c r="V435" s="7">
        <v>69069</v>
      </c>
      <c r="W435" t="s">
        <v>33</v>
      </c>
      <c r="X435" s="17" t="s">
        <v>34</v>
      </c>
      <c r="Z435" t="s">
        <v>978</v>
      </c>
      <c r="AA435">
        <v>401</v>
      </c>
      <c r="AB435">
        <v>71</v>
      </c>
    </row>
    <row r="436" spans="1:28" x14ac:dyDescent="0.25">
      <c r="A436" t="s">
        <v>987</v>
      </c>
      <c r="B436" t="s">
        <v>988</v>
      </c>
      <c r="C436" s="17">
        <v>44201</v>
      </c>
      <c r="D436" s="7">
        <v>455000</v>
      </c>
      <c r="E436" t="s">
        <v>29</v>
      </c>
      <c r="F436" t="s">
        <v>30</v>
      </c>
      <c r="G436" s="7">
        <v>455000</v>
      </c>
      <c r="H436" s="7">
        <v>226550</v>
      </c>
      <c r="I436" s="12">
        <f>H436/G436*100</f>
        <v>49.791208791208788</v>
      </c>
      <c r="J436" s="12">
        <f t="shared" si="6"/>
        <v>0.31155999927813838</v>
      </c>
      <c r="K436" s="7">
        <v>453101</v>
      </c>
      <c r="L436" s="7">
        <v>79577</v>
      </c>
      <c r="M436" s="7">
        <f>G436-L436</f>
        <v>375423</v>
      </c>
      <c r="N436" s="7">
        <v>415026.65625</v>
      </c>
      <c r="O436" s="22">
        <f>M436/N436</f>
        <v>0.90457563230313598</v>
      </c>
      <c r="P436" s="27">
        <v>2976</v>
      </c>
      <c r="Q436" s="32">
        <f>M436/P436</f>
        <v>126.15020161290323</v>
      </c>
      <c r="R436" s="37" t="s">
        <v>977</v>
      </c>
      <c r="S436" s="42">
        <f>ABS(O2496-O436)*100</f>
        <v>45.261339668443966</v>
      </c>
      <c r="T436" t="s">
        <v>989</v>
      </c>
      <c r="V436" s="7">
        <v>74003</v>
      </c>
      <c r="W436" t="s">
        <v>33</v>
      </c>
      <c r="X436" s="17" t="s">
        <v>34</v>
      </c>
      <c r="Z436" t="s">
        <v>978</v>
      </c>
      <c r="AA436">
        <v>401</v>
      </c>
      <c r="AB436">
        <v>69</v>
      </c>
    </row>
    <row r="437" spans="1:28" x14ac:dyDescent="0.25">
      <c r="A437" t="s">
        <v>990</v>
      </c>
      <c r="B437" t="s">
        <v>991</v>
      </c>
      <c r="C437" s="17">
        <v>44049</v>
      </c>
      <c r="D437" s="7">
        <v>432000</v>
      </c>
      <c r="E437" t="s">
        <v>29</v>
      </c>
      <c r="F437" t="s">
        <v>30</v>
      </c>
      <c r="G437" s="7">
        <v>432000</v>
      </c>
      <c r="H437" s="7">
        <v>247040</v>
      </c>
      <c r="I437" s="12">
        <f>H437/G437*100</f>
        <v>57.185185185185183</v>
      </c>
      <c r="J437" s="12">
        <f t="shared" si="6"/>
        <v>7.0824163946982566</v>
      </c>
      <c r="K437" s="7">
        <v>494078</v>
      </c>
      <c r="L437" s="7">
        <v>85781</v>
      </c>
      <c r="M437" s="7">
        <f>G437-L437</f>
        <v>346219</v>
      </c>
      <c r="N437" s="7">
        <v>453663.34375</v>
      </c>
      <c r="O437" s="22">
        <f>M437/N437</f>
        <v>0.76316282717078132</v>
      </c>
      <c r="P437" s="27">
        <v>3340</v>
      </c>
      <c r="Q437" s="32">
        <f>M437/P437</f>
        <v>103.65838323353293</v>
      </c>
      <c r="R437" s="37" t="s">
        <v>977</v>
      </c>
      <c r="S437" s="42">
        <f>ABS(O2496-O437)*100</f>
        <v>59.402620181679431</v>
      </c>
      <c r="T437" t="s">
        <v>32</v>
      </c>
      <c r="V437" s="7">
        <v>78936</v>
      </c>
      <c r="W437" t="s">
        <v>33</v>
      </c>
      <c r="X437" s="17" t="s">
        <v>34</v>
      </c>
      <c r="Z437" t="s">
        <v>978</v>
      </c>
      <c r="AA437">
        <v>401</v>
      </c>
      <c r="AB437">
        <v>71</v>
      </c>
    </row>
    <row r="438" spans="1:28" x14ac:dyDescent="0.25">
      <c r="A438" t="s">
        <v>992</v>
      </c>
      <c r="B438" t="s">
        <v>993</v>
      </c>
      <c r="C438" s="17">
        <v>44341</v>
      </c>
      <c r="D438" s="7">
        <v>520000</v>
      </c>
      <c r="E438" t="s">
        <v>29</v>
      </c>
      <c r="F438" t="s">
        <v>30</v>
      </c>
      <c r="G438" s="7">
        <v>520000</v>
      </c>
      <c r="H438" s="7">
        <v>266330</v>
      </c>
      <c r="I438" s="12">
        <f>H438/G438*100</f>
        <v>51.217307692307692</v>
      </c>
      <c r="J438" s="12">
        <f t="shared" si="6"/>
        <v>1.1145389018207652</v>
      </c>
      <c r="K438" s="7">
        <v>532661</v>
      </c>
      <c r="L438" s="7">
        <v>85832</v>
      </c>
      <c r="M438" s="7">
        <f>G438-L438</f>
        <v>434168</v>
      </c>
      <c r="N438" s="7">
        <v>496476.65625</v>
      </c>
      <c r="O438" s="22">
        <f>M438/N438</f>
        <v>0.87449831635462716</v>
      </c>
      <c r="P438" s="27">
        <v>3231</v>
      </c>
      <c r="Q438" s="32">
        <f>M438/P438</f>
        <v>134.37573506654286</v>
      </c>
      <c r="R438" s="37" t="s">
        <v>977</v>
      </c>
      <c r="S438" s="42">
        <f>ABS(O2496-O438)*100</f>
        <v>48.269071263294848</v>
      </c>
      <c r="T438" t="s">
        <v>32</v>
      </c>
      <c r="V438" s="7">
        <v>74003</v>
      </c>
      <c r="W438" t="s">
        <v>33</v>
      </c>
      <c r="X438" s="17" t="s">
        <v>34</v>
      </c>
      <c r="Z438" t="s">
        <v>978</v>
      </c>
      <c r="AA438">
        <v>401</v>
      </c>
      <c r="AB438">
        <v>81</v>
      </c>
    </row>
    <row r="439" spans="1:28" x14ac:dyDescent="0.25">
      <c r="A439" t="s">
        <v>994</v>
      </c>
      <c r="B439" t="s">
        <v>995</v>
      </c>
      <c r="C439" s="17">
        <v>44375</v>
      </c>
      <c r="D439" s="7">
        <v>300000</v>
      </c>
      <c r="E439" t="s">
        <v>732</v>
      </c>
      <c r="F439" t="s">
        <v>30</v>
      </c>
      <c r="G439" s="7">
        <v>300000</v>
      </c>
      <c r="H439" s="7">
        <v>206180</v>
      </c>
      <c r="I439" s="12">
        <f>H439/G439*100</f>
        <v>68.726666666666674</v>
      </c>
      <c r="J439" s="12">
        <f t="shared" si="6"/>
        <v>18.623897876179747</v>
      </c>
      <c r="K439" s="7">
        <v>412369</v>
      </c>
      <c r="L439" s="7">
        <v>74789</v>
      </c>
      <c r="M439" s="7">
        <f>G439-L439</f>
        <v>225211</v>
      </c>
      <c r="N439" s="7">
        <v>375088.875</v>
      </c>
      <c r="O439" s="22">
        <f>M439/N439</f>
        <v>0.60042036703967827</v>
      </c>
      <c r="P439" s="27">
        <v>2903</v>
      </c>
      <c r="Q439" s="32">
        <f>M439/P439</f>
        <v>77.578711677574915</v>
      </c>
      <c r="R439" s="37" t="s">
        <v>977</v>
      </c>
      <c r="S439" s="42">
        <f>ABS(O2496-O439)*100</f>
        <v>75.676866194789739</v>
      </c>
      <c r="T439" t="s">
        <v>32</v>
      </c>
      <c r="V439" s="7">
        <v>69069</v>
      </c>
      <c r="W439" t="s">
        <v>33</v>
      </c>
      <c r="X439" s="17" t="s">
        <v>34</v>
      </c>
      <c r="Z439" t="s">
        <v>978</v>
      </c>
      <c r="AA439">
        <v>401</v>
      </c>
      <c r="AB439">
        <v>63</v>
      </c>
    </row>
    <row r="440" spans="1:28" x14ac:dyDescent="0.25">
      <c r="A440" t="s">
        <v>996</v>
      </c>
      <c r="B440" t="s">
        <v>997</v>
      </c>
      <c r="C440" s="17">
        <v>44377</v>
      </c>
      <c r="D440" s="7">
        <v>521000</v>
      </c>
      <c r="E440" t="s">
        <v>29</v>
      </c>
      <c r="F440" t="s">
        <v>30</v>
      </c>
      <c r="G440" s="7">
        <v>521000</v>
      </c>
      <c r="H440" s="7">
        <v>220520</v>
      </c>
      <c r="I440" s="12">
        <f>H440/G440*100</f>
        <v>42.326295585412666</v>
      </c>
      <c r="J440" s="12">
        <f t="shared" si="6"/>
        <v>7.7764732050742609</v>
      </c>
      <c r="K440" s="7">
        <v>441038</v>
      </c>
      <c r="L440" s="7">
        <v>85523</v>
      </c>
      <c r="M440" s="7">
        <f>G440-L440</f>
        <v>435477</v>
      </c>
      <c r="N440" s="7">
        <v>395016.65625</v>
      </c>
      <c r="O440" s="22">
        <f>M440/N440</f>
        <v>1.1024269308897021</v>
      </c>
      <c r="P440" s="27">
        <v>2877</v>
      </c>
      <c r="Q440" s="32">
        <f>M440/P440</f>
        <v>151.36496350364965</v>
      </c>
      <c r="R440" s="37" t="s">
        <v>977</v>
      </c>
      <c r="S440" s="42">
        <f>ABS(O2496-O440)*100</f>
        <v>25.476209809787353</v>
      </c>
      <c r="T440" t="s">
        <v>32</v>
      </c>
      <c r="V440" s="7">
        <v>78936</v>
      </c>
      <c r="W440" t="s">
        <v>33</v>
      </c>
      <c r="X440" s="17" t="s">
        <v>34</v>
      </c>
      <c r="Z440" t="s">
        <v>978</v>
      </c>
      <c r="AA440">
        <v>401</v>
      </c>
      <c r="AB440">
        <v>70</v>
      </c>
    </row>
    <row r="441" spans="1:28" x14ac:dyDescent="0.25">
      <c r="A441" t="s">
        <v>998</v>
      </c>
      <c r="B441" t="s">
        <v>999</v>
      </c>
      <c r="C441" s="17">
        <v>44106</v>
      </c>
      <c r="D441" s="7">
        <v>410000</v>
      </c>
      <c r="E441" t="s">
        <v>29</v>
      </c>
      <c r="F441" t="s">
        <v>30</v>
      </c>
      <c r="G441" s="7">
        <v>410000</v>
      </c>
      <c r="H441" s="7">
        <v>201540</v>
      </c>
      <c r="I441" s="12">
        <f>H441/G441*100</f>
        <v>49.15609756097561</v>
      </c>
      <c r="J441" s="12">
        <f t="shared" si="6"/>
        <v>0.94667122951131688</v>
      </c>
      <c r="K441" s="7">
        <v>403084</v>
      </c>
      <c r="L441" s="7">
        <v>86211</v>
      </c>
      <c r="M441" s="7">
        <f>G441-L441</f>
        <v>323789</v>
      </c>
      <c r="N441" s="7">
        <v>352081.125</v>
      </c>
      <c r="O441" s="22">
        <f>M441/N441</f>
        <v>0.91964316462576634</v>
      </c>
      <c r="P441" s="27">
        <v>2964</v>
      </c>
      <c r="Q441" s="32">
        <f>M441/P441</f>
        <v>109.24055330634278</v>
      </c>
      <c r="R441" s="37" t="s">
        <v>977</v>
      </c>
      <c r="S441" s="42">
        <f>ABS(O2496-O441)*100</f>
        <v>43.754586436180929</v>
      </c>
      <c r="T441" t="s">
        <v>32</v>
      </c>
      <c r="V441" s="7">
        <v>78936</v>
      </c>
      <c r="W441" t="s">
        <v>33</v>
      </c>
      <c r="X441" s="17" t="s">
        <v>34</v>
      </c>
      <c r="Z441" t="s">
        <v>978</v>
      </c>
      <c r="AA441">
        <v>401</v>
      </c>
      <c r="AB441">
        <v>63</v>
      </c>
    </row>
    <row r="442" spans="1:28" x14ac:dyDescent="0.25">
      <c r="A442" t="s">
        <v>1000</v>
      </c>
      <c r="B442" t="s">
        <v>1001</v>
      </c>
      <c r="C442" s="17">
        <v>44439</v>
      </c>
      <c r="D442" s="7">
        <v>400000</v>
      </c>
      <c r="E442" t="s">
        <v>29</v>
      </c>
      <c r="F442" t="s">
        <v>30</v>
      </c>
      <c r="G442" s="7">
        <v>400000</v>
      </c>
      <c r="H442" s="7">
        <v>217910</v>
      </c>
      <c r="I442" s="12">
        <f>H442/G442*100</f>
        <v>54.477499999999999</v>
      </c>
      <c r="J442" s="12">
        <f t="shared" si="6"/>
        <v>4.3747312095130724</v>
      </c>
      <c r="K442" s="7">
        <v>435824</v>
      </c>
      <c r="L442" s="7">
        <v>76557</v>
      </c>
      <c r="M442" s="7">
        <f>G442-L442</f>
        <v>323443</v>
      </c>
      <c r="N442" s="7">
        <v>399185.5625</v>
      </c>
      <c r="O442" s="22">
        <f>M442/N442</f>
        <v>0.81025725974245377</v>
      </c>
      <c r="P442" s="27">
        <v>3186</v>
      </c>
      <c r="Q442" s="32">
        <f>M442/P442</f>
        <v>101.52008788449466</v>
      </c>
      <c r="R442" s="37" t="s">
        <v>977</v>
      </c>
      <c r="S442" s="42">
        <f>ABS(O2496-O442)*100</f>
        <v>54.693176924512187</v>
      </c>
      <c r="T442" t="s">
        <v>32</v>
      </c>
      <c r="V442" s="7">
        <v>69069</v>
      </c>
      <c r="W442" t="s">
        <v>33</v>
      </c>
      <c r="X442" s="17" t="s">
        <v>34</v>
      </c>
      <c r="Z442" t="s">
        <v>978</v>
      </c>
      <c r="AA442">
        <v>401</v>
      </c>
      <c r="AB442">
        <v>66</v>
      </c>
    </row>
    <row r="443" spans="1:28" x14ac:dyDescent="0.25">
      <c r="A443" t="s">
        <v>1002</v>
      </c>
      <c r="B443" t="s">
        <v>1003</v>
      </c>
      <c r="C443" s="17">
        <v>44152</v>
      </c>
      <c r="D443" s="7">
        <v>390000</v>
      </c>
      <c r="E443" t="s">
        <v>29</v>
      </c>
      <c r="F443" t="s">
        <v>30</v>
      </c>
      <c r="G443" s="7">
        <v>390000</v>
      </c>
      <c r="H443" s="7">
        <v>208100</v>
      </c>
      <c r="I443" s="12">
        <f>H443/G443*100</f>
        <v>53.358974358974351</v>
      </c>
      <c r="J443" s="12">
        <f t="shared" si="6"/>
        <v>3.2562055684874238</v>
      </c>
      <c r="K443" s="7">
        <v>416191</v>
      </c>
      <c r="L443" s="7">
        <v>76557</v>
      </c>
      <c r="M443" s="7">
        <f>G443-L443</f>
        <v>313443</v>
      </c>
      <c r="N443" s="7">
        <v>377371.125</v>
      </c>
      <c r="O443" s="22">
        <f>M443/N443</f>
        <v>0.83059614060296749</v>
      </c>
      <c r="P443" s="27">
        <v>2944</v>
      </c>
      <c r="Q443" s="32">
        <f>M443/P443</f>
        <v>106.46841032608695</v>
      </c>
      <c r="R443" s="37" t="s">
        <v>977</v>
      </c>
      <c r="S443" s="42">
        <f>ABS(O2496-O443)*100</f>
        <v>52.659288838460817</v>
      </c>
      <c r="T443" t="s">
        <v>32</v>
      </c>
      <c r="V443" s="7">
        <v>69069</v>
      </c>
      <c r="W443" t="s">
        <v>33</v>
      </c>
      <c r="X443" s="17" t="s">
        <v>34</v>
      </c>
      <c r="Z443" t="s">
        <v>978</v>
      </c>
      <c r="AA443">
        <v>401</v>
      </c>
      <c r="AB443">
        <v>68</v>
      </c>
    </row>
    <row r="444" spans="1:28" x14ac:dyDescent="0.25">
      <c r="A444" t="s">
        <v>1004</v>
      </c>
      <c r="B444" t="s">
        <v>1005</v>
      </c>
      <c r="C444" s="17">
        <v>44392</v>
      </c>
      <c r="D444" s="7">
        <v>455000</v>
      </c>
      <c r="E444" t="s">
        <v>29</v>
      </c>
      <c r="F444" t="s">
        <v>30</v>
      </c>
      <c r="G444" s="7">
        <v>455000</v>
      </c>
      <c r="H444" s="7">
        <v>198900</v>
      </c>
      <c r="I444" s="12">
        <f>H444/G444*100</f>
        <v>43.714285714285715</v>
      </c>
      <c r="J444" s="12">
        <f t="shared" si="6"/>
        <v>6.3884830762012115</v>
      </c>
      <c r="K444" s="7">
        <v>397797</v>
      </c>
      <c r="L444" s="7">
        <v>76344</v>
      </c>
      <c r="M444" s="7">
        <f>G444-L444</f>
        <v>378656</v>
      </c>
      <c r="N444" s="7">
        <v>357170</v>
      </c>
      <c r="O444" s="22">
        <f>M444/N444</f>
        <v>1.0601562281266623</v>
      </c>
      <c r="P444" s="27">
        <v>2607</v>
      </c>
      <c r="Q444" s="32">
        <f>M444/P444</f>
        <v>145.24587648638283</v>
      </c>
      <c r="R444" s="37" t="s">
        <v>977</v>
      </c>
      <c r="S444" s="42">
        <f>ABS(O2496-O444)*100</f>
        <v>29.703280086091333</v>
      </c>
      <c r="T444" t="s">
        <v>32</v>
      </c>
      <c r="V444" s="7">
        <v>69069</v>
      </c>
      <c r="W444" t="s">
        <v>33</v>
      </c>
      <c r="X444" s="17" t="s">
        <v>34</v>
      </c>
      <c r="Z444" t="s">
        <v>978</v>
      </c>
      <c r="AA444">
        <v>401</v>
      </c>
      <c r="AB444">
        <v>67</v>
      </c>
    </row>
    <row r="445" spans="1:28" x14ac:dyDescent="0.25">
      <c r="A445" t="s">
        <v>1006</v>
      </c>
      <c r="B445" t="s">
        <v>1007</v>
      </c>
      <c r="C445" s="17">
        <v>43936</v>
      </c>
      <c r="D445" s="7">
        <v>296000</v>
      </c>
      <c r="E445" t="s">
        <v>29</v>
      </c>
      <c r="F445" t="s">
        <v>30</v>
      </c>
      <c r="G445" s="7">
        <v>296000</v>
      </c>
      <c r="H445" s="7">
        <v>163630</v>
      </c>
      <c r="I445" s="12">
        <f>H445/G445*100</f>
        <v>55.280405405405411</v>
      </c>
      <c r="J445" s="12">
        <f t="shared" si="6"/>
        <v>5.1776366149184838</v>
      </c>
      <c r="K445" s="7">
        <v>327262</v>
      </c>
      <c r="L445" s="7">
        <v>62974</v>
      </c>
      <c r="M445" s="7">
        <f>G445-L445</f>
        <v>233026</v>
      </c>
      <c r="N445" s="7">
        <v>357145.9375</v>
      </c>
      <c r="O445" s="22">
        <f>M445/N445</f>
        <v>0.65246717247063746</v>
      </c>
      <c r="P445" s="27">
        <v>2158</v>
      </c>
      <c r="Q445" s="32">
        <f>M445/P445</f>
        <v>107.98239110287302</v>
      </c>
      <c r="R445" s="37" t="s">
        <v>1008</v>
      </c>
      <c r="S445" s="42">
        <f>ABS(O2496-O445)*100</f>
        <v>70.47218565169382</v>
      </c>
      <c r="T445" t="s">
        <v>32</v>
      </c>
      <c r="V445" s="7">
        <v>60324</v>
      </c>
      <c r="W445" t="s">
        <v>33</v>
      </c>
      <c r="X445" s="17" t="s">
        <v>34</v>
      </c>
      <c r="Z445" t="s">
        <v>1009</v>
      </c>
      <c r="AA445">
        <v>407</v>
      </c>
      <c r="AB445">
        <v>65</v>
      </c>
    </row>
    <row r="446" spans="1:28" x14ac:dyDescent="0.25">
      <c r="A446" t="s">
        <v>1010</v>
      </c>
      <c r="B446" t="s">
        <v>1011</v>
      </c>
      <c r="C446" s="17">
        <v>44438</v>
      </c>
      <c r="D446" s="7">
        <v>300000</v>
      </c>
      <c r="E446" t="s">
        <v>29</v>
      </c>
      <c r="F446" t="s">
        <v>30</v>
      </c>
      <c r="G446" s="7">
        <v>300000</v>
      </c>
      <c r="H446" s="7">
        <v>163870</v>
      </c>
      <c r="I446" s="12">
        <f>H446/G446*100</f>
        <v>54.623333333333335</v>
      </c>
      <c r="J446" s="12">
        <f t="shared" si="6"/>
        <v>4.5205645428464081</v>
      </c>
      <c r="K446" s="7">
        <v>327730</v>
      </c>
      <c r="L446" s="7">
        <v>62974</v>
      </c>
      <c r="M446" s="7">
        <f>G446-L446</f>
        <v>237026</v>
      </c>
      <c r="N446" s="7">
        <v>357778.375</v>
      </c>
      <c r="O446" s="22">
        <f>M446/N446</f>
        <v>0.66249392518482986</v>
      </c>
      <c r="P446" s="27">
        <v>2352</v>
      </c>
      <c r="Q446" s="32">
        <f>M446/P446</f>
        <v>100.77636054421768</v>
      </c>
      <c r="R446" s="37" t="s">
        <v>1008</v>
      </c>
      <c r="S446" s="42">
        <f>ABS(O2496-O446)*100</f>
        <v>69.469510380274585</v>
      </c>
      <c r="T446" t="s">
        <v>32</v>
      </c>
      <c r="V446" s="7">
        <v>60324</v>
      </c>
      <c r="W446" t="s">
        <v>33</v>
      </c>
      <c r="X446" s="17" t="s">
        <v>34</v>
      </c>
      <c r="Z446" t="s">
        <v>1009</v>
      </c>
      <c r="AA446">
        <v>407</v>
      </c>
      <c r="AB446">
        <v>65</v>
      </c>
    </row>
    <row r="447" spans="1:28" x14ac:dyDescent="0.25">
      <c r="A447" t="s">
        <v>1012</v>
      </c>
      <c r="B447" t="s">
        <v>1013</v>
      </c>
      <c r="C447" s="17">
        <v>44512</v>
      </c>
      <c r="D447" s="7">
        <v>368000</v>
      </c>
      <c r="E447" t="s">
        <v>29</v>
      </c>
      <c r="F447" t="s">
        <v>30</v>
      </c>
      <c r="G447" s="7">
        <v>368000</v>
      </c>
      <c r="H447" s="7">
        <v>158240</v>
      </c>
      <c r="I447" s="12">
        <f>H447/G447*100</f>
        <v>43</v>
      </c>
      <c r="J447" s="12">
        <f t="shared" si="6"/>
        <v>7.1027687904869268</v>
      </c>
      <c r="K447" s="7">
        <v>316480</v>
      </c>
      <c r="L447" s="7">
        <v>62974</v>
      </c>
      <c r="M447" s="7">
        <f>G447-L447</f>
        <v>305026</v>
      </c>
      <c r="N447" s="7">
        <v>342575.6875</v>
      </c>
      <c r="O447" s="22">
        <f>M447/N447</f>
        <v>0.890390098100584</v>
      </c>
      <c r="P447" s="27">
        <v>1862</v>
      </c>
      <c r="Q447" s="32">
        <f>M447/P447</f>
        <v>163.81632653061226</v>
      </c>
      <c r="R447" s="37" t="s">
        <v>1008</v>
      </c>
      <c r="S447" s="42">
        <f>ABS(O2496-O447)*100</f>
        <v>46.679893088699167</v>
      </c>
      <c r="T447" t="s">
        <v>64</v>
      </c>
      <c r="V447" s="7">
        <v>60324</v>
      </c>
      <c r="W447" t="s">
        <v>33</v>
      </c>
      <c r="X447" s="17" t="s">
        <v>34</v>
      </c>
      <c r="Z447" t="s">
        <v>1009</v>
      </c>
      <c r="AA447">
        <v>407</v>
      </c>
      <c r="AB447">
        <v>67</v>
      </c>
    </row>
    <row r="448" spans="1:28" x14ac:dyDescent="0.25">
      <c r="A448" t="s">
        <v>1014</v>
      </c>
      <c r="B448" t="s">
        <v>1015</v>
      </c>
      <c r="C448" s="17">
        <v>44004</v>
      </c>
      <c r="D448" s="7">
        <v>330050</v>
      </c>
      <c r="E448" t="s">
        <v>29</v>
      </c>
      <c r="F448" t="s">
        <v>30</v>
      </c>
      <c r="G448" s="7">
        <v>330050</v>
      </c>
      <c r="H448" s="7">
        <v>159860</v>
      </c>
      <c r="I448" s="12">
        <f>H448/G448*100</f>
        <v>48.435085593091955</v>
      </c>
      <c r="J448" s="12">
        <f t="shared" si="6"/>
        <v>1.6676831973949717</v>
      </c>
      <c r="K448" s="7">
        <v>319710</v>
      </c>
      <c r="L448" s="7">
        <v>62974</v>
      </c>
      <c r="M448" s="7">
        <f>G448-L448</f>
        <v>267076</v>
      </c>
      <c r="N448" s="7">
        <v>346940.53125</v>
      </c>
      <c r="O448" s="22">
        <f>M448/N448</f>
        <v>0.76980339840302237</v>
      </c>
      <c r="P448" s="27">
        <v>1862</v>
      </c>
      <c r="Q448" s="32">
        <f>M448/P448</f>
        <v>143.43501611170785</v>
      </c>
      <c r="R448" s="37" t="s">
        <v>1008</v>
      </c>
      <c r="S448" s="42">
        <f>ABS(O2496-O448)*100</f>
        <v>58.738563058455327</v>
      </c>
      <c r="T448" t="s">
        <v>64</v>
      </c>
      <c r="V448" s="7">
        <v>60324</v>
      </c>
      <c r="W448" t="s">
        <v>33</v>
      </c>
      <c r="X448" s="17" t="s">
        <v>34</v>
      </c>
      <c r="Z448" t="s">
        <v>1009</v>
      </c>
      <c r="AA448">
        <v>407</v>
      </c>
      <c r="AB448">
        <v>67</v>
      </c>
    </row>
    <row r="449" spans="1:28" x14ac:dyDescent="0.25">
      <c r="A449" t="s">
        <v>1016</v>
      </c>
      <c r="B449" t="s">
        <v>1017</v>
      </c>
      <c r="C449" s="17">
        <v>44474</v>
      </c>
      <c r="D449" s="7">
        <v>638000</v>
      </c>
      <c r="E449" t="s">
        <v>29</v>
      </c>
      <c r="F449" t="s">
        <v>30</v>
      </c>
      <c r="G449" s="7">
        <v>638000</v>
      </c>
      <c r="H449" s="7">
        <v>249950</v>
      </c>
      <c r="I449" s="12">
        <f>H449/G449*100</f>
        <v>39.177115987460816</v>
      </c>
      <c r="J449" s="12">
        <f t="shared" si="6"/>
        <v>10.925652803026111</v>
      </c>
      <c r="K449" s="7">
        <v>499908</v>
      </c>
      <c r="L449" s="7">
        <v>87545</v>
      </c>
      <c r="M449" s="7">
        <f>G449-L449</f>
        <v>550455</v>
      </c>
      <c r="N449" s="7">
        <v>458181.125</v>
      </c>
      <c r="O449" s="22">
        <f>M449/N449</f>
        <v>1.2013916985340678</v>
      </c>
      <c r="P449" s="27">
        <v>3653</v>
      </c>
      <c r="Q449" s="32">
        <f>M449/P449</f>
        <v>150.6857377497947</v>
      </c>
      <c r="R449" s="37" t="s">
        <v>977</v>
      </c>
      <c r="S449" s="42">
        <f>ABS(O2496-O449)*100</f>
        <v>15.579733045350785</v>
      </c>
      <c r="T449" t="s">
        <v>32</v>
      </c>
      <c r="V449" s="7">
        <v>78936</v>
      </c>
      <c r="W449" t="s">
        <v>33</v>
      </c>
      <c r="X449" s="17" t="s">
        <v>34</v>
      </c>
      <c r="Z449" t="s">
        <v>978</v>
      </c>
      <c r="AA449">
        <v>401</v>
      </c>
      <c r="AB449">
        <v>63</v>
      </c>
    </row>
    <row r="450" spans="1:28" x14ac:dyDescent="0.25">
      <c r="A450" t="s">
        <v>1018</v>
      </c>
      <c r="B450" t="s">
        <v>1019</v>
      </c>
      <c r="C450" s="17">
        <v>44111</v>
      </c>
      <c r="D450" s="7">
        <v>385000</v>
      </c>
      <c r="E450" t="s">
        <v>29</v>
      </c>
      <c r="F450" t="s">
        <v>30</v>
      </c>
      <c r="G450" s="7">
        <v>385000</v>
      </c>
      <c r="H450" s="7">
        <v>199910</v>
      </c>
      <c r="I450" s="12">
        <f>H450/G450*100</f>
        <v>51.924675324675327</v>
      </c>
      <c r="J450" s="12">
        <f t="shared" si="6"/>
        <v>1.8219065341884004</v>
      </c>
      <c r="K450" s="7">
        <v>399827</v>
      </c>
      <c r="L450" s="7">
        <v>76344</v>
      </c>
      <c r="M450" s="7">
        <f>G450-L450</f>
        <v>308656</v>
      </c>
      <c r="N450" s="7">
        <v>359425.5625</v>
      </c>
      <c r="O450" s="22">
        <f>M450/N450</f>
        <v>0.85874804744862854</v>
      </c>
      <c r="P450" s="27">
        <v>2702</v>
      </c>
      <c r="Q450" s="32">
        <f>M450/P450</f>
        <v>114.23242042931162</v>
      </c>
      <c r="R450" s="37" t="s">
        <v>977</v>
      </c>
      <c r="S450" s="42">
        <f>ABS(O2496-O450)*100</f>
        <v>49.844098153894713</v>
      </c>
      <c r="T450" t="s">
        <v>32</v>
      </c>
      <c r="V450" s="7">
        <v>69069</v>
      </c>
      <c r="W450" t="s">
        <v>33</v>
      </c>
      <c r="X450" s="17" t="s">
        <v>34</v>
      </c>
      <c r="Z450" t="s">
        <v>978</v>
      </c>
      <c r="AA450">
        <v>401</v>
      </c>
      <c r="AB450">
        <v>65</v>
      </c>
    </row>
    <row r="451" spans="1:28" x14ac:dyDescent="0.25">
      <c r="A451" t="s">
        <v>1020</v>
      </c>
      <c r="B451" t="s">
        <v>1021</v>
      </c>
      <c r="C451" s="17">
        <v>44333</v>
      </c>
      <c r="D451" s="7">
        <v>444000</v>
      </c>
      <c r="E451" t="s">
        <v>29</v>
      </c>
      <c r="F451" t="s">
        <v>30</v>
      </c>
      <c r="G451" s="7">
        <v>444000</v>
      </c>
      <c r="H451" s="7">
        <v>226670</v>
      </c>
      <c r="I451" s="12">
        <f>H451/G451*100</f>
        <v>51.051801801801801</v>
      </c>
      <c r="J451" s="12">
        <f t="shared" ref="J451:J514" si="7">+ABS(I451-$I$2500)</f>
        <v>0.94903301131487439</v>
      </c>
      <c r="K451" s="7">
        <v>453330</v>
      </c>
      <c r="L451" s="7">
        <v>77282</v>
      </c>
      <c r="M451" s="7">
        <f>G451-L451</f>
        <v>366718</v>
      </c>
      <c r="N451" s="7">
        <v>417831.125</v>
      </c>
      <c r="O451" s="22">
        <f>M451/N451</f>
        <v>0.87767037460409392</v>
      </c>
      <c r="P451" s="27">
        <v>2830</v>
      </c>
      <c r="Q451" s="32">
        <f>M451/P451</f>
        <v>129.58233215547702</v>
      </c>
      <c r="R451" s="37" t="s">
        <v>977</v>
      </c>
      <c r="S451" s="42">
        <f>ABS(O2496-O451)*100</f>
        <v>47.951865438348172</v>
      </c>
      <c r="T451" t="s">
        <v>662</v>
      </c>
      <c r="V451" s="7">
        <v>69069</v>
      </c>
      <c r="W451" t="s">
        <v>33</v>
      </c>
      <c r="X451" s="17" t="s">
        <v>34</v>
      </c>
      <c r="Z451" t="s">
        <v>978</v>
      </c>
      <c r="AA451">
        <v>401</v>
      </c>
      <c r="AB451">
        <v>67</v>
      </c>
    </row>
    <row r="452" spans="1:28" x14ac:dyDescent="0.25">
      <c r="A452" t="s">
        <v>1022</v>
      </c>
      <c r="B452" t="s">
        <v>1023</v>
      </c>
      <c r="C452" s="17">
        <v>44225</v>
      </c>
      <c r="D452" s="7">
        <v>412000</v>
      </c>
      <c r="E452" t="s">
        <v>29</v>
      </c>
      <c r="F452" t="s">
        <v>30</v>
      </c>
      <c r="G452" s="7">
        <v>412000</v>
      </c>
      <c r="H452" s="7">
        <v>209420</v>
      </c>
      <c r="I452" s="12">
        <f>H452/G452*100</f>
        <v>50.830097087378647</v>
      </c>
      <c r="J452" s="12">
        <f t="shared" si="7"/>
        <v>0.72732829689172007</v>
      </c>
      <c r="K452" s="7">
        <v>418844</v>
      </c>
      <c r="L452" s="7">
        <v>85923</v>
      </c>
      <c r="M452" s="7">
        <f>G452-L452</f>
        <v>326077</v>
      </c>
      <c r="N452" s="7">
        <v>369912.21875</v>
      </c>
      <c r="O452" s="22">
        <f>M452/N452</f>
        <v>0.88149832168797482</v>
      </c>
      <c r="P452" s="27">
        <v>2745</v>
      </c>
      <c r="Q452" s="32">
        <f>M452/P452</f>
        <v>118.78943533697633</v>
      </c>
      <c r="R452" s="37" t="s">
        <v>977</v>
      </c>
      <c r="S452" s="42">
        <f>ABS(O2496-O452)*100</f>
        <v>47.569070729960082</v>
      </c>
      <c r="T452" t="s">
        <v>32</v>
      </c>
      <c r="V452" s="7">
        <v>69069</v>
      </c>
      <c r="W452" t="s">
        <v>33</v>
      </c>
      <c r="X452" s="17" t="s">
        <v>34</v>
      </c>
      <c r="Z452" t="s">
        <v>978</v>
      </c>
      <c r="AA452">
        <v>401</v>
      </c>
      <c r="AB452">
        <v>67</v>
      </c>
    </row>
    <row r="453" spans="1:28" x14ac:dyDescent="0.25">
      <c r="A453" t="s">
        <v>1024</v>
      </c>
      <c r="B453" t="s">
        <v>1025</v>
      </c>
      <c r="C453" s="17">
        <v>44092</v>
      </c>
      <c r="D453" s="7">
        <v>356000</v>
      </c>
      <c r="E453" t="s">
        <v>29</v>
      </c>
      <c r="F453" t="s">
        <v>30</v>
      </c>
      <c r="G453" s="7">
        <v>356000</v>
      </c>
      <c r="H453" s="7">
        <v>226370</v>
      </c>
      <c r="I453" s="12">
        <f>H453/G453*100</f>
        <v>63.587078651685388</v>
      </c>
      <c r="J453" s="12">
        <f t="shared" si="7"/>
        <v>13.484309861198462</v>
      </c>
      <c r="K453" s="7">
        <v>452746</v>
      </c>
      <c r="L453" s="7">
        <v>76397</v>
      </c>
      <c r="M453" s="7">
        <f>G453-L453</f>
        <v>279603</v>
      </c>
      <c r="N453" s="7">
        <v>418165.5625</v>
      </c>
      <c r="O453" s="22">
        <f>M453/N453</f>
        <v>0.66864186120060998</v>
      </c>
      <c r="P453" s="27">
        <v>3213</v>
      </c>
      <c r="Q453" s="32">
        <f>M453/P453</f>
        <v>87.022408963585434</v>
      </c>
      <c r="R453" s="37" t="s">
        <v>977</v>
      </c>
      <c r="S453" s="42">
        <f>ABS(O2496-O453)*100</f>
        <v>68.85471677869657</v>
      </c>
      <c r="T453" t="s">
        <v>32</v>
      </c>
      <c r="V453" s="7">
        <v>69069</v>
      </c>
      <c r="W453" t="s">
        <v>33</v>
      </c>
      <c r="X453" s="17" t="s">
        <v>34</v>
      </c>
      <c r="Z453" t="s">
        <v>978</v>
      </c>
      <c r="AA453">
        <v>401</v>
      </c>
      <c r="AB453">
        <v>67</v>
      </c>
    </row>
    <row r="454" spans="1:28" x14ac:dyDescent="0.25">
      <c r="A454" t="s">
        <v>1026</v>
      </c>
      <c r="B454" t="s">
        <v>1027</v>
      </c>
      <c r="C454" s="17">
        <v>44393</v>
      </c>
      <c r="D454" s="7">
        <v>335000</v>
      </c>
      <c r="E454" t="s">
        <v>29</v>
      </c>
      <c r="F454" t="s">
        <v>30</v>
      </c>
      <c r="G454" s="7">
        <v>335000</v>
      </c>
      <c r="H454" s="7">
        <v>183210</v>
      </c>
      <c r="I454" s="12">
        <f>H454/G454*100</f>
        <v>54.689552238805973</v>
      </c>
      <c r="J454" s="12">
        <f t="shared" si="7"/>
        <v>4.5867834483190464</v>
      </c>
      <c r="K454" s="7">
        <v>366415</v>
      </c>
      <c r="L454" s="7">
        <v>76451</v>
      </c>
      <c r="M454" s="7">
        <f>G454-L454</f>
        <v>258549</v>
      </c>
      <c r="N454" s="7">
        <v>322182.21875</v>
      </c>
      <c r="O454" s="22">
        <f>M454/N454</f>
        <v>0.80249307675363446</v>
      </c>
      <c r="P454" s="27">
        <v>2433</v>
      </c>
      <c r="Q454" s="32">
        <f>M454/P454</f>
        <v>106.2675709001233</v>
      </c>
      <c r="R454" s="37" t="s">
        <v>977</v>
      </c>
      <c r="S454" s="42">
        <f>ABS(O2496-O454)*100</f>
        <v>55.469595223394123</v>
      </c>
      <c r="T454" t="s">
        <v>32</v>
      </c>
      <c r="V454" s="7">
        <v>69069</v>
      </c>
      <c r="W454" t="s">
        <v>33</v>
      </c>
      <c r="X454" s="17" t="s">
        <v>34</v>
      </c>
      <c r="Z454" t="s">
        <v>978</v>
      </c>
      <c r="AA454">
        <v>401</v>
      </c>
      <c r="AB454">
        <v>68</v>
      </c>
    </row>
    <row r="455" spans="1:28" x14ac:dyDescent="0.25">
      <c r="A455" t="s">
        <v>1028</v>
      </c>
      <c r="B455" t="s">
        <v>1029</v>
      </c>
      <c r="C455" s="17">
        <v>44461</v>
      </c>
      <c r="D455" s="7">
        <v>585000</v>
      </c>
      <c r="E455" t="s">
        <v>29</v>
      </c>
      <c r="F455" t="s">
        <v>30</v>
      </c>
      <c r="G455" s="7">
        <v>585000</v>
      </c>
      <c r="H455" s="7">
        <v>246550</v>
      </c>
      <c r="I455" s="12">
        <f>H455/G455*100</f>
        <v>42.145299145299148</v>
      </c>
      <c r="J455" s="12">
        <f t="shared" si="7"/>
        <v>7.9574696451877784</v>
      </c>
      <c r="K455" s="7">
        <v>493094</v>
      </c>
      <c r="L455" s="7">
        <v>87500</v>
      </c>
      <c r="M455" s="7">
        <f>G455-L455</f>
        <v>497500</v>
      </c>
      <c r="N455" s="7">
        <v>450660</v>
      </c>
      <c r="O455" s="22">
        <f>M455/N455</f>
        <v>1.1039364487640351</v>
      </c>
      <c r="P455" s="27">
        <v>3040</v>
      </c>
      <c r="Q455" s="32">
        <f>M455/P455</f>
        <v>163.65131578947367</v>
      </c>
      <c r="R455" s="37" t="s">
        <v>977</v>
      </c>
      <c r="S455" s="42">
        <f>ABS(O2496-O455)*100</f>
        <v>25.325258022354056</v>
      </c>
      <c r="T455" t="s">
        <v>32</v>
      </c>
      <c r="V455" s="7">
        <v>78936</v>
      </c>
      <c r="W455" t="s">
        <v>33</v>
      </c>
      <c r="X455" s="17" t="s">
        <v>34</v>
      </c>
      <c r="Z455" t="s">
        <v>978</v>
      </c>
      <c r="AA455">
        <v>401</v>
      </c>
      <c r="AB455">
        <v>67</v>
      </c>
    </row>
    <row r="456" spans="1:28" x14ac:dyDescent="0.25">
      <c r="A456" t="s">
        <v>1030</v>
      </c>
      <c r="B456" t="s">
        <v>1031</v>
      </c>
      <c r="C456" s="17">
        <v>44397</v>
      </c>
      <c r="D456" s="7">
        <v>470000</v>
      </c>
      <c r="E456" t="s">
        <v>29</v>
      </c>
      <c r="F456" t="s">
        <v>30</v>
      </c>
      <c r="G456" s="7">
        <v>470000</v>
      </c>
      <c r="H456" s="7">
        <v>206790</v>
      </c>
      <c r="I456" s="12">
        <f>H456/G456*100</f>
        <v>43.997872340425531</v>
      </c>
      <c r="J456" s="12">
        <f t="shared" si="7"/>
        <v>6.1048964500613963</v>
      </c>
      <c r="K456" s="7">
        <v>413571</v>
      </c>
      <c r="L456" s="7">
        <v>86211</v>
      </c>
      <c r="M456" s="7">
        <f>G456-L456</f>
        <v>383789</v>
      </c>
      <c r="N456" s="7">
        <v>363733.34375</v>
      </c>
      <c r="O456" s="22">
        <f>M456/N456</f>
        <v>1.0551383495481366</v>
      </c>
      <c r="P456" s="27">
        <v>2883</v>
      </c>
      <c r="Q456" s="32">
        <f>M456/P456</f>
        <v>133.12140131807146</v>
      </c>
      <c r="R456" s="37" t="s">
        <v>977</v>
      </c>
      <c r="S456" s="42">
        <f>ABS(O2496-O456)*100</f>
        <v>30.205067943943909</v>
      </c>
      <c r="T456" t="s">
        <v>32</v>
      </c>
      <c r="V456" s="7">
        <v>78936</v>
      </c>
      <c r="W456" t="s">
        <v>33</v>
      </c>
      <c r="X456" s="17" t="s">
        <v>34</v>
      </c>
      <c r="Z456" t="s">
        <v>978</v>
      </c>
      <c r="AA456">
        <v>401</v>
      </c>
      <c r="AB456">
        <v>67</v>
      </c>
    </row>
    <row r="457" spans="1:28" x14ac:dyDescent="0.25">
      <c r="A457" t="s">
        <v>1032</v>
      </c>
      <c r="B457" t="s">
        <v>1033</v>
      </c>
      <c r="C457" s="17">
        <v>44343</v>
      </c>
      <c r="D457" s="7">
        <v>450000</v>
      </c>
      <c r="E457" t="s">
        <v>29</v>
      </c>
      <c r="F457" t="s">
        <v>30</v>
      </c>
      <c r="G457" s="7">
        <v>450000</v>
      </c>
      <c r="H457" s="7">
        <v>210210</v>
      </c>
      <c r="I457" s="12">
        <f>H457/G457*100</f>
        <v>46.713333333333331</v>
      </c>
      <c r="J457" s="12">
        <f t="shared" si="7"/>
        <v>3.3894354571535956</v>
      </c>
      <c r="K457" s="7">
        <v>420429</v>
      </c>
      <c r="L457" s="7">
        <v>86318</v>
      </c>
      <c r="M457" s="7">
        <f>G457-L457</f>
        <v>363682</v>
      </c>
      <c r="N457" s="7">
        <v>371234.4375</v>
      </c>
      <c r="O457" s="22">
        <f>M457/N457</f>
        <v>0.97965588119771352</v>
      </c>
      <c r="P457" s="27">
        <v>2702</v>
      </c>
      <c r="Q457" s="32">
        <f>M457/P457</f>
        <v>134.59733530717986</v>
      </c>
      <c r="R457" s="37" t="s">
        <v>977</v>
      </c>
      <c r="S457" s="42">
        <f>ABS(O2496-O457)*100</f>
        <v>37.753314778986216</v>
      </c>
      <c r="T457" t="s">
        <v>32</v>
      </c>
      <c r="V457" s="7">
        <v>78936</v>
      </c>
      <c r="W457" t="s">
        <v>33</v>
      </c>
      <c r="X457" s="17" t="s">
        <v>34</v>
      </c>
      <c r="Z457" t="s">
        <v>978</v>
      </c>
      <c r="AA457">
        <v>401</v>
      </c>
      <c r="AB457">
        <v>65</v>
      </c>
    </row>
    <row r="458" spans="1:28" x14ac:dyDescent="0.25">
      <c r="A458" t="s">
        <v>1034</v>
      </c>
      <c r="B458" t="s">
        <v>1035</v>
      </c>
      <c r="C458" s="17">
        <v>44370</v>
      </c>
      <c r="D458" s="7">
        <v>463000</v>
      </c>
      <c r="E458" t="s">
        <v>29</v>
      </c>
      <c r="F458" t="s">
        <v>30</v>
      </c>
      <c r="G458" s="7">
        <v>463000</v>
      </c>
      <c r="H458" s="7">
        <v>226820</v>
      </c>
      <c r="I458" s="12">
        <f>H458/G458*100</f>
        <v>48.98920086393089</v>
      </c>
      <c r="J458" s="12">
        <f t="shared" si="7"/>
        <v>1.113567926556037</v>
      </c>
      <c r="K458" s="7">
        <v>453645</v>
      </c>
      <c r="L458" s="7">
        <v>88139</v>
      </c>
      <c r="M458" s="7">
        <f>G458-L458</f>
        <v>374861</v>
      </c>
      <c r="N458" s="7">
        <v>406117.78125</v>
      </c>
      <c r="O458" s="22">
        <f>M458/N458</f>
        <v>0.92303518168105325</v>
      </c>
      <c r="P458" s="27">
        <v>2470</v>
      </c>
      <c r="Q458" s="32">
        <f>M458/P458</f>
        <v>151.76558704453441</v>
      </c>
      <c r="R458" s="37" t="s">
        <v>977</v>
      </c>
      <c r="S458" s="42">
        <f>ABS(O2496-O458)*100</f>
        <v>43.415384730652242</v>
      </c>
      <c r="T458" t="s">
        <v>64</v>
      </c>
      <c r="V458" s="7">
        <v>78936</v>
      </c>
      <c r="W458" t="s">
        <v>33</v>
      </c>
      <c r="X458" s="17" t="s">
        <v>34</v>
      </c>
      <c r="Z458" t="s">
        <v>978</v>
      </c>
      <c r="AA458">
        <v>401</v>
      </c>
      <c r="AB458">
        <v>63</v>
      </c>
    </row>
    <row r="459" spans="1:28" x14ac:dyDescent="0.25">
      <c r="A459" t="s">
        <v>1036</v>
      </c>
      <c r="B459" t="s">
        <v>1037</v>
      </c>
      <c r="C459" s="17">
        <v>44117</v>
      </c>
      <c r="D459" s="7">
        <v>315000</v>
      </c>
      <c r="E459" t="s">
        <v>29</v>
      </c>
      <c r="F459" t="s">
        <v>30</v>
      </c>
      <c r="G459" s="7">
        <v>315000</v>
      </c>
      <c r="H459" s="7">
        <v>200800</v>
      </c>
      <c r="I459" s="12">
        <f>H459/G459*100</f>
        <v>63.746031746031747</v>
      </c>
      <c r="J459" s="12">
        <f t="shared" si="7"/>
        <v>13.64326295554482</v>
      </c>
      <c r="K459" s="7">
        <v>401598</v>
      </c>
      <c r="L459" s="7">
        <v>76772</v>
      </c>
      <c r="M459" s="7">
        <f>G459-L459</f>
        <v>238228</v>
      </c>
      <c r="N459" s="7">
        <v>360917.78125</v>
      </c>
      <c r="O459" s="22">
        <f>M459/N459</f>
        <v>0.66006168821863775</v>
      </c>
      <c r="P459" s="27">
        <v>2708</v>
      </c>
      <c r="Q459" s="32">
        <f>M459/P459</f>
        <v>87.971935007385525</v>
      </c>
      <c r="R459" s="37" t="s">
        <v>977</v>
      </c>
      <c r="S459" s="42">
        <f>ABS(O2496-O459)*100</f>
        <v>69.712734076893796</v>
      </c>
      <c r="T459" t="s">
        <v>32</v>
      </c>
      <c r="V459" s="7">
        <v>69069</v>
      </c>
      <c r="W459" t="s">
        <v>33</v>
      </c>
      <c r="X459" s="17" t="s">
        <v>34</v>
      </c>
      <c r="Z459" t="s">
        <v>978</v>
      </c>
      <c r="AA459">
        <v>401</v>
      </c>
      <c r="AB459">
        <v>67</v>
      </c>
    </row>
    <row r="460" spans="1:28" x14ac:dyDescent="0.25">
      <c r="A460" t="s">
        <v>1038</v>
      </c>
      <c r="B460" t="s">
        <v>1039</v>
      </c>
      <c r="C460" s="17">
        <v>44355</v>
      </c>
      <c r="D460" s="7">
        <v>380000</v>
      </c>
      <c r="E460" t="s">
        <v>29</v>
      </c>
      <c r="F460" t="s">
        <v>30</v>
      </c>
      <c r="G460" s="7">
        <v>380000</v>
      </c>
      <c r="H460" s="7">
        <v>207730</v>
      </c>
      <c r="I460" s="12">
        <f>H460/G460*100</f>
        <v>54.665789473684214</v>
      </c>
      <c r="J460" s="12">
        <f t="shared" si="7"/>
        <v>4.563020683197287</v>
      </c>
      <c r="K460" s="7">
        <v>415452</v>
      </c>
      <c r="L460" s="7">
        <v>77654</v>
      </c>
      <c r="M460" s="7">
        <f>G460-L460</f>
        <v>302346</v>
      </c>
      <c r="N460" s="7">
        <v>375331.125</v>
      </c>
      <c r="O460" s="22">
        <f>M460/N460</f>
        <v>0.8055447040263447</v>
      </c>
      <c r="P460" s="27">
        <v>2826</v>
      </c>
      <c r="Q460" s="32">
        <f>M460/P460</f>
        <v>106.98726114649682</v>
      </c>
      <c r="R460" s="37" t="s">
        <v>977</v>
      </c>
      <c r="S460" s="42">
        <f>ABS(O2496-O460)*100</f>
        <v>55.164432496123098</v>
      </c>
      <c r="T460" t="s">
        <v>32</v>
      </c>
      <c r="V460" s="7">
        <v>69069</v>
      </c>
      <c r="W460" t="s">
        <v>33</v>
      </c>
      <c r="X460" s="17" t="s">
        <v>34</v>
      </c>
      <c r="Z460" t="s">
        <v>978</v>
      </c>
      <c r="AA460">
        <v>401</v>
      </c>
      <c r="AB460">
        <v>67</v>
      </c>
    </row>
    <row r="461" spans="1:28" x14ac:dyDescent="0.25">
      <c r="A461" t="s">
        <v>1040</v>
      </c>
      <c r="B461" t="s">
        <v>1041</v>
      </c>
      <c r="C461" s="17">
        <v>44365</v>
      </c>
      <c r="D461" s="7">
        <v>450000</v>
      </c>
      <c r="E461" t="s">
        <v>29</v>
      </c>
      <c r="F461" t="s">
        <v>30</v>
      </c>
      <c r="G461" s="7">
        <v>450000</v>
      </c>
      <c r="H461" s="7">
        <v>247870</v>
      </c>
      <c r="I461" s="12">
        <f>H461/G461*100</f>
        <v>55.082222222222221</v>
      </c>
      <c r="J461" s="12">
        <f t="shared" si="7"/>
        <v>4.9794534317352941</v>
      </c>
      <c r="K461" s="7">
        <v>495743</v>
      </c>
      <c r="L461" s="7">
        <v>76699</v>
      </c>
      <c r="M461" s="7">
        <f>G461-L461</f>
        <v>373301</v>
      </c>
      <c r="N461" s="7">
        <v>465604.4375</v>
      </c>
      <c r="O461" s="22">
        <f>M461/N461</f>
        <v>0.80175567484792276</v>
      </c>
      <c r="P461" s="27">
        <v>3077</v>
      </c>
      <c r="Q461" s="32">
        <f>M461/P461</f>
        <v>121.31979200519987</v>
      </c>
      <c r="R461" s="37" t="s">
        <v>977</v>
      </c>
      <c r="S461" s="42">
        <f>ABS(O2496-O461)*100</f>
        <v>55.543335413965288</v>
      </c>
      <c r="T461" t="s">
        <v>32</v>
      </c>
      <c r="V461" s="7">
        <v>69069</v>
      </c>
      <c r="W461" t="s">
        <v>33</v>
      </c>
      <c r="X461" s="17" t="s">
        <v>34</v>
      </c>
      <c r="Z461" t="s">
        <v>978</v>
      </c>
      <c r="AA461">
        <v>401</v>
      </c>
      <c r="AB461">
        <v>69</v>
      </c>
    </row>
    <row r="462" spans="1:28" x14ac:dyDescent="0.25">
      <c r="A462" t="s">
        <v>1042</v>
      </c>
      <c r="B462" t="s">
        <v>1043</v>
      </c>
      <c r="C462" s="17">
        <v>44579</v>
      </c>
      <c r="D462" s="7">
        <v>499900</v>
      </c>
      <c r="E462" t="s">
        <v>29</v>
      </c>
      <c r="F462" t="s">
        <v>30</v>
      </c>
      <c r="G462" s="7">
        <v>499900</v>
      </c>
      <c r="H462" s="7">
        <v>224170</v>
      </c>
      <c r="I462" s="12">
        <f>H462/G462*100</f>
        <v>44.842968593718744</v>
      </c>
      <c r="J462" s="12">
        <f t="shared" si="7"/>
        <v>5.2598001967681824</v>
      </c>
      <c r="K462" s="7">
        <v>448330</v>
      </c>
      <c r="L462" s="7">
        <v>85710</v>
      </c>
      <c r="M462" s="7">
        <f>G462-L462</f>
        <v>414190</v>
      </c>
      <c r="N462" s="7">
        <v>402911.125</v>
      </c>
      <c r="O462" s="22">
        <f>M462/N462</f>
        <v>1.0279934563732882</v>
      </c>
      <c r="P462" s="27">
        <v>3017</v>
      </c>
      <c r="Q462" s="32">
        <f>M462/P462</f>
        <v>137.28538283062645</v>
      </c>
      <c r="R462" s="37" t="s">
        <v>977</v>
      </c>
      <c r="S462" s="42">
        <f>ABS(O2496-O462)*100</f>
        <v>32.919557261428743</v>
      </c>
      <c r="T462" t="s">
        <v>1044</v>
      </c>
      <c r="V462" s="7">
        <v>78936</v>
      </c>
      <c r="W462" t="s">
        <v>33</v>
      </c>
      <c r="X462" s="17" t="s">
        <v>34</v>
      </c>
      <c r="Z462" t="s">
        <v>978</v>
      </c>
      <c r="AA462">
        <v>401</v>
      </c>
      <c r="AB462">
        <v>70</v>
      </c>
    </row>
    <row r="463" spans="1:28" x14ac:dyDescent="0.25">
      <c r="A463" t="s">
        <v>1045</v>
      </c>
      <c r="B463" t="s">
        <v>1046</v>
      </c>
      <c r="C463" s="17">
        <v>44466</v>
      </c>
      <c r="D463" s="7">
        <v>474000</v>
      </c>
      <c r="E463" t="s">
        <v>29</v>
      </c>
      <c r="F463" t="s">
        <v>30</v>
      </c>
      <c r="G463" s="7">
        <v>474000</v>
      </c>
      <c r="H463" s="7">
        <v>230430</v>
      </c>
      <c r="I463" s="12">
        <f>H463/G463*100</f>
        <v>48.61392405063291</v>
      </c>
      <c r="J463" s="12">
        <f t="shared" si="7"/>
        <v>1.4888447398540166</v>
      </c>
      <c r="K463" s="7">
        <v>460859</v>
      </c>
      <c r="L463" s="7">
        <v>87149</v>
      </c>
      <c r="M463" s="7">
        <f>G463-L463</f>
        <v>386851</v>
      </c>
      <c r="N463" s="7">
        <v>415233.34375</v>
      </c>
      <c r="O463" s="22">
        <f>M463/N463</f>
        <v>0.93164724322551473</v>
      </c>
      <c r="P463" s="27">
        <v>2804</v>
      </c>
      <c r="Q463" s="32">
        <f>M463/P463</f>
        <v>137.96398002853067</v>
      </c>
      <c r="R463" s="37" t="s">
        <v>977</v>
      </c>
      <c r="S463" s="42">
        <f>ABS(O2496-O463)*100</f>
        <v>42.554178576206091</v>
      </c>
      <c r="T463" t="s">
        <v>32</v>
      </c>
      <c r="V463" s="7">
        <v>78936</v>
      </c>
      <c r="W463" t="s">
        <v>33</v>
      </c>
      <c r="X463" s="17" t="s">
        <v>34</v>
      </c>
      <c r="Z463" t="s">
        <v>978</v>
      </c>
      <c r="AA463">
        <v>401</v>
      </c>
      <c r="AB463">
        <v>68</v>
      </c>
    </row>
    <row r="464" spans="1:28" x14ac:dyDescent="0.25">
      <c r="A464" t="s">
        <v>1047</v>
      </c>
      <c r="B464" t="s">
        <v>1048</v>
      </c>
      <c r="C464" s="17">
        <v>44561</v>
      </c>
      <c r="D464" s="7">
        <v>360000</v>
      </c>
      <c r="E464" t="s">
        <v>29</v>
      </c>
      <c r="F464" t="s">
        <v>30</v>
      </c>
      <c r="G464" s="7">
        <v>360000</v>
      </c>
      <c r="H464" s="7">
        <v>174590</v>
      </c>
      <c r="I464" s="12">
        <f>H464/G464*100</f>
        <v>48.497222222222227</v>
      </c>
      <c r="J464" s="12">
        <f t="shared" si="7"/>
        <v>1.6055465682646997</v>
      </c>
      <c r="K464" s="7">
        <v>349175</v>
      </c>
      <c r="L464" s="7">
        <v>77289</v>
      </c>
      <c r="M464" s="7">
        <f>G464-L464</f>
        <v>282711</v>
      </c>
      <c r="N464" s="7">
        <v>302095.5625</v>
      </c>
      <c r="O464" s="22">
        <f>M464/N464</f>
        <v>0.93583301144981235</v>
      </c>
      <c r="P464" s="27">
        <v>2436</v>
      </c>
      <c r="Q464" s="32">
        <f>M464/P464</f>
        <v>116.05541871921183</v>
      </c>
      <c r="R464" s="37" t="s">
        <v>977</v>
      </c>
      <c r="S464" s="42">
        <f>ABS(O2496-O464)*100</f>
        <v>42.135601753776328</v>
      </c>
      <c r="T464" t="s">
        <v>32</v>
      </c>
      <c r="V464" s="7">
        <v>69069</v>
      </c>
      <c r="W464" t="s">
        <v>33</v>
      </c>
      <c r="X464" s="17" t="s">
        <v>34</v>
      </c>
      <c r="Z464" t="s">
        <v>978</v>
      </c>
      <c r="AA464">
        <v>401</v>
      </c>
      <c r="AB464">
        <v>65</v>
      </c>
    </row>
    <row r="465" spans="1:28" x14ac:dyDescent="0.25">
      <c r="A465" t="s">
        <v>1049</v>
      </c>
      <c r="B465" t="s">
        <v>1050</v>
      </c>
      <c r="C465" s="17">
        <v>44470</v>
      </c>
      <c r="D465" s="7">
        <v>455000</v>
      </c>
      <c r="E465" t="s">
        <v>29</v>
      </c>
      <c r="F465" t="s">
        <v>30</v>
      </c>
      <c r="G465" s="7">
        <v>455000</v>
      </c>
      <c r="H465" s="7">
        <v>221220</v>
      </c>
      <c r="I465" s="12">
        <f>H465/G465*100</f>
        <v>48.619780219780218</v>
      </c>
      <c r="J465" s="12">
        <f t="shared" si="7"/>
        <v>1.4829885707067092</v>
      </c>
      <c r="K465" s="7">
        <v>442430</v>
      </c>
      <c r="L465" s="7">
        <v>77094</v>
      </c>
      <c r="M465" s="7">
        <f>G465-L465</f>
        <v>377906</v>
      </c>
      <c r="N465" s="7">
        <v>270619.25</v>
      </c>
      <c r="O465" s="22">
        <f>M465/N465</f>
        <v>1.3964490700495253</v>
      </c>
      <c r="P465" s="27">
        <v>2619</v>
      </c>
      <c r="Q465" s="32">
        <f>M465/P465</f>
        <v>144.29400534555174</v>
      </c>
      <c r="R465" s="37" t="s">
        <v>1051</v>
      </c>
      <c r="S465" s="42">
        <f>ABS(O2496-O465)*100</f>
        <v>3.9260041061949691</v>
      </c>
      <c r="T465" t="s">
        <v>32</v>
      </c>
      <c r="V465" s="7">
        <v>66550</v>
      </c>
      <c r="W465" t="s">
        <v>33</v>
      </c>
      <c r="X465" s="17" t="s">
        <v>34</v>
      </c>
      <c r="Z465" t="s">
        <v>1052</v>
      </c>
      <c r="AA465">
        <v>401</v>
      </c>
      <c r="AB465">
        <v>63</v>
      </c>
    </row>
    <row r="466" spans="1:28" x14ac:dyDescent="0.25">
      <c r="A466" t="s">
        <v>1053</v>
      </c>
      <c r="B466" t="s">
        <v>1054</v>
      </c>
      <c r="C466" s="17">
        <v>44414</v>
      </c>
      <c r="D466" s="7">
        <v>375000</v>
      </c>
      <c r="E466" t="s">
        <v>29</v>
      </c>
      <c r="F466" t="s">
        <v>30</v>
      </c>
      <c r="G466" s="7">
        <v>375000</v>
      </c>
      <c r="H466" s="7">
        <v>208950</v>
      </c>
      <c r="I466" s="12">
        <f>H466/G466*100</f>
        <v>55.720000000000006</v>
      </c>
      <c r="J466" s="12">
        <f t="shared" si="7"/>
        <v>5.6172312095130792</v>
      </c>
      <c r="K466" s="7">
        <v>417909</v>
      </c>
      <c r="L466" s="7">
        <v>64826</v>
      </c>
      <c r="M466" s="7">
        <f>G466-L466</f>
        <v>310174</v>
      </c>
      <c r="N466" s="7">
        <v>261542.96875</v>
      </c>
      <c r="O466" s="22">
        <f>M466/N466</f>
        <v>1.1859389739377193</v>
      </c>
      <c r="P466" s="27">
        <v>1918</v>
      </c>
      <c r="Q466" s="32">
        <f>M466/P466</f>
        <v>161.71741397288844</v>
      </c>
      <c r="R466" s="37" t="s">
        <v>1051</v>
      </c>
      <c r="S466" s="42">
        <f>ABS(O2496-O466)*100</f>
        <v>17.125005504985637</v>
      </c>
      <c r="T466" t="s">
        <v>64</v>
      </c>
      <c r="V466" s="7">
        <v>60500</v>
      </c>
      <c r="W466" t="s">
        <v>33</v>
      </c>
      <c r="X466" s="17" t="s">
        <v>34</v>
      </c>
      <c r="Z466" t="s">
        <v>1052</v>
      </c>
      <c r="AA466">
        <v>401</v>
      </c>
      <c r="AB466">
        <v>69</v>
      </c>
    </row>
    <row r="467" spans="1:28" x14ac:dyDescent="0.25">
      <c r="A467" t="s">
        <v>1055</v>
      </c>
      <c r="B467" t="s">
        <v>1056</v>
      </c>
      <c r="C467" s="17">
        <v>44280</v>
      </c>
      <c r="D467" s="7">
        <v>308000</v>
      </c>
      <c r="E467" t="s">
        <v>29</v>
      </c>
      <c r="F467" t="s">
        <v>30</v>
      </c>
      <c r="G467" s="7">
        <v>308000</v>
      </c>
      <c r="H467" s="7">
        <v>168600</v>
      </c>
      <c r="I467" s="12">
        <f>H467/G467*100</f>
        <v>54.740259740259745</v>
      </c>
      <c r="J467" s="12">
        <f t="shared" si="7"/>
        <v>4.6374909497728183</v>
      </c>
      <c r="K467" s="7">
        <v>337209</v>
      </c>
      <c r="L467" s="7">
        <v>67297</v>
      </c>
      <c r="M467" s="7">
        <f>G467-L467</f>
        <v>240703</v>
      </c>
      <c r="N467" s="7">
        <v>199934.8125</v>
      </c>
      <c r="O467" s="22">
        <f>M467/N467</f>
        <v>1.2039073985677207</v>
      </c>
      <c r="P467" s="27">
        <v>1932</v>
      </c>
      <c r="Q467" s="32">
        <f>M467/P467</f>
        <v>124.58747412008282</v>
      </c>
      <c r="R467" s="37" t="s">
        <v>1051</v>
      </c>
      <c r="S467" s="42">
        <f>ABS(O2496-O467)*100</f>
        <v>15.328163041985498</v>
      </c>
      <c r="T467" t="s">
        <v>32</v>
      </c>
      <c r="V467" s="7">
        <v>60500</v>
      </c>
      <c r="W467" t="s">
        <v>33</v>
      </c>
      <c r="X467" s="17" t="s">
        <v>34</v>
      </c>
      <c r="Z467" t="s">
        <v>1052</v>
      </c>
      <c r="AA467">
        <v>401</v>
      </c>
      <c r="AB467">
        <v>64</v>
      </c>
    </row>
    <row r="468" spans="1:28" x14ac:dyDescent="0.25">
      <c r="A468" t="s">
        <v>1057</v>
      </c>
      <c r="B468" t="s">
        <v>1058</v>
      </c>
      <c r="C468" s="17">
        <v>43980</v>
      </c>
      <c r="D468" s="7">
        <v>335000</v>
      </c>
      <c r="E468" t="s">
        <v>29</v>
      </c>
      <c r="F468" t="s">
        <v>30</v>
      </c>
      <c r="G468" s="7">
        <v>335000</v>
      </c>
      <c r="H468" s="7">
        <v>172600</v>
      </c>
      <c r="I468" s="12">
        <f>H468/G468*100</f>
        <v>51.522388059701498</v>
      </c>
      <c r="J468" s="12">
        <f t="shared" si="7"/>
        <v>1.4196192692145715</v>
      </c>
      <c r="K468" s="7">
        <v>345197</v>
      </c>
      <c r="L468" s="7">
        <v>66710</v>
      </c>
      <c r="M468" s="7">
        <f>G468-L468</f>
        <v>268290</v>
      </c>
      <c r="N468" s="7">
        <v>206286.671875</v>
      </c>
      <c r="O468" s="22">
        <f>M468/N468</f>
        <v>1.3005687549342553</v>
      </c>
      <c r="P468" s="27">
        <v>1968</v>
      </c>
      <c r="Q468" s="32">
        <f>M468/P468</f>
        <v>136.32621951219511</v>
      </c>
      <c r="R468" s="37" t="s">
        <v>1051</v>
      </c>
      <c r="S468" s="42">
        <f>ABS(O2496-O468)*100</f>
        <v>5.6620274053320374</v>
      </c>
      <c r="T468" t="s">
        <v>32</v>
      </c>
      <c r="V468" s="7">
        <v>60500</v>
      </c>
      <c r="W468" t="s">
        <v>33</v>
      </c>
      <c r="X468" s="17" t="s">
        <v>34</v>
      </c>
      <c r="Z468" t="s">
        <v>1052</v>
      </c>
      <c r="AA468">
        <v>401</v>
      </c>
      <c r="AB468">
        <v>63</v>
      </c>
    </row>
    <row r="469" spans="1:28" x14ac:dyDescent="0.25">
      <c r="A469" t="s">
        <v>1059</v>
      </c>
      <c r="B469" t="s">
        <v>1060</v>
      </c>
      <c r="C469" s="17">
        <v>44314</v>
      </c>
      <c r="D469" s="7">
        <v>340000</v>
      </c>
      <c r="E469" t="s">
        <v>29</v>
      </c>
      <c r="F469" t="s">
        <v>30</v>
      </c>
      <c r="G469" s="7">
        <v>340000</v>
      </c>
      <c r="H469" s="7">
        <v>160620</v>
      </c>
      <c r="I469" s="12">
        <f>H469/G469*100</f>
        <v>47.241176470588236</v>
      </c>
      <c r="J469" s="12">
        <f t="shared" si="7"/>
        <v>2.8615923198986906</v>
      </c>
      <c r="K469" s="7">
        <v>321243</v>
      </c>
      <c r="L469" s="7">
        <v>60423</v>
      </c>
      <c r="M469" s="7">
        <f>G469-L469</f>
        <v>279577</v>
      </c>
      <c r="N469" s="7">
        <v>193200</v>
      </c>
      <c r="O469" s="22">
        <f>M469/N469</f>
        <v>1.4470859213250518</v>
      </c>
      <c r="P469" s="27">
        <v>1995</v>
      </c>
      <c r="Q469" s="32">
        <f>M469/P469</f>
        <v>140.13884711779448</v>
      </c>
      <c r="R469" s="37" t="s">
        <v>1051</v>
      </c>
      <c r="S469" s="42">
        <f>ABS(O2496-O469)*100</f>
        <v>8.9896892337476118</v>
      </c>
      <c r="T469" t="s">
        <v>32</v>
      </c>
      <c r="V469" s="7">
        <v>54450</v>
      </c>
      <c r="W469" t="s">
        <v>33</v>
      </c>
      <c r="X469" s="17" t="s">
        <v>34</v>
      </c>
      <c r="Z469" t="s">
        <v>1052</v>
      </c>
      <c r="AA469">
        <v>401</v>
      </c>
      <c r="AB469">
        <v>63</v>
      </c>
    </row>
    <row r="470" spans="1:28" x14ac:dyDescent="0.25">
      <c r="A470" t="s">
        <v>1061</v>
      </c>
      <c r="B470" t="s">
        <v>1062</v>
      </c>
      <c r="C470" s="17">
        <v>44259</v>
      </c>
      <c r="D470" s="7">
        <v>400000</v>
      </c>
      <c r="E470" t="s">
        <v>29</v>
      </c>
      <c r="F470" t="s">
        <v>30</v>
      </c>
      <c r="G470" s="7">
        <v>400000</v>
      </c>
      <c r="H470" s="7">
        <v>212840</v>
      </c>
      <c r="I470" s="12">
        <f>H470/G470*100</f>
        <v>53.21</v>
      </c>
      <c r="J470" s="12">
        <f t="shared" si="7"/>
        <v>3.1072312095130741</v>
      </c>
      <c r="K470" s="7">
        <v>425671</v>
      </c>
      <c r="L470" s="7">
        <v>65336</v>
      </c>
      <c r="M470" s="7">
        <f>G470-L470</f>
        <v>334664</v>
      </c>
      <c r="N470" s="7">
        <v>266914.8125</v>
      </c>
      <c r="O470" s="22">
        <f>M470/N470</f>
        <v>1.2538232586848286</v>
      </c>
      <c r="P470" s="27">
        <v>2636</v>
      </c>
      <c r="Q470" s="32">
        <f>M470/P470</f>
        <v>126.95902883156297</v>
      </c>
      <c r="R470" s="37" t="s">
        <v>1051</v>
      </c>
      <c r="S470" s="42">
        <f>ABS(O2496-O470)*100</f>
        <v>10.336577030274707</v>
      </c>
      <c r="T470" t="s">
        <v>32</v>
      </c>
      <c r="V470" s="7">
        <v>54450</v>
      </c>
      <c r="W470" t="s">
        <v>33</v>
      </c>
      <c r="X470" s="17" t="s">
        <v>34</v>
      </c>
      <c r="Z470" t="s">
        <v>1052</v>
      </c>
      <c r="AA470">
        <v>401</v>
      </c>
      <c r="AB470">
        <v>63</v>
      </c>
    </row>
    <row r="471" spans="1:28" x14ac:dyDescent="0.25">
      <c r="A471" t="s">
        <v>1063</v>
      </c>
      <c r="B471" t="s">
        <v>1064</v>
      </c>
      <c r="C471" s="17">
        <v>44516</v>
      </c>
      <c r="D471" s="7">
        <v>408500</v>
      </c>
      <c r="E471" t="s">
        <v>29</v>
      </c>
      <c r="F471" t="s">
        <v>30</v>
      </c>
      <c r="G471" s="7">
        <v>408500</v>
      </c>
      <c r="H471" s="7">
        <v>177360</v>
      </c>
      <c r="I471" s="12">
        <f>H471/G471*100</f>
        <v>43.417380660954713</v>
      </c>
      <c r="J471" s="12">
        <f t="shared" si="7"/>
        <v>6.685388129532214</v>
      </c>
      <c r="K471" s="7">
        <v>354713</v>
      </c>
      <c r="L471" s="7">
        <v>60331</v>
      </c>
      <c r="M471" s="7">
        <f>G471-L471</f>
        <v>348169</v>
      </c>
      <c r="N471" s="7">
        <v>218060.734375</v>
      </c>
      <c r="O471" s="22">
        <f>M471/N471</f>
        <v>1.5966606780350112</v>
      </c>
      <c r="P471" s="27">
        <v>2182</v>
      </c>
      <c r="Q471" s="32">
        <f>M471/P471</f>
        <v>159.56416131989002</v>
      </c>
      <c r="R471" s="37" t="s">
        <v>1051</v>
      </c>
      <c r="S471" s="42">
        <f>ABS(O2496-O471)*100</f>
        <v>23.947164904743556</v>
      </c>
      <c r="T471" t="s">
        <v>32</v>
      </c>
      <c r="V471" s="7">
        <v>54450</v>
      </c>
      <c r="W471" t="s">
        <v>33</v>
      </c>
      <c r="X471" s="17" t="s">
        <v>34</v>
      </c>
      <c r="Z471" t="s">
        <v>1052</v>
      </c>
      <c r="AA471">
        <v>401</v>
      </c>
      <c r="AB471">
        <v>63</v>
      </c>
    </row>
    <row r="472" spans="1:28" x14ac:dyDescent="0.25">
      <c r="A472" t="s">
        <v>1065</v>
      </c>
      <c r="B472" t="s">
        <v>1066</v>
      </c>
      <c r="C472" s="17">
        <v>44008</v>
      </c>
      <c r="D472" s="7">
        <v>310200</v>
      </c>
      <c r="E472" t="s">
        <v>29</v>
      </c>
      <c r="F472" t="s">
        <v>30</v>
      </c>
      <c r="G472" s="7">
        <v>310200</v>
      </c>
      <c r="H472" s="7">
        <v>172190</v>
      </c>
      <c r="I472" s="12">
        <f>H472/G472*100</f>
        <v>55.509348807221151</v>
      </c>
      <c r="J472" s="12">
        <f t="shared" si="7"/>
        <v>5.4065800167342246</v>
      </c>
      <c r="K472" s="7">
        <v>344374</v>
      </c>
      <c r="L472" s="7">
        <v>66748</v>
      </c>
      <c r="M472" s="7">
        <f>G472-L472</f>
        <v>243452</v>
      </c>
      <c r="N472" s="7">
        <v>205648.890625</v>
      </c>
      <c r="O472" s="22">
        <f>M472/N472</f>
        <v>1.1838235511998645</v>
      </c>
      <c r="P472" s="27">
        <v>1827</v>
      </c>
      <c r="Q472" s="32">
        <f>M472/P472</f>
        <v>133.25232621784346</v>
      </c>
      <c r="R472" s="37" t="s">
        <v>1051</v>
      </c>
      <c r="S472" s="42">
        <f>ABS(O2496-O472)*100</f>
        <v>17.336547778771116</v>
      </c>
      <c r="T472" t="s">
        <v>64</v>
      </c>
      <c r="V472" s="7">
        <v>60500</v>
      </c>
      <c r="W472" t="s">
        <v>33</v>
      </c>
      <c r="X472" s="17" t="s">
        <v>34</v>
      </c>
      <c r="Z472" t="s">
        <v>1052</v>
      </c>
      <c r="AA472">
        <v>401</v>
      </c>
      <c r="AB472">
        <v>63</v>
      </c>
    </row>
    <row r="473" spans="1:28" x14ac:dyDescent="0.25">
      <c r="A473" t="s">
        <v>1067</v>
      </c>
      <c r="B473" t="s">
        <v>1068</v>
      </c>
      <c r="C473" s="17">
        <v>44621</v>
      </c>
      <c r="D473" s="7">
        <v>365000</v>
      </c>
      <c r="E473" t="s">
        <v>29</v>
      </c>
      <c r="F473" t="s">
        <v>30</v>
      </c>
      <c r="G473" s="7">
        <v>365000</v>
      </c>
      <c r="H473" s="7">
        <v>173540</v>
      </c>
      <c r="I473" s="12">
        <f>H473/G473*100</f>
        <v>47.545205479452058</v>
      </c>
      <c r="J473" s="12">
        <f t="shared" si="7"/>
        <v>2.557563311034869</v>
      </c>
      <c r="K473" s="7">
        <v>347081</v>
      </c>
      <c r="L473" s="7">
        <v>60148</v>
      </c>
      <c r="M473" s="7">
        <f>G473-L473</f>
        <v>304852</v>
      </c>
      <c r="N473" s="7">
        <v>212542.96875</v>
      </c>
      <c r="O473" s="22">
        <f>M473/N473</f>
        <v>1.4343076216206281</v>
      </c>
      <c r="P473" s="27">
        <v>1829</v>
      </c>
      <c r="Q473" s="32">
        <f>M473/P473</f>
        <v>166.67687260798252</v>
      </c>
      <c r="R473" s="37" t="s">
        <v>1051</v>
      </c>
      <c r="S473" s="42">
        <f>ABS(O2496-O473)*100</f>
        <v>7.711859263305243</v>
      </c>
      <c r="T473" t="s">
        <v>64</v>
      </c>
      <c r="V473" s="7">
        <v>54450</v>
      </c>
      <c r="W473" t="s">
        <v>33</v>
      </c>
      <c r="X473" s="17" t="s">
        <v>34</v>
      </c>
      <c r="Z473" t="s">
        <v>1052</v>
      </c>
      <c r="AA473">
        <v>401</v>
      </c>
      <c r="AB473">
        <v>63</v>
      </c>
    </row>
    <row r="474" spans="1:28" x14ac:dyDescent="0.25">
      <c r="A474" t="s">
        <v>1069</v>
      </c>
      <c r="B474" t="s">
        <v>1070</v>
      </c>
      <c r="C474" s="17">
        <v>44428</v>
      </c>
      <c r="D474" s="7">
        <v>365000</v>
      </c>
      <c r="E474" t="s">
        <v>29</v>
      </c>
      <c r="F474" t="s">
        <v>30</v>
      </c>
      <c r="G474" s="7">
        <v>365000</v>
      </c>
      <c r="H474" s="7">
        <v>165360</v>
      </c>
      <c r="I474" s="12">
        <f>H474/G474*100</f>
        <v>45.304109589041097</v>
      </c>
      <c r="J474" s="12">
        <f t="shared" si="7"/>
        <v>4.7986592014458296</v>
      </c>
      <c r="K474" s="7">
        <v>330710</v>
      </c>
      <c r="L474" s="7">
        <v>60057</v>
      </c>
      <c r="M474" s="7">
        <f>G474-L474</f>
        <v>304943</v>
      </c>
      <c r="N474" s="7">
        <v>200483.703125</v>
      </c>
      <c r="O474" s="22">
        <f>M474/N474</f>
        <v>1.5210363498217632</v>
      </c>
      <c r="P474" s="27">
        <v>2017</v>
      </c>
      <c r="Q474" s="32">
        <f>M474/P474</f>
        <v>151.18641546851759</v>
      </c>
      <c r="R474" s="37" t="s">
        <v>1051</v>
      </c>
      <c r="S474" s="42">
        <f>ABS(O2496-O474)*100</f>
        <v>16.384732083418751</v>
      </c>
      <c r="T474" t="s">
        <v>32</v>
      </c>
      <c r="V474" s="7">
        <v>54450</v>
      </c>
      <c r="W474" t="s">
        <v>33</v>
      </c>
      <c r="X474" s="17" t="s">
        <v>34</v>
      </c>
      <c r="Z474" t="s">
        <v>1052</v>
      </c>
      <c r="AA474">
        <v>401</v>
      </c>
      <c r="AB474">
        <v>63</v>
      </c>
    </row>
    <row r="475" spans="1:28" x14ac:dyDescent="0.25">
      <c r="A475" t="s">
        <v>1071</v>
      </c>
      <c r="B475" t="s">
        <v>1072</v>
      </c>
      <c r="C475" s="17">
        <v>44446</v>
      </c>
      <c r="D475" s="7">
        <v>400000</v>
      </c>
      <c r="E475" t="s">
        <v>29</v>
      </c>
      <c r="F475" t="s">
        <v>30</v>
      </c>
      <c r="G475" s="7">
        <v>400000</v>
      </c>
      <c r="H475" s="7">
        <v>171100</v>
      </c>
      <c r="I475" s="12">
        <f>H475/G475*100</f>
        <v>42.774999999999999</v>
      </c>
      <c r="J475" s="12">
        <f t="shared" si="7"/>
        <v>7.3277687904869282</v>
      </c>
      <c r="K475" s="7">
        <v>342202</v>
      </c>
      <c r="L475" s="7">
        <v>60240</v>
      </c>
      <c r="M475" s="7">
        <f>G475-L475</f>
        <v>339760</v>
      </c>
      <c r="N475" s="7">
        <v>208860.734375</v>
      </c>
      <c r="O475" s="22">
        <f>M475/N475</f>
        <v>1.626729892608614</v>
      </c>
      <c r="P475" s="27">
        <v>2165</v>
      </c>
      <c r="Q475" s="32">
        <f>M475/P475</f>
        <v>156.93302540415704</v>
      </c>
      <c r="R475" s="37" t="s">
        <v>1051</v>
      </c>
      <c r="S475" s="42">
        <f>ABS(O2496-O475)*100</f>
        <v>26.954086362103837</v>
      </c>
      <c r="T475" t="s">
        <v>32</v>
      </c>
      <c r="V475" s="7">
        <v>54450</v>
      </c>
      <c r="W475" t="s">
        <v>33</v>
      </c>
      <c r="X475" s="17" t="s">
        <v>34</v>
      </c>
      <c r="Z475" t="s">
        <v>1052</v>
      </c>
      <c r="AA475">
        <v>401</v>
      </c>
      <c r="AB475">
        <v>63</v>
      </c>
    </row>
    <row r="476" spans="1:28" x14ac:dyDescent="0.25">
      <c r="A476" t="s">
        <v>1073</v>
      </c>
      <c r="B476" t="s">
        <v>1074</v>
      </c>
      <c r="C476" s="17">
        <v>44039</v>
      </c>
      <c r="D476" s="7">
        <v>350800</v>
      </c>
      <c r="E476" t="s">
        <v>29</v>
      </c>
      <c r="F476" t="s">
        <v>30</v>
      </c>
      <c r="G476" s="7">
        <v>350800</v>
      </c>
      <c r="H476" s="7">
        <v>215040</v>
      </c>
      <c r="I476" s="12">
        <f>H476/G476*100</f>
        <v>61.299885974914481</v>
      </c>
      <c r="J476" s="12">
        <f t="shared" si="7"/>
        <v>11.197117184427555</v>
      </c>
      <c r="K476" s="7">
        <v>430083</v>
      </c>
      <c r="L476" s="7">
        <v>67205</v>
      </c>
      <c r="M476" s="7">
        <f>G476-L476</f>
        <v>283595</v>
      </c>
      <c r="N476" s="7">
        <v>268798.53125</v>
      </c>
      <c r="O476" s="22">
        <f>M476/N476</f>
        <v>1.0550466874993387</v>
      </c>
      <c r="P476" s="27">
        <v>2668</v>
      </c>
      <c r="Q476" s="32">
        <f>M476/P476</f>
        <v>106.29497751124438</v>
      </c>
      <c r="R476" s="37" t="s">
        <v>1051</v>
      </c>
      <c r="S476" s="42">
        <f>ABS(O2496-O476)*100</f>
        <v>30.214234148823692</v>
      </c>
      <c r="T476" t="s">
        <v>32</v>
      </c>
      <c r="V476" s="7">
        <v>60500</v>
      </c>
      <c r="W476" t="s">
        <v>33</v>
      </c>
      <c r="X476" s="17" t="s">
        <v>34</v>
      </c>
      <c r="Z476" t="s">
        <v>1052</v>
      </c>
      <c r="AA476">
        <v>401</v>
      </c>
      <c r="AB476">
        <v>63</v>
      </c>
    </row>
    <row r="477" spans="1:28" x14ac:dyDescent="0.25">
      <c r="A477" t="s">
        <v>1075</v>
      </c>
      <c r="B477" t="s">
        <v>1076</v>
      </c>
      <c r="C477" s="17">
        <v>44221</v>
      </c>
      <c r="D477" s="7">
        <v>340000</v>
      </c>
      <c r="E477" t="s">
        <v>29</v>
      </c>
      <c r="F477" t="s">
        <v>30</v>
      </c>
      <c r="G477" s="7">
        <v>340000</v>
      </c>
      <c r="H477" s="7">
        <v>163820</v>
      </c>
      <c r="I477" s="12">
        <f>H477/G477*100</f>
        <v>48.182352941176468</v>
      </c>
      <c r="J477" s="12">
        <f t="shared" si="7"/>
        <v>1.9204158493104586</v>
      </c>
      <c r="K477" s="7">
        <v>327638</v>
      </c>
      <c r="L477" s="7">
        <v>68505</v>
      </c>
      <c r="M477" s="7">
        <f>G477-L477</f>
        <v>271495</v>
      </c>
      <c r="N477" s="7">
        <v>191950.375</v>
      </c>
      <c r="O477" s="22">
        <f>M477/N477</f>
        <v>1.4144020296912678</v>
      </c>
      <c r="P477" s="27">
        <v>1916</v>
      </c>
      <c r="Q477" s="32">
        <f>M477/P477</f>
        <v>141.69885177453028</v>
      </c>
      <c r="R477" s="37" t="s">
        <v>1051</v>
      </c>
      <c r="S477" s="42">
        <f>ABS(O2496-O477)*100</f>
        <v>5.7213000703692174</v>
      </c>
      <c r="T477" t="s">
        <v>32</v>
      </c>
      <c r="V477" s="7">
        <v>60500</v>
      </c>
      <c r="W477" t="s">
        <v>33</v>
      </c>
      <c r="X477" s="17" t="s">
        <v>34</v>
      </c>
      <c r="Z477" t="s">
        <v>1052</v>
      </c>
      <c r="AA477">
        <v>401</v>
      </c>
      <c r="AB477">
        <v>63</v>
      </c>
    </row>
    <row r="478" spans="1:28" x14ac:dyDescent="0.25">
      <c r="A478" t="s">
        <v>1077</v>
      </c>
      <c r="B478" t="s">
        <v>1078</v>
      </c>
      <c r="C478" s="17">
        <v>44503</v>
      </c>
      <c r="D478" s="7">
        <v>390000</v>
      </c>
      <c r="E478" t="s">
        <v>29</v>
      </c>
      <c r="F478" t="s">
        <v>30</v>
      </c>
      <c r="G478" s="7">
        <v>390000</v>
      </c>
      <c r="H478" s="7">
        <v>168050</v>
      </c>
      <c r="I478" s="12">
        <f>H478/G478*100</f>
        <v>43.089743589743591</v>
      </c>
      <c r="J478" s="12">
        <f t="shared" si="7"/>
        <v>7.0130252007433356</v>
      </c>
      <c r="K478" s="7">
        <v>336104</v>
      </c>
      <c r="L478" s="7">
        <v>66473</v>
      </c>
      <c r="M478" s="7">
        <f>G478-L478</f>
        <v>323527</v>
      </c>
      <c r="N478" s="7">
        <v>199726.671875</v>
      </c>
      <c r="O478" s="22">
        <f>M478/N478</f>
        <v>1.619848751109622</v>
      </c>
      <c r="P478" s="27">
        <v>1765</v>
      </c>
      <c r="Q478" s="32">
        <f>M478/P478</f>
        <v>183.30141643059491</v>
      </c>
      <c r="R478" s="37" t="s">
        <v>1051</v>
      </c>
      <c r="S478" s="42">
        <f>ABS(O2496-O478)*100</f>
        <v>26.265972212204638</v>
      </c>
      <c r="T478" t="s">
        <v>64</v>
      </c>
      <c r="V478" s="7">
        <v>60500</v>
      </c>
      <c r="W478" t="s">
        <v>33</v>
      </c>
      <c r="X478" s="17" t="s">
        <v>34</v>
      </c>
      <c r="Z478" t="s">
        <v>1052</v>
      </c>
      <c r="AA478">
        <v>401</v>
      </c>
      <c r="AB478">
        <v>63</v>
      </c>
    </row>
    <row r="479" spans="1:28" x14ac:dyDescent="0.25">
      <c r="A479" t="s">
        <v>1079</v>
      </c>
      <c r="B479" t="s">
        <v>1080</v>
      </c>
      <c r="C479" s="17">
        <v>44343</v>
      </c>
      <c r="D479" s="7">
        <v>411250</v>
      </c>
      <c r="E479" t="s">
        <v>29</v>
      </c>
      <c r="F479" t="s">
        <v>30</v>
      </c>
      <c r="G479" s="7">
        <v>411250</v>
      </c>
      <c r="H479" s="7">
        <v>208100</v>
      </c>
      <c r="I479" s="12">
        <f>H479/G479*100</f>
        <v>50.60182370820668</v>
      </c>
      <c r="J479" s="12">
        <f t="shared" si="7"/>
        <v>0.49905491771975363</v>
      </c>
      <c r="K479" s="7">
        <v>416205</v>
      </c>
      <c r="L479" s="7">
        <v>72157</v>
      </c>
      <c r="M479" s="7">
        <f>G479-L479</f>
        <v>339093</v>
      </c>
      <c r="N479" s="7">
        <v>254850.375</v>
      </c>
      <c r="O479" s="22">
        <f>M479/N479</f>
        <v>1.3305571945891781</v>
      </c>
      <c r="P479" s="27">
        <v>2508</v>
      </c>
      <c r="Q479" s="32">
        <f>M479/P479</f>
        <v>135.20454545454547</v>
      </c>
      <c r="R479" s="37" t="s">
        <v>1051</v>
      </c>
      <c r="S479" s="42">
        <f>ABS(O2496-O479)*100</f>
        <v>2.6631834398397558</v>
      </c>
      <c r="T479" t="s">
        <v>32</v>
      </c>
      <c r="V479" s="7">
        <v>66550</v>
      </c>
      <c r="W479" t="s">
        <v>33</v>
      </c>
      <c r="X479" s="17" t="s">
        <v>34</v>
      </c>
      <c r="Z479" t="s">
        <v>1052</v>
      </c>
      <c r="AA479">
        <v>401</v>
      </c>
      <c r="AB479">
        <v>64</v>
      </c>
    </row>
    <row r="480" spans="1:28" x14ac:dyDescent="0.25">
      <c r="A480" t="s">
        <v>1081</v>
      </c>
      <c r="B480" t="s">
        <v>1082</v>
      </c>
      <c r="C480" s="17">
        <v>44274</v>
      </c>
      <c r="D480" s="7">
        <v>445000</v>
      </c>
      <c r="E480" t="s">
        <v>29</v>
      </c>
      <c r="F480" t="s">
        <v>30</v>
      </c>
      <c r="G480" s="7">
        <v>445000</v>
      </c>
      <c r="H480" s="7">
        <v>213160</v>
      </c>
      <c r="I480" s="12">
        <f>H480/G480*100</f>
        <v>47.901123595505616</v>
      </c>
      <c r="J480" s="12">
        <f t="shared" si="7"/>
        <v>2.2016451949813103</v>
      </c>
      <c r="K480" s="7">
        <v>426329</v>
      </c>
      <c r="L480" s="7">
        <v>75446</v>
      </c>
      <c r="M480" s="7">
        <f>G480-L480</f>
        <v>369554</v>
      </c>
      <c r="N480" s="7">
        <v>259913.328125</v>
      </c>
      <c r="O480" s="22">
        <f>M480/N480</f>
        <v>1.4218355121145252</v>
      </c>
      <c r="P480" s="27">
        <v>2434</v>
      </c>
      <c r="Q480" s="32">
        <f>M480/P480</f>
        <v>151.82990961380443</v>
      </c>
      <c r="R480" s="37" t="s">
        <v>1051</v>
      </c>
      <c r="S480" s="42">
        <f>ABS(O2496-O480)*100</f>
        <v>6.4646483126949539</v>
      </c>
      <c r="T480" t="s">
        <v>32</v>
      </c>
      <c r="V480" s="7">
        <v>66550</v>
      </c>
      <c r="W480" t="s">
        <v>33</v>
      </c>
      <c r="X480" s="17" t="s">
        <v>34</v>
      </c>
      <c r="Z480" t="s">
        <v>1052</v>
      </c>
      <c r="AA480">
        <v>401</v>
      </c>
      <c r="AB480">
        <v>65</v>
      </c>
    </row>
    <row r="481" spans="1:28" x14ac:dyDescent="0.25">
      <c r="A481" t="s">
        <v>1083</v>
      </c>
      <c r="B481" t="s">
        <v>1084</v>
      </c>
      <c r="C481" s="17">
        <v>44363</v>
      </c>
      <c r="D481" s="7">
        <v>444000</v>
      </c>
      <c r="E481" t="s">
        <v>29</v>
      </c>
      <c r="F481" t="s">
        <v>30</v>
      </c>
      <c r="G481" s="7">
        <v>444000</v>
      </c>
      <c r="H481" s="7">
        <v>199480</v>
      </c>
      <c r="I481" s="12">
        <f>H481/G481*100</f>
        <v>44.927927927927932</v>
      </c>
      <c r="J481" s="12">
        <f t="shared" si="7"/>
        <v>5.1748408625589946</v>
      </c>
      <c r="K481" s="7">
        <v>398960</v>
      </c>
      <c r="L481" s="7">
        <v>70558</v>
      </c>
      <c r="M481" s="7">
        <f>G481-L481</f>
        <v>373442</v>
      </c>
      <c r="N481" s="7">
        <v>295857.65625</v>
      </c>
      <c r="O481" s="22">
        <f>M481/N481</f>
        <v>1.2622353760703124</v>
      </c>
      <c r="P481" s="27">
        <v>2565</v>
      </c>
      <c r="Q481" s="32">
        <f>M481/P481</f>
        <v>145.59142300194932</v>
      </c>
      <c r="R481" s="37" t="s">
        <v>1085</v>
      </c>
      <c r="S481" s="42">
        <f>ABS(O2496-O481)*100</f>
        <v>9.4953652917263209</v>
      </c>
      <c r="T481" t="s">
        <v>32</v>
      </c>
      <c r="V481" s="7">
        <v>64768</v>
      </c>
      <c r="W481" t="s">
        <v>33</v>
      </c>
      <c r="X481" s="17" t="s">
        <v>34</v>
      </c>
      <c r="Z481" t="s">
        <v>1086</v>
      </c>
      <c r="AA481">
        <v>401</v>
      </c>
      <c r="AB481">
        <v>66</v>
      </c>
    </row>
    <row r="482" spans="1:28" x14ac:dyDescent="0.25">
      <c r="A482" t="s">
        <v>1087</v>
      </c>
      <c r="B482" t="s">
        <v>1088</v>
      </c>
      <c r="C482" s="17">
        <v>44512</v>
      </c>
      <c r="D482" s="7">
        <v>419900</v>
      </c>
      <c r="E482" t="s">
        <v>29</v>
      </c>
      <c r="F482" t="s">
        <v>30</v>
      </c>
      <c r="G482" s="7">
        <v>419900</v>
      </c>
      <c r="H482" s="7">
        <v>187650</v>
      </c>
      <c r="I482" s="12">
        <f>H482/G482*100</f>
        <v>44.689211717075494</v>
      </c>
      <c r="J482" s="12">
        <f t="shared" si="7"/>
        <v>5.4135570734114324</v>
      </c>
      <c r="K482" s="7">
        <v>375303</v>
      </c>
      <c r="L482" s="7">
        <v>70741</v>
      </c>
      <c r="M482" s="7">
        <f>G482-L482</f>
        <v>349159</v>
      </c>
      <c r="N482" s="7">
        <v>274380.1875</v>
      </c>
      <c r="O482" s="22">
        <f>M482/N482</f>
        <v>1.2725372162667539</v>
      </c>
      <c r="P482" s="27">
        <v>2586</v>
      </c>
      <c r="Q482" s="32">
        <f>M482/P482</f>
        <v>135.01894818252126</v>
      </c>
      <c r="R482" s="37" t="s">
        <v>1085</v>
      </c>
      <c r="S482" s="42">
        <f>ABS(O2496-O482)*100</f>
        <v>8.4651812720821784</v>
      </c>
      <c r="T482" t="s">
        <v>32</v>
      </c>
      <c r="V482" s="7">
        <v>64768</v>
      </c>
      <c r="W482" t="s">
        <v>33</v>
      </c>
      <c r="X482" s="17" t="s">
        <v>34</v>
      </c>
      <c r="Z482" t="s">
        <v>1086</v>
      </c>
      <c r="AA482">
        <v>401</v>
      </c>
      <c r="AB482">
        <v>66</v>
      </c>
    </row>
    <row r="483" spans="1:28" x14ac:dyDescent="0.25">
      <c r="A483" t="s">
        <v>1089</v>
      </c>
      <c r="B483" t="s">
        <v>1090</v>
      </c>
      <c r="C483" s="17">
        <v>44063</v>
      </c>
      <c r="D483" s="7">
        <v>375000</v>
      </c>
      <c r="E483" t="s">
        <v>29</v>
      </c>
      <c r="F483" t="s">
        <v>30</v>
      </c>
      <c r="G483" s="7">
        <v>375000</v>
      </c>
      <c r="H483" s="7">
        <v>212890</v>
      </c>
      <c r="I483" s="12">
        <f>H483/G483*100</f>
        <v>56.770666666666671</v>
      </c>
      <c r="J483" s="12">
        <f t="shared" si="7"/>
        <v>6.6678978761797438</v>
      </c>
      <c r="K483" s="7">
        <v>425785</v>
      </c>
      <c r="L483" s="7">
        <v>77559</v>
      </c>
      <c r="M483" s="7">
        <f>G483-L483</f>
        <v>297441</v>
      </c>
      <c r="N483" s="7">
        <v>313717.125</v>
      </c>
      <c r="O483" s="22">
        <f>M483/N483</f>
        <v>0.94811846819009327</v>
      </c>
      <c r="P483" s="27">
        <v>2801</v>
      </c>
      <c r="Q483" s="32">
        <f>M483/P483</f>
        <v>106.19100321313816</v>
      </c>
      <c r="R483" s="37" t="s">
        <v>1085</v>
      </c>
      <c r="S483" s="42">
        <f>ABS(O2496-O483)*100</f>
        <v>40.907056079748237</v>
      </c>
      <c r="T483" t="s">
        <v>32</v>
      </c>
      <c r="V483" s="7">
        <v>71220</v>
      </c>
      <c r="W483" t="s">
        <v>33</v>
      </c>
      <c r="X483" s="17" t="s">
        <v>34</v>
      </c>
      <c r="Z483" t="s">
        <v>1086</v>
      </c>
      <c r="AA483">
        <v>401</v>
      </c>
      <c r="AB483">
        <v>67</v>
      </c>
    </row>
    <row r="484" spans="1:28" x14ac:dyDescent="0.25">
      <c r="A484" t="s">
        <v>1091</v>
      </c>
      <c r="B484" t="s">
        <v>1092</v>
      </c>
      <c r="C484" s="17">
        <v>44120</v>
      </c>
      <c r="D484" s="7">
        <v>368000</v>
      </c>
      <c r="E484" t="s">
        <v>29</v>
      </c>
      <c r="F484" t="s">
        <v>30</v>
      </c>
      <c r="G484" s="7">
        <v>368000</v>
      </c>
      <c r="H484" s="7">
        <v>186610</v>
      </c>
      <c r="I484" s="12">
        <f>H484/G484*100</f>
        <v>50.709239130434781</v>
      </c>
      <c r="J484" s="12">
        <f t="shared" si="7"/>
        <v>0.6064703399478546</v>
      </c>
      <c r="K484" s="7">
        <v>373220</v>
      </c>
      <c r="L484" s="7">
        <v>66473</v>
      </c>
      <c r="M484" s="7">
        <f>G484-L484</f>
        <v>301527</v>
      </c>
      <c r="N484" s="7">
        <v>227220</v>
      </c>
      <c r="O484" s="22">
        <f>M484/N484</f>
        <v>1.3270266701874835</v>
      </c>
      <c r="P484" s="27">
        <v>1786</v>
      </c>
      <c r="Q484" s="32">
        <f>M484/P484</f>
        <v>168.82810750279955</v>
      </c>
      <c r="R484" s="37" t="s">
        <v>1051</v>
      </c>
      <c r="S484" s="42">
        <f>ABS(O2496-O484)*100</f>
        <v>3.0162358800092104</v>
      </c>
      <c r="T484" t="s">
        <v>64</v>
      </c>
      <c r="V484" s="7">
        <v>60500</v>
      </c>
      <c r="W484" t="s">
        <v>33</v>
      </c>
      <c r="X484" s="17" t="s">
        <v>34</v>
      </c>
      <c r="Z484" t="s">
        <v>1052</v>
      </c>
      <c r="AA484">
        <v>401</v>
      </c>
      <c r="AB484">
        <v>63</v>
      </c>
    </row>
    <row r="485" spans="1:28" x14ac:dyDescent="0.25">
      <c r="A485" t="s">
        <v>1093</v>
      </c>
      <c r="B485" t="s">
        <v>1094</v>
      </c>
      <c r="C485" s="17">
        <v>44111</v>
      </c>
      <c r="D485" s="7">
        <v>320000</v>
      </c>
      <c r="E485" t="s">
        <v>29</v>
      </c>
      <c r="F485" t="s">
        <v>30</v>
      </c>
      <c r="G485" s="7">
        <v>320000</v>
      </c>
      <c r="H485" s="7">
        <v>169740</v>
      </c>
      <c r="I485" s="12">
        <f>H485/G485*100</f>
        <v>53.043750000000003</v>
      </c>
      <c r="J485" s="12">
        <f t="shared" si="7"/>
        <v>2.9409812095130761</v>
      </c>
      <c r="K485" s="7">
        <v>339471</v>
      </c>
      <c r="L485" s="7">
        <v>60240</v>
      </c>
      <c r="M485" s="7">
        <f>G485-L485</f>
        <v>259760</v>
      </c>
      <c r="N485" s="7">
        <v>206837.78125</v>
      </c>
      <c r="O485" s="22">
        <f>M485/N485</f>
        <v>1.2558634038238601</v>
      </c>
      <c r="P485" s="27">
        <v>2184</v>
      </c>
      <c r="Q485" s="32">
        <f>M485/P485</f>
        <v>118.93772893772893</v>
      </c>
      <c r="R485" s="37" t="s">
        <v>1051</v>
      </c>
      <c r="S485" s="42">
        <f>ABS(O2496-O485)*100</f>
        <v>10.132562516371557</v>
      </c>
      <c r="T485" t="s">
        <v>32</v>
      </c>
      <c r="V485" s="7">
        <v>54450</v>
      </c>
      <c r="W485" t="s">
        <v>33</v>
      </c>
      <c r="X485" s="17" t="s">
        <v>34</v>
      </c>
      <c r="Z485" t="s">
        <v>1052</v>
      </c>
      <c r="AA485">
        <v>401</v>
      </c>
      <c r="AB485">
        <v>63</v>
      </c>
    </row>
    <row r="486" spans="1:28" x14ac:dyDescent="0.25">
      <c r="A486" t="s">
        <v>1095</v>
      </c>
      <c r="B486" t="s">
        <v>1096</v>
      </c>
      <c r="C486" s="17">
        <v>44502</v>
      </c>
      <c r="D486" s="7">
        <v>340000</v>
      </c>
      <c r="E486" t="s">
        <v>29</v>
      </c>
      <c r="F486" t="s">
        <v>30</v>
      </c>
      <c r="G486" s="7">
        <v>340000</v>
      </c>
      <c r="H486" s="7">
        <v>163540</v>
      </c>
      <c r="I486" s="12">
        <f>H486/G486*100</f>
        <v>48.1</v>
      </c>
      <c r="J486" s="12">
        <f t="shared" si="7"/>
        <v>2.0027687904869254</v>
      </c>
      <c r="K486" s="7">
        <v>327081</v>
      </c>
      <c r="L486" s="7">
        <v>67291</v>
      </c>
      <c r="M486" s="7">
        <f>G486-L486</f>
        <v>272709</v>
      </c>
      <c r="N486" s="7">
        <v>192437.03125</v>
      </c>
      <c r="O486" s="22">
        <f>M486/N486</f>
        <v>1.4171336890232762</v>
      </c>
      <c r="P486" s="27">
        <v>1898</v>
      </c>
      <c r="Q486" s="32">
        <f>M486/P486</f>
        <v>143.68229715489989</v>
      </c>
      <c r="R486" s="37" t="s">
        <v>1051</v>
      </c>
      <c r="S486" s="42">
        <f>ABS(O2496-O486)*100</f>
        <v>5.9944660035700537</v>
      </c>
      <c r="T486" t="s">
        <v>32</v>
      </c>
      <c r="V486" s="7">
        <v>60500</v>
      </c>
      <c r="W486" t="s">
        <v>33</v>
      </c>
      <c r="X486" s="17" t="s">
        <v>34</v>
      </c>
      <c r="Z486" t="s">
        <v>1052</v>
      </c>
      <c r="AA486">
        <v>401</v>
      </c>
      <c r="AB486">
        <v>63</v>
      </c>
    </row>
    <row r="487" spans="1:28" x14ac:dyDescent="0.25">
      <c r="A487" t="s">
        <v>1097</v>
      </c>
      <c r="B487" t="s">
        <v>1098</v>
      </c>
      <c r="C487" s="17">
        <v>44119</v>
      </c>
      <c r="D487" s="7">
        <v>335000</v>
      </c>
      <c r="E487" t="s">
        <v>29</v>
      </c>
      <c r="F487" t="s">
        <v>30</v>
      </c>
      <c r="G487" s="7">
        <v>335000</v>
      </c>
      <c r="H487" s="7">
        <v>193750</v>
      </c>
      <c r="I487" s="12">
        <f>H487/G487*100</f>
        <v>57.835820895522382</v>
      </c>
      <c r="J487" s="12">
        <f t="shared" si="7"/>
        <v>7.7330521050354548</v>
      </c>
      <c r="K487" s="7">
        <v>387493</v>
      </c>
      <c r="L487" s="7">
        <v>81719</v>
      </c>
      <c r="M487" s="7">
        <f>G487-L487</f>
        <v>253281</v>
      </c>
      <c r="N487" s="7">
        <v>226499.265625</v>
      </c>
      <c r="O487" s="22">
        <f>M487/N487</f>
        <v>1.1182420362428052</v>
      </c>
      <c r="P487" s="27">
        <v>1887</v>
      </c>
      <c r="Q487" s="32">
        <f>M487/P487</f>
        <v>134.22416534181241</v>
      </c>
      <c r="R487" s="37" t="s">
        <v>1051</v>
      </c>
      <c r="S487" s="42">
        <f>ABS(O2496-O487)*100</f>
        <v>23.894699274477048</v>
      </c>
      <c r="T487" t="s">
        <v>32</v>
      </c>
      <c r="V487" s="7">
        <v>60500</v>
      </c>
      <c r="W487" t="s">
        <v>33</v>
      </c>
      <c r="X487" s="17" t="s">
        <v>34</v>
      </c>
      <c r="Z487" t="s">
        <v>1052</v>
      </c>
      <c r="AA487">
        <v>401</v>
      </c>
      <c r="AB487">
        <v>64</v>
      </c>
    </row>
    <row r="488" spans="1:28" x14ac:dyDescent="0.25">
      <c r="A488" t="s">
        <v>1099</v>
      </c>
      <c r="B488" t="s">
        <v>1100</v>
      </c>
      <c r="C488" s="17">
        <v>44238</v>
      </c>
      <c r="D488" s="7">
        <v>380000</v>
      </c>
      <c r="E488" t="s">
        <v>29</v>
      </c>
      <c r="F488" t="s">
        <v>30</v>
      </c>
      <c r="G488" s="7">
        <v>380000</v>
      </c>
      <c r="H488" s="7">
        <v>194680</v>
      </c>
      <c r="I488" s="12">
        <f>H488/G488*100</f>
        <v>51.231578947368419</v>
      </c>
      <c r="J488" s="12">
        <f t="shared" si="7"/>
        <v>1.1288101568814923</v>
      </c>
      <c r="K488" s="7">
        <v>389359</v>
      </c>
      <c r="L488" s="7">
        <v>68440</v>
      </c>
      <c r="M488" s="7">
        <f>G488-L488</f>
        <v>311560</v>
      </c>
      <c r="N488" s="7">
        <v>237717.78125</v>
      </c>
      <c r="O488" s="22">
        <f>M488/N488</f>
        <v>1.3106297659422563</v>
      </c>
      <c r="P488" s="27">
        <v>2213</v>
      </c>
      <c r="Q488" s="32">
        <f>M488/P488</f>
        <v>140.78626299141436</v>
      </c>
      <c r="R488" s="37" t="s">
        <v>1051</v>
      </c>
      <c r="S488" s="42">
        <f>ABS(O2496-O488)*100</f>
        <v>4.6559263045319321</v>
      </c>
      <c r="T488" t="s">
        <v>32</v>
      </c>
      <c r="V488" s="7">
        <v>60500</v>
      </c>
      <c r="W488" t="s">
        <v>33</v>
      </c>
      <c r="X488" s="17" t="s">
        <v>34</v>
      </c>
      <c r="Z488" t="s">
        <v>1052</v>
      </c>
      <c r="AA488">
        <v>401</v>
      </c>
      <c r="AB488">
        <v>63</v>
      </c>
    </row>
    <row r="489" spans="1:28" x14ac:dyDescent="0.25">
      <c r="A489" t="s">
        <v>1101</v>
      </c>
      <c r="B489" t="s">
        <v>1102</v>
      </c>
      <c r="C489" s="17">
        <v>44418</v>
      </c>
      <c r="D489" s="7">
        <v>437500</v>
      </c>
      <c r="E489" t="s">
        <v>29</v>
      </c>
      <c r="F489" t="s">
        <v>30</v>
      </c>
      <c r="G489" s="7">
        <v>437500</v>
      </c>
      <c r="H489" s="7">
        <v>218000</v>
      </c>
      <c r="I489" s="12">
        <f>H489/G489*100</f>
        <v>49.828571428571429</v>
      </c>
      <c r="J489" s="12">
        <f t="shared" si="7"/>
        <v>0.27419736191549759</v>
      </c>
      <c r="K489" s="7">
        <v>436005</v>
      </c>
      <c r="L489" s="7">
        <v>80967</v>
      </c>
      <c r="M489" s="7">
        <f>G489-L489</f>
        <v>356533</v>
      </c>
      <c r="N489" s="7">
        <v>319854.0625</v>
      </c>
      <c r="O489" s="22">
        <f>M489/N489</f>
        <v>1.1146739772923784</v>
      </c>
      <c r="P489" s="27">
        <v>2745</v>
      </c>
      <c r="Q489" s="32">
        <f>M489/P489</f>
        <v>129.88451730418944</v>
      </c>
      <c r="R489" s="37" t="s">
        <v>1085</v>
      </c>
      <c r="S489" s="42">
        <f>ABS(O2496-O489)*100</f>
        <v>24.251505169519728</v>
      </c>
      <c r="T489" t="s">
        <v>32</v>
      </c>
      <c r="V489" s="7">
        <v>71220</v>
      </c>
      <c r="W489" t="s">
        <v>33</v>
      </c>
      <c r="X489" s="17" t="s">
        <v>34</v>
      </c>
      <c r="Z489" t="s">
        <v>1086</v>
      </c>
      <c r="AA489">
        <v>401</v>
      </c>
      <c r="AB489">
        <v>67</v>
      </c>
    </row>
    <row r="490" spans="1:28" x14ac:dyDescent="0.25">
      <c r="A490" t="s">
        <v>1103</v>
      </c>
      <c r="B490" t="s">
        <v>1104</v>
      </c>
      <c r="C490" s="17">
        <v>44642</v>
      </c>
      <c r="D490" s="7">
        <v>477000</v>
      </c>
      <c r="E490" t="s">
        <v>29</v>
      </c>
      <c r="F490" t="s">
        <v>30</v>
      </c>
      <c r="G490" s="7">
        <v>477000</v>
      </c>
      <c r="H490" s="7">
        <v>195790</v>
      </c>
      <c r="I490" s="12">
        <f>H490/G490*100</f>
        <v>41.04612159329141</v>
      </c>
      <c r="J490" s="12">
        <f t="shared" si="7"/>
        <v>9.0566471971955167</v>
      </c>
      <c r="K490" s="7">
        <v>391588</v>
      </c>
      <c r="L490" s="7">
        <v>77284</v>
      </c>
      <c r="M490" s="7">
        <f>G490-L490</f>
        <v>399716</v>
      </c>
      <c r="N490" s="7">
        <v>283156.75</v>
      </c>
      <c r="O490" s="22">
        <f>M490/N490</f>
        <v>1.4116421381443318</v>
      </c>
      <c r="P490" s="27">
        <v>2638</v>
      </c>
      <c r="Q490" s="32">
        <f>M490/P490</f>
        <v>151.52236542835482</v>
      </c>
      <c r="R490" s="37" t="s">
        <v>1085</v>
      </c>
      <c r="S490" s="42">
        <f>ABS(O2496-O490)*100</f>
        <v>5.4453109156756163</v>
      </c>
      <c r="T490" t="s">
        <v>32</v>
      </c>
      <c r="V490" s="7">
        <v>71220</v>
      </c>
      <c r="W490" t="s">
        <v>33</v>
      </c>
      <c r="X490" s="17" t="s">
        <v>34</v>
      </c>
      <c r="Z490" t="s">
        <v>1086</v>
      </c>
      <c r="AA490">
        <v>401</v>
      </c>
      <c r="AB490">
        <v>66</v>
      </c>
    </row>
    <row r="491" spans="1:28" x14ac:dyDescent="0.25">
      <c r="A491" t="s">
        <v>1105</v>
      </c>
      <c r="B491" t="s">
        <v>1106</v>
      </c>
      <c r="C491" s="17">
        <v>44552</v>
      </c>
      <c r="D491" s="7">
        <v>426000</v>
      </c>
      <c r="E491" t="s">
        <v>29</v>
      </c>
      <c r="F491" t="s">
        <v>30</v>
      </c>
      <c r="G491" s="7">
        <v>426000</v>
      </c>
      <c r="H491" s="7">
        <v>191950</v>
      </c>
      <c r="I491" s="12">
        <f>H491/G491*100</f>
        <v>45.058685446009392</v>
      </c>
      <c r="J491" s="12">
        <f t="shared" si="7"/>
        <v>5.044083344477535</v>
      </c>
      <c r="K491" s="7">
        <v>383895</v>
      </c>
      <c r="L491" s="7">
        <v>77376</v>
      </c>
      <c r="M491" s="7">
        <f>G491-L491</f>
        <v>348624</v>
      </c>
      <c r="N491" s="7">
        <v>276143.25</v>
      </c>
      <c r="O491" s="22">
        <f>M491/N491</f>
        <v>1.2624751827176655</v>
      </c>
      <c r="P491" s="27">
        <v>2601</v>
      </c>
      <c r="Q491" s="32">
        <f>M491/P491</f>
        <v>134.03460207612457</v>
      </c>
      <c r="R491" s="37" t="s">
        <v>1085</v>
      </c>
      <c r="S491" s="42">
        <f>ABS(O2496-O491)*100</f>
        <v>9.4713846269910196</v>
      </c>
      <c r="T491" t="s">
        <v>32</v>
      </c>
      <c r="V491" s="7">
        <v>71220</v>
      </c>
      <c r="W491" t="s">
        <v>33</v>
      </c>
      <c r="X491" s="17" t="s">
        <v>34</v>
      </c>
      <c r="Z491" t="s">
        <v>1086</v>
      </c>
      <c r="AA491">
        <v>401</v>
      </c>
      <c r="AB491">
        <v>66</v>
      </c>
    </row>
    <row r="492" spans="1:28" x14ac:dyDescent="0.25">
      <c r="A492" t="s">
        <v>1107</v>
      </c>
      <c r="B492" t="s">
        <v>1108</v>
      </c>
      <c r="C492" s="17">
        <v>44510</v>
      </c>
      <c r="D492" s="7">
        <v>342000</v>
      </c>
      <c r="E492" t="s">
        <v>29</v>
      </c>
      <c r="F492" t="s">
        <v>30</v>
      </c>
      <c r="G492" s="7">
        <v>342000</v>
      </c>
      <c r="H492" s="7">
        <v>172410</v>
      </c>
      <c r="I492" s="12">
        <f>H492/G492*100</f>
        <v>50.412280701754383</v>
      </c>
      <c r="J492" s="12">
        <f t="shared" si="7"/>
        <v>0.3095119112674567</v>
      </c>
      <c r="K492" s="7">
        <v>344819</v>
      </c>
      <c r="L492" s="7">
        <v>73072</v>
      </c>
      <c r="M492" s="7">
        <f>G492-L492</f>
        <v>268928</v>
      </c>
      <c r="N492" s="7">
        <v>201294.078125</v>
      </c>
      <c r="O492" s="22">
        <f>M492/N492</f>
        <v>1.3359955866808986</v>
      </c>
      <c r="P492" s="27">
        <v>2044</v>
      </c>
      <c r="Q492" s="32">
        <f>M492/P492</f>
        <v>131.56947162426616</v>
      </c>
      <c r="R492" s="37" t="s">
        <v>1051</v>
      </c>
      <c r="S492" s="42">
        <f>ABS(O2496-O492)*100</f>
        <v>2.1193442306677079</v>
      </c>
      <c r="T492" t="s">
        <v>32</v>
      </c>
      <c r="V492" s="7">
        <v>66550</v>
      </c>
      <c r="W492" t="s">
        <v>33</v>
      </c>
      <c r="X492" s="17" t="s">
        <v>34</v>
      </c>
      <c r="Z492" t="s">
        <v>1052</v>
      </c>
      <c r="AA492">
        <v>401</v>
      </c>
      <c r="AB492">
        <v>63</v>
      </c>
    </row>
    <row r="493" spans="1:28" x14ac:dyDescent="0.25">
      <c r="A493" t="s">
        <v>1109</v>
      </c>
      <c r="B493" t="s">
        <v>1110</v>
      </c>
      <c r="C493" s="17">
        <v>44342</v>
      </c>
      <c r="D493" s="7">
        <v>340000</v>
      </c>
      <c r="E493" t="s">
        <v>29</v>
      </c>
      <c r="F493" t="s">
        <v>30</v>
      </c>
      <c r="G493" s="7">
        <v>340000</v>
      </c>
      <c r="H493" s="7">
        <v>162220</v>
      </c>
      <c r="I493" s="12">
        <f>H493/G493*100</f>
        <v>47.711764705882352</v>
      </c>
      <c r="J493" s="12">
        <f t="shared" si="7"/>
        <v>2.3910040846045746</v>
      </c>
      <c r="K493" s="7">
        <v>324444</v>
      </c>
      <c r="L493" s="7">
        <v>62930</v>
      </c>
      <c r="M493" s="7">
        <f>G493-L493</f>
        <v>277070</v>
      </c>
      <c r="N493" s="7">
        <v>193714.078125</v>
      </c>
      <c r="O493" s="22">
        <f>M493/N493</f>
        <v>1.430303892632997</v>
      </c>
      <c r="P493" s="27">
        <v>1987</v>
      </c>
      <c r="Q493" s="32">
        <f>M493/P493</f>
        <v>139.44136889783593</v>
      </c>
      <c r="R493" s="37" t="s">
        <v>1051</v>
      </c>
      <c r="S493" s="42">
        <f>ABS(O2496-O493)*100</f>
        <v>7.3114863645421302</v>
      </c>
      <c r="T493" t="s">
        <v>32</v>
      </c>
      <c r="V493" s="7">
        <v>54450</v>
      </c>
      <c r="W493" t="s">
        <v>33</v>
      </c>
      <c r="X493" s="17" t="s">
        <v>34</v>
      </c>
      <c r="Z493" t="s">
        <v>1052</v>
      </c>
      <c r="AA493">
        <v>401</v>
      </c>
      <c r="AB493">
        <v>63</v>
      </c>
    </row>
    <row r="494" spans="1:28" x14ac:dyDescent="0.25">
      <c r="A494" t="s">
        <v>1111</v>
      </c>
      <c r="B494" t="s">
        <v>1112</v>
      </c>
      <c r="C494" s="17">
        <v>44620</v>
      </c>
      <c r="D494" s="7">
        <v>389000</v>
      </c>
      <c r="E494" t="s">
        <v>29</v>
      </c>
      <c r="F494" t="s">
        <v>30</v>
      </c>
      <c r="G494" s="7">
        <v>389000</v>
      </c>
      <c r="H494" s="7">
        <v>172230</v>
      </c>
      <c r="I494" s="12">
        <f>H494/G494*100</f>
        <v>44.275064267352185</v>
      </c>
      <c r="J494" s="12">
        <f t="shared" si="7"/>
        <v>5.8277045231347415</v>
      </c>
      <c r="K494" s="7">
        <v>344453</v>
      </c>
      <c r="L494" s="7">
        <v>60331</v>
      </c>
      <c r="M494" s="7">
        <f>G494-L494</f>
        <v>328669</v>
      </c>
      <c r="N494" s="7">
        <v>210460.734375</v>
      </c>
      <c r="O494" s="22">
        <f>M494/N494</f>
        <v>1.5616642267073719</v>
      </c>
      <c r="P494" s="27">
        <v>2205</v>
      </c>
      <c r="Q494" s="32">
        <f>M494/P494</f>
        <v>149.05623582766441</v>
      </c>
      <c r="R494" s="37" t="s">
        <v>1051</v>
      </c>
      <c r="S494" s="42">
        <f>ABS(O2496-O494)*100</f>
        <v>20.447519771979628</v>
      </c>
      <c r="T494" t="s">
        <v>32</v>
      </c>
      <c r="V494" s="7">
        <v>54450</v>
      </c>
      <c r="W494" t="s">
        <v>33</v>
      </c>
      <c r="X494" s="17" t="s">
        <v>34</v>
      </c>
      <c r="Z494" t="s">
        <v>1052</v>
      </c>
      <c r="AA494">
        <v>401</v>
      </c>
      <c r="AB494">
        <v>63</v>
      </c>
    </row>
    <row r="495" spans="1:28" x14ac:dyDescent="0.25">
      <c r="A495" t="s">
        <v>1113</v>
      </c>
      <c r="B495" t="s">
        <v>1114</v>
      </c>
      <c r="C495" s="17">
        <v>44362</v>
      </c>
      <c r="D495" s="7">
        <v>335000</v>
      </c>
      <c r="E495" t="s">
        <v>29</v>
      </c>
      <c r="F495" t="s">
        <v>30</v>
      </c>
      <c r="G495" s="7">
        <v>335000</v>
      </c>
      <c r="H495" s="7">
        <v>167260</v>
      </c>
      <c r="I495" s="12">
        <f>H495/G495*100</f>
        <v>49.928358208955224</v>
      </c>
      <c r="J495" s="12">
        <f t="shared" si="7"/>
        <v>0.17441058153170275</v>
      </c>
      <c r="K495" s="7">
        <v>334510</v>
      </c>
      <c r="L495" s="7">
        <v>61704</v>
      </c>
      <c r="M495" s="7">
        <f>G495-L495</f>
        <v>273296</v>
      </c>
      <c r="N495" s="7">
        <v>206671.21875</v>
      </c>
      <c r="O495" s="22">
        <f>M495/N495</f>
        <v>1.322370873181876</v>
      </c>
      <c r="P495" s="27">
        <v>2044</v>
      </c>
      <c r="Q495" s="32">
        <f>M495/P495</f>
        <v>133.70645792563602</v>
      </c>
      <c r="R495" s="37" t="s">
        <v>1115</v>
      </c>
      <c r="S495" s="42">
        <f>ABS(O2496-O495)*100</f>
        <v>3.4818155805699691</v>
      </c>
      <c r="T495" t="s">
        <v>32</v>
      </c>
      <c r="V495" s="7">
        <v>54450</v>
      </c>
      <c r="W495" t="s">
        <v>33</v>
      </c>
      <c r="X495" s="17" t="s">
        <v>34</v>
      </c>
      <c r="Z495" t="s">
        <v>1116</v>
      </c>
      <c r="AA495">
        <v>401</v>
      </c>
      <c r="AB495">
        <v>64</v>
      </c>
    </row>
    <row r="496" spans="1:28" x14ac:dyDescent="0.25">
      <c r="A496" t="s">
        <v>1117</v>
      </c>
      <c r="B496" t="s">
        <v>1118</v>
      </c>
      <c r="C496" s="17">
        <v>44351</v>
      </c>
      <c r="D496" s="7">
        <v>360000</v>
      </c>
      <c r="E496" t="s">
        <v>29</v>
      </c>
      <c r="F496" t="s">
        <v>30</v>
      </c>
      <c r="G496" s="7">
        <v>360000</v>
      </c>
      <c r="H496" s="7">
        <v>177120</v>
      </c>
      <c r="I496" s="12">
        <f>H496/G496*100</f>
        <v>49.2</v>
      </c>
      <c r="J496" s="12">
        <f t="shared" si="7"/>
        <v>0.90276879048692393</v>
      </c>
      <c r="K496" s="7">
        <v>354248</v>
      </c>
      <c r="L496" s="7">
        <v>60331</v>
      </c>
      <c r="M496" s="7">
        <f>G496-L496</f>
        <v>299669</v>
      </c>
      <c r="N496" s="7">
        <v>222664.390625</v>
      </c>
      <c r="O496" s="22">
        <f>M496/N496</f>
        <v>1.3458326190319638</v>
      </c>
      <c r="P496" s="27">
        <v>2197</v>
      </c>
      <c r="Q496" s="32">
        <f>M496/P496</f>
        <v>136.39918070095584</v>
      </c>
      <c r="R496" s="37" t="s">
        <v>1115</v>
      </c>
      <c r="S496" s="42">
        <f>ABS(O2496-O496)*100</f>
        <v>1.1356409955611824</v>
      </c>
      <c r="T496" t="s">
        <v>32</v>
      </c>
      <c r="V496" s="7">
        <v>54450</v>
      </c>
      <c r="W496" t="s">
        <v>33</v>
      </c>
      <c r="X496" s="17" t="s">
        <v>34</v>
      </c>
      <c r="Z496" t="s">
        <v>1116</v>
      </c>
      <c r="AA496">
        <v>401</v>
      </c>
      <c r="AB496">
        <v>65</v>
      </c>
    </row>
    <row r="497" spans="1:28" x14ac:dyDescent="0.25">
      <c r="A497" t="s">
        <v>1119</v>
      </c>
      <c r="B497" t="s">
        <v>1120</v>
      </c>
      <c r="C497" s="17">
        <v>44364</v>
      </c>
      <c r="D497" s="7">
        <v>350000</v>
      </c>
      <c r="E497" t="s">
        <v>29</v>
      </c>
      <c r="F497" t="s">
        <v>30</v>
      </c>
      <c r="G497" s="7">
        <v>350000</v>
      </c>
      <c r="H497" s="7">
        <v>146950</v>
      </c>
      <c r="I497" s="12">
        <f>H497/G497*100</f>
        <v>41.985714285714288</v>
      </c>
      <c r="J497" s="12">
        <f t="shared" si="7"/>
        <v>8.1170545047726392</v>
      </c>
      <c r="K497" s="7">
        <v>293905</v>
      </c>
      <c r="L497" s="7">
        <v>70649</v>
      </c>
      <c r="M497" s="7">
        <f>G497-L497</f>
        <v>279351</v>
      </c>
      <c r="N497" s="7">
        <v>201131.53125</v>
      </c>
      <c r="O497" s="22">
        <f>M497/N497</f>
        <v>1.3888970976548463</v>
      </c>
      <c r="P497" s="27">
        <v>1807</v>
      </c>
      <c r="Q497" s="32">
        <f>M497/P497</f>
        <v>154.59380188157166</v>
      </c>
      <c r="R497" s="37" t="s">
        <v>1085</v>
      </c>
      <c r="S497" s="42">
        <f>ABS(O2496-O497)*100</f>
        <v>3.1708068667270606</v>
      </c>
      <c r="T497" t="s">
        <v>64</v>
      </c>
      <c r="V497" s="7">
        <v>64768</v>
      </c>
      <c r="W497" t="s">
        <v>33</v>
      </c>
      <c r="X497" s="17" t="s">
        <v>34</v>
      </c>
      <c r="Z497" t="s">
        <v>1086</v>
      </c>
      <c r="AA497">
        <v>401</v>
      </c>
      <c r="AB497">
        <v>61</v>
      </c>
    </row>
    <row r="498" spans="1:28" x14ac:dyDescent="0.25">
      <c r="A498" t="s">
        <v>1121</v>
      </c>
      <c r="B498" t="s">
        <v>1122</v>
      </c>
      <c r="C498" s="17">
        <v>44064</v>
      </c>
      <c r="D498" s="7">
        <v>410000</v>
      </c>
      <c r="E498" t="s">
        <v>29</v>
      </c>
      <c r="F498" t="s">
        <v>30</v>
      </c>
      <c r="G498" s="7">
        <v>410000</v>
      </c>
      <c r="H498" s="7">
        <v>219250</v>
      </c>
      <c r="I498" s="12">
        <f>H498/G498*100</f>
        <v>53.475609756097562</v>
      </c>
      <c r="J498" s="12">
        <f t="shared" si="7"/>
        <v>3.3728409656106351</v>
      </c>
      <c r="K498" s="7">
        <v>438504</v>
      </c>
      <c r="L498" s="7">
        <v>82247</v>
      </c>
      <c r="M498" s="7">
        <f>G498-L498</f>
        <v>327753</v>
      </c>
      <c r="N498" s="7">
        <v>320952.25</v>
      </c>
      <c r="O498" s="22">
        <f>M498/N498</f>
        <v>1.0211892890609118</v>
      </c>
      <c r="P498" s="27">
        <v>2988</v>
      </c>
      <c r="Q498" s="32">
        <f>M498/P498</f>
        <v>109.68975903614458</v>
      </c>
      <c r="R498" s="37" t="s">
        <v>1085</v>
      </c>
      <c r="S498" s="42">
        <f>ABS(O2496-O498)*100</f>
        <v>33.599973992666385</v>
      </c>
      <c r="T498" t="s">
        <v>32</v>
      </c>
      <c r="V498" s="7">
        <v>64768</v>
      </c>
      <c r="W498" t="s">
        <v>33</v>
      </c>
      <c r="X498" s="17" t="s">
        <v>34</v>
      </c>
      <c r="Z498" t="s">
        <v>1086</v>
      </c>
      <c r="AA498">
        <v>401</v>
      </c>
      <c r="AB498">
        <v>65</v>
      </c>
    </row>
    <row r="499" spans="1:28" x14ac:dyDescent="0.25">
      <c r="A499" t="s">
        <v>1123</v>
      </c>
      <c r="B499" t="s">
        <v>1124</v>
      </c>
      <c r="C499" s="17">
        <v>44069</v>
      </c>
      <c r="D499" s="7">
        <v>350000</v>
      </c>
      <c r="E499" t="s">
        <v>29</v>
      </c>
      <c r="F499" t="s">
        <v>30</v>
      </c>
      <c r="G499" s="7">
        <v>350000</v>
      </c>
      <c r="H499" s="7">
        <v>221700</v>
      </c>
      <c r="I499" s="12">
        <f>H499/G499*100</f>
        <v>63.342857142857142</v>
      </c>
      <c r="J499" s="12">
        <f t="shared" si="7"/>
        <v>13.240088352370215</v>
      </c>
      <c r="K499" s="7">
        <v>443391</v>
      </c>
      <c r="L499" s="7">
        <v>80851</v>
      </c>
      <c r="M499" s="7">
        <f>G499-L499</f>
        <v>269149</v>
      </c>
      <c r="N499" s="7">
        <v>326612.625</v>
      </c>
      <c r="O499" s="22">
        <f>M499/N499</f>
        <v>0.82406183778107167</v>
      </c>
      <c r="P499" s="27">
        <v>3102</v>
      </c>
      <c r="Q499" s="32">
        <f>M499/P499</f>
        <v>86.766279819471308</v>
      </c>
      <c r="R499" s="37" t="s">
        <v>1085</v>
      </c>
      <c r="S499" s="42">
        <f>ABS(O2496-O499)*100</f>
        <v>53.312719120650399</v>
      </c>
      <c r="T499" t="s">
        <v>32</v>
      </c>
      <c r="V499" s="7">
        <v>64768</v>
      </c>
      <c r="W499" t="s">
        <v>33</v>
      </c>
      <c r="X499" s="17" t="s">
        <v>34</v>
      </c>
      <c r="Z499" t="s">
        <v>1086</v>
      </c>
      <c r="AA499">
        <v>401</v>
      </c>
      <c r="AB499">
        <v>66</v>
      </c>
    </row>
    <row r="500" spans="1:28" x14ac:dyDescent="0.25">
      <c r="A500" t="s">
        <v>1125</v>
      </c>
      <c r="B500" t="s">
        <v>1126</v>
      </c>
      <c r="C500" s="17">
        <v>44518</v>
      </c>
      <c r="D500" s="7">
        <v>450000</v>
      </c>
      <c r="E500" t="s">
        <v>29</v>
      </c>
      <c r="F500" t="s">
        <v>30</v>
      </c>
      <c r="G500" s="7">
        <v>450000</v>
      </c>
      <c r="H500" s="7">
        <v>230390</v>
      </c>
      <c r="I500" s="12">
        <f>H500/G500*100</f>
        <v>51.197777777777773</v>
      </c>
      <c r="J500" s="12">
        <f t="shared" si="7"/>
        <v>1.0950089872908464</v>
      </c>
      <c r="K500" s="7">
        <v>460781</v>
      </c>
      <c r="L500" s="7">
        <v>90779</v>
      </c>
      <c r="M500" s="7">
        <f>G500-L500</f>
        <v>359221</v>
      </c>
      <c r="N500" s="7">
        <v>333335.125</v>
      </c>
      <c r="O500" s="22">
        <f>M500/N500</f>
        <v>1.0776572075925093</v>
      </c>
      <c r="P500" s="27">
        <v>2890</v>
      </c>
      <c r="Q500" s="32">
        <f>M500/P500</f>
        <v>124.29792387543253</v>
      </c>
      <c r="R500" s="37" t="s">
        <v>1085</v>
      </c>
      <c r="S500" s="42">
        <f>ABS(O2496-O500)*100</f>
        <v>27.953182139506637</v>
      </c>
      <c r="T500" t="s">
        <v>32</v>
      </c>
      <c r="V500" s="7">
        <v>77703</v>
      </c>
      <c r="W500" t="s">
        <v>33</v>
      </c>
      <c r="X500" s="17" t="s">
        <v>34</v>
      </c>
      <c r="Z500" t="s">
        <v>1086</v>
      </c>
      <c r="AA500">
        <v>401</v>
      </c>
      <c r="AB500">
        <v>69</v>
      </c>
    </row>
    <row r="501" spans="1:28" x14ac:dyDescent="0.25">
      <c r="A501" t="s">
        <v>1127</v>
      </c>
      <c r="B501" t="s">
        <v>1128</v>
      </c>
      <c r="C501" s="17">
        <v>44330</v>
      </c>
      <c r="D501" s="7">
        <v>470000</v>
      </c>
      <c r="E501" t="s">
        <v>29</v>
      </c>
      <c r="F501" t="s">
        <v>30</v>
      </c>
      <c r="G501" s="7">
        <v>470000</v>
      </c>
      <c r="H501" s="7">
        <v>237170</v>
      </c>
      <c r="I501" s="12">
        <f>H501/G501*100</f>
        <v>50.461702127659571</v>
      </c>
      <c r="J501" s="12">
        <f t="shared" si="7"/>
        <v>0.35893333717264397</v>
      </c>
      <c r="K501" s="7">
        <v>474330</v>
      </c>
      <c r="L501" s="7">
        <v>78708</v>
      </c>
      <c r="M501" s="7">
        <f>G501-L501</f>
        <v>391292</v>
      </c>
      <c r="N501" s="7">
        <v>356416.21875</v>
      </c>
      <c r="O501" s="22">
        <f>M501/N501</f>
        <v>1.0978512744799158</v>
      </c>
      <c r="P501" s="27">
        <v>2791</v>
      </c>
      <c r="Q501" s="32">
        <f>M501/P501</f>
        <v>140.19777857398782</v>
      </c>
      <c r="R501" s="37" t="s">
        <v>1085</v>
      </c>
      <c r="S501" s="42">
        <f>ABS(O2496-O501)*100</f>
        <v>25.933775450765985</v>
      </c>
      <c r="T501" t="s">
        <v>32</v>
      </c>
      <c r="V501" s="7">
        <v>71220</v>
      </c>
      <c r="W501" t="s">
        <v>33</v>
      </c>
      <c r="X501" s="17" t="s">
        <v>34</v>
      </c>
      <c r="Z501" t="s">
        <v>1086</v>
      </c>
      <c r="AA501">
        <v>401</v>
      </c>
      <c r="AB501">
        <v>66</v>
      </c>
    </row>
    <row r="502" spans="1:28" x14ac:dyDescent="0.25">
      <c r="A502" t="s">
        <v>1129</v>
      </c>
      <c r="B502" t="s">
        <v>1130</v>
      </c>
      <c r="C502" s="17">
        <v>44117</v>
      </c>
      <c r="D502" s="7">
        <v>405000</v>
      </c>
      <c r="E502" t="s">
        <v>29</v>
      </c>
      <c r="F502" t="s">
        <v>30</v>
      </c>
      <c r="G502" s="7">
        <v>405000</v>
      </c>
      <c r="H502" s="7">
        <v>201510</v>
      </c>
      <c r="I502" s="12">
        <f>H502/G502*100</f>
        <v>49.755555555555553</v>
      </c>
      <c r="J502" s="12">
        <f t="shared" si="7"/>
        <v>0.3472132349313739</v>
      </c>
      <c r="K502" s="7">
        <v>403026</v>
      </c>
      <c r="L502" s="7">
        <v>70941</v>
      </c>
      <c r="M502" s="7">
        <f>G502-L502</f>
        <v>334059</v>
      </c>
      <c r="N502" s="7">
        <v>299175.6875</v>
      </c>
      <c r="O502" s="22">
        <f>M502/N502</f>
        <v>1.1165980858655167</v>
      </c>
      <c r="P502" s="27">
        <v>2848</v>
      </c>
      <c r="Q502" s="32">
        <f>M502/P502</f>
        <v>117.29599719101124</v>
      </c>
      <c r="R502" s="37" t="s">
        <v>1085</v>
      </c>
      <c r="S502" s="42">
        <f>ABS(O2496-O502)*100</f>
        <v>24.059094312205897</v>
      </c>
      <c r="T502" t="s">
        <v>32</v>
      </c>
      <c r="V502" s="7">
        <v>64768</v>
      </c>
      <c r="W502" t="s">
        <v>33</v>
      </c>
      <c r="X502" s="17" t="s">
        <v>34</v>
      </c>
      <c r="Z502" t="s">
        <v>1086</v>
      </c>
      <c r="AA502">
        <v>401</v>
      </c>
      <c r="AB502">
        <v>66</v>
      </c>
    </row>
    <row r="503" spans="1:28" x14ac:dyDescent="0.25">
      <c r="A503" t="s">
        <v>1131</v>
      </c>
      <c r="B503" t="s">
        <v>1132</v>
      </c>
      <c r="C503" s="17">
        <v>44344</v>
      </c>
      <c r="D503" s="7">
        <v>390000</v>
      </c>
      <c r="E503" t="s">
        <v>29</v>
      </c>
      <c r="F503" t="s">
        <v>30</v>
      </c>
      <c r="G503" s="7">
        <v>390000</v>
      </c>
      <c r="H503" s="7">
        <v>211310</v>
      </c>
      <c r="I503" s="12">
        <f>H503/G503*100</f>
        <v>54.182051282051283</v>
      </c>
      <c r="J503" s="12">
        <f t="shared" si="7"/>
        <v>4.0792824915643564</v>
      </c>
      <c r="K503" s="7">
        <v>422629</v>
      </c>
      <c r="L503" s="7">
        <v>75845</v>
      </c>
      <c r="M503" s="7">
        <f>G503-L503</f>
        <v>314155</v>
      </c>
      <c r="N503" s="7">
        <v>312418.03125</v>
      </c>
      <c r="O503" s="22">
        <f>M503/N503</f>
        <v>1.0055597583246085</v>
      </c>
      <c r="P503" s="27">
        <v>2432</v>
      </c>
      <c r="Q503" s="32">
        <f>M503/P503</f>
        <v>129.17557565789474</v>
      </c>
      <c r="R503" s="37" t="s">
        <v>1085</v>
      </c>
      <c r="S503" s="42">
        <f>ABS(O2496-O503)*100</f>
        <v>35.16292706629671</v>
      </c>
      <c r="T503" t="s">
        <v>32</v>
      </c>
      <c r="V503" s="7">
        <v>64768</v>
      </c>
      <c r="W503" t="s">
        <v>33</v>
      </c>
      <c r="X503" s="17" t="s">
        <v>34</v>
      </c>
      <c r="Z503" t="s">
        <v>1086</v>
      </c>
      <c r="AA503">
        <v>401</v>
      </c>
      <c r="AB503">
        <v>67</v>
      </c>
    </row>
    <row r="504" spans="1:28" x14ac:dyDescent="0.25">
      <c r="A504" t="s">
        <v>1133</v>
      </c>
      <c r="B504" t="s">
        <v>1134</v>
      </c>
      <c r="C504" s="17">
        <v>44064</v>
      </c>
      <c r="D504" s="7">
        <v>307500</v>
      </c>
      <c r="E504" t="s">
        <v>29</v>
      </c>
      <c r="F504" t="s">
        <v>30</v>
      </c>
      <c r="G504" s="7">
        <v>307500</v>
      </c>
      <c r="H504" s="7">
        <v>190140</v>
      </c>
      <c r="I504" s="12">
        <f>H504/G504*100</f>
        <v>61.834146341463416</v>
      </c>
      <c r="J504" s="12">
        <f t="shared" si="7"/>
        <v>11.731377550976489</v>
      </c>
      <c r="K504" s="7">
        <v>380270</v>
      </c>
      <c r="L504" s="7">
        <v>76333</v>
      </c>
      <c r="M504" s="7">
        <f>G504-L504</f>
        <v>231167</v>
      </c>
      <c r="N504" s="7">
        <v>273817.125</v>
      </c>
      <c r="O504" s="22">
        <f>M504/N504</f>
        <v>0.84423865015747279</v>
      </c>
      <c r="P504" s="27">
        <v>2456</v>
      </c>
      <c r="Q504" s="32">
        <f>M504/P504</f>
        <v>94.123371335504885</v>
      </c>
      <c r="R504" s="37" t="s">
        <v>1085</v>
      </c>
      <c r="S504" s="42">
        <f>ABS(O2496-O504)*100</f>
        <v>51.295037883010288</v>
      </c>
      <c r="T504" t="s">
        <v>32</v>
      </c>
      <c r="V504" s="7">
        <v>64768</v>
      </c>
      <c r="W504" t="s">
        <v>33</v>
      </c>
      <c r="X504" s="17" t="s">
        <v>34</v>
      </c>
      <c r="Z504" t="s">
        <v>1086</v>
      </c>
      <c r="AA504">
        <v>401</v>
      </c>
      <c r="AB504">
        <v>66</v>
      </c>
    </row>
    <row r="505" spans="1:28" x14ac:dyDescent="0.25">
      <c r="A505" t="s">
        <v>1135</v>
      </c>
      <c r="B505" t="s">
        <v>1136</v>
      </c>
      <c r="C505" s="17">
        <v>44120</v>
      </c>
      <c r="D505" s="7">
        <v>337500</v>
      </c>
      <c r="E505" t="s">
        <v>29</v>
      </c>
      <c r="F505" t="s">
        <v>30</v>
      </c>
      <c r="G505" s="7">
        <v>337500</v>
      </c>
      <c r="H505" s="7">
        <v>188940</v>
      </c>
      <c r="I505" s="12">
        <f>H505/G505*100</f>
        <v>55.982222222222219</v>
      </c>
      <c r="J505" s="12">
        <f t="shared" si="7"/>
        <v>5.8794534317352927</v>
      </c>
      <c r="K505" s="7">
        <v>377884</v>
      </c>
      <c r="L505" s="7">
        <v>81337</v>
      </c>
      <c r="M505" s="7">
        <f>G505-L505</f>
        <v>256163</v>
      </c>
      <c r="N505" s="7">
        <v>361642.6875</v>
      </c>
      <c r="O505" s="22">
        <f>M505/N505</f>
        <v>0.70833175632785328</v>
      </c>
      <c r="P505" s="27">
        <v>2230</v>
      </c>
      <c r="Q505" s="32">
        <f>M505/P505</f>
        <v>114.87130044843049</v>
      </c>
      <c r="R505" s="37" t="s">
        <v>1137</v>
      </c>
      <c r="S505" s="42">
        <f>ABS(O2496-O505)*100</f>
        <v>64.885727265972236</v>
      </c>
      <c r="T505" t="s">
        <v>64</v>
      </c>
      <c r="V505" s="7">
        <v>73205</v>
      </c>
      <c r="W505" t="s">
        <v>33</v>
      </c>
      <c r="X505" s="17" t="s">
        <v>34</v>
      </c>
      <c r="Z505" t="s">
        <v>1138</v>
      </c>
      <c r="AA505">
        <v>401</v>
      </c>
      <c r="AB505">
        <v>69</v>
      </c>
    </row>
    <row r="506" spans="1:28" x14ac:dyDescent="0.25">
      <c r="A506" t="s">
        <v>1139</v>
      </c>
      <c r="B506" t="s">
        <v>1140</v>
      </c>
      <c r="C506" s="17">
        <v>44109</v>
      </c>
      <c r="D506" s="7">
        <v>380000</v>
      </c>
      <c r="E506" t="s">
        <v>29</v>
      </c>
      <c r="F506" t="s">
        <v>30</v>
      </c>
      <c r="G506" s="7">
        <v>380000</v>
      </c>
      <c r="H506" s="7">
        <v>221100</v>
      </c>
      <c r="I506" s="12">
        <f>H506/G506*100</f>
        <v>58.184210526315795</v>
      </c>
      <c r="J506" s="12">
        <f t="shared" si="7"/>
        <v>8.0814417358288679</v>
      </c>
      <c r="K506" s="7">
        <v>442194</v>
      </c>
      <c r="L506" s="7">
        <v>90601</v>
      </c>
      <c r="M506" s="7">
        <f>G506-L506</f>
        <v>289399</v>
      </c>
      <c r="N506" s="7">
        <v>428771.9375</v>
      </c>
      <c r="O506" s="22">
        <f>M506/N506</f>
        <v>0.67494855583919833</v>
      </c>
      <c r="P506" s="27">
        <v>3050</v>
      </c>
      <c r="Q506" s="32">
        <f>M506/P506</f>
        <v>94.884918032786885</v>
      </c>
      <c r="R506" s="37" t="s">
        <v>1137</v>
      </c>
      <c r="S506" s="42">
        <f>ABS(O2496-O506)*100</f>
        <v>68.224047314837733</v>
      </c>
      <c r="T506" t="s">
        <v>32</v>
      </c>
      <c r="V506" s="7">
        <v>73205</v>
      </c>
      <c r="W506" t="s">
        <v>33</v>
      </c>
      <c r="X506" s="17" t="s">
        <v>34</v>
      </c>
      <c r="Z506" t="s">
        <v>1138</v>
      </c>
      <c r="AA506">
        <v>401</v>
      </c>
      <c r="AB506">
        <v>67</v>
      </c>
    </row>
    <row r="507" spans="1:28" x14ac:dyDescent="0.25">
      <c r="A507" t="s">
        <v>1141</v>
      </c>
      <c r="B507" t="s">
        <v>1142</v>
      </c>
      <c r="C507" s="17">
        <v>44292</v>
      </c>
      <c r="D507" s="7">
        <v>473000</v>
      </c>
      <c r="E507" t="s">
        <v>29</v>
      </c>
      <c r="F507" t="s">
        <v>30</v>
      </c>
      <c r="G507" s="7">
        <v>473000</v>
      </c>
      <c r="H507" s="7">
        <v>228110</v>
      </c>
      <c r="I507" s="12">
        <f>H507/G507*100</f>
        <v>48.2262156448203</v>
      </c>
      <c r="J507" s="12">
        <f t="shared" si="7"/>
        <v>1.8765531456666267</v>
      </c>
      <c r="K507" s="7">
        <v>456219</v>
      </c>
      <c r="L507" s="7">
        <v>90352</v>
      </c>
      <c r="M507" s="7">
        <f>G507-L507</f>
        <v>382648</v>
      </c>
      <c r="N507" s="7">
        <v>446179.28125</v>
      </c>
      <c r="O507" s="22">
        <f>M507/N507</f>
        <v>0.85761041823364581</v>
      </c>
      <c r="P507" s="27">
        <v>3294</v>
      </c>
      <c r="Q507" s="32">
        <f>M507/P507</f>
        <v>116.16514875531269</v>
      </c>
      <c r="R507" s="37" t="s">
        <v>1137</v>
      </c>
      <c r="S507" s="42">
        <f>ABS(O2496-O507)*100</f>
        <v>49.957861075392984</v>
      </c>
      <c r="T507" t="s">
        <v>32</v>
      </c>
      <c r="V507" s="7">
        <v>78469</v>
      </c>
      <c r="W507" t="s">
        <v>33</v>
      </c>
      <c r="X507" s="17" t="s">
        <v>34</v>
      </c>
      <c r="Z507" t="s">
        <v>1138</v>
      </c>
      <c r="AA507">
        <v>401</v>
      </c>
      <c r="AB507">
        <v>72</v>
      </c>
    </row>
    <row r="508" spans="1:28" x14ac:dyDescent="0.25">
      <c r="A508" t="s">
        <v>1143</v>
      </c>
      <c r="B508" t="s">
        <v>1144</v>
      </c>
      <c r="C508" s="17">
        <v>44151</v>
      </c>
      <c r="D508" s="7">
        <v>399900</v>
      </c>
      <c r="E508" t="s">
        <v>29</v>
      </c>
      <c r="F508" t="s">
        <v>30</v>
      </c>
      <c r="G508" s="7">
        <v>399900</v>
      </c>
      <c r="H508" s="7">
        <v>216470</v>
      </c>
      <c r="I508" s="12">
        <f>H508/G508*100</f>
        <v>54.131032758189548</v>
      </c>
      <c r="J508" s="12">
        <f t="shared" si="7"/>
        <v>4.0282639677026211</v>
      </c>
      <c r="K508" s="7">
        <v>432939</v>
      </c>
      <c r="L508" s="7">
        <v>85389</v>
      </c>
      <c r="M508" s="7">
        <f>G508-L508</f>
        <v>314511</v>
      </c>
      <c r="N508" s="7">
        <v>423841.46875</v>
      </c>
      <c r="O508" s="22">
        <f>M508/N508</f>
        <v>0.74204867430164601</v>
      </c>
      <c r="P508" s="27">
        <v>2794</v>
      </c>
      <c r="Q508" s="32">
        <f>M508/P508</f>
        <v>112.56657122405154</v>
      </c>
      <c r="R508" s="37" t="s">
        <v>1137</v>
      </c>
      <c r="S508" s="42">
        <f>ABS(O2496-O508)*100</f>
        <v>61.514035468592965</v>
      </c>
      <c r="T508" t="s">
        <v>662</v>
      </c>
      <c r="V508" s="7">
        <v>73205</v>
      </c>
      <c r="W508" t="s">
        <v>33</v>
      </c>
      <c r="X508" s="17" t="s">
        <v>34</v>
      </c>
      <c r="Z508" t="s">
        <v>1138</v>
      </c>
      <c r="AA508">
        <v>401</v>
      </c>
      <c r="AB508">
        <v>68</v>
      </c>
    </row>
    <row r="509" spans="1:28" x14ac:dyDescent="0.25">
      <c r="A509" t="s">
        <v>1145</v>
      </c>
      <c r="B509" t="s">
        <v>1146</v>
      </c>
      <c r="C509" s="17">
        <v>44512</v>
      </c>
      <c r="D509" s="7">
        <v>225000</v>
      </c>
      <c r="E509" t="s">
        <v>29</v>
      </c>
      <c r="F509" t="s">
        <v>30</v>
      </c>
      <c r="G509" s="7">
        <v>225000</v>
      </c>
      <c r="H509" s="7">
        <v>108320</v>
      </c>
      <c r="I509" s="12">
        <f>H509/G509*100</f>
        <v>48.142222222222216</v>
      </c>
      <c r="J509" s="12">
        <f t="shared" si="7"/>
        <v>1.9605465682647107</v>
      </c>
      <c r="K509" s="7">
        <v>216644</v>
      </c>
      <c r="L509" s="7">
        <v>34320</v>
      </c>
      <c r="M509" s="7">
        <f>G509-L509</f>
        <v>190680</v>
      </c>
      <c r="N509" s="7">
        <v>165749.09375</v>
      </c>
      <c r="O509" s="22">
        <f>M509/N509</f>
        <v>1.150413529787399</v>
      </c>
      <c r="P509" s="27">
        <v>1215</v>
      </c>
      <c r="Q509" s="32">
        <f>M509/P509</f>
        <v>156.93827160493828</v>
      </c>
      <c r="R509" s="37" t="s">
        <v>1147</v>
      </c>
      <c r="S509" s="42">
        <f>ABS(O2496-O509)*100</f>
        <v>20.677549920017668</v>
      </c>
      <c r="T509" t="s">
        <v>32</v>
      </c>
      <c r="V509" s="7">
        <v>34320</v>
      </c>
      <c r="W509" t="s">
        <v>33</v>
      </c>
      <c r="X509" s="17" t="s">
        <v>34</v>
      </c>
      <c r="Z509" t="s">
        <v>1148</v>
      </c>
      <c r="AA509">
        <v>407</v>
      </c>
      <c r="AB509">
        <v>68</v>
      </c>
    </row>
    <row r="510" spans="1:28" x14ac:dyDescent="0.25">
      <c r="A510" t="s">
        <v>1149</v>
      </c>
      <c r="B510" t="s">
        <v>1150</v>
      </c>
      <c r="C510" s="17">
        <v>44249</v>
      </c>
      <c r="D510" s="7">
        <v>192600</v>
      </c>
      <c r="E510" t="s">
        <v>29</v>
      </c>
      <c r="F510" t="s">
        <v>30</v>
      </c>
      <c r="G510" s="7">
        <v>192600</v>
      </c>
      <c r="H510" s="7">
        <v>108320</v>
      </c>
      <c r="I510" s="12">
        <f>H510/G510*100</f>
        <v>56.240913811007267</v>
      </c>
      <c r="J510" s="12">
        <f t="shared" si="7"/>
        <v>6.1381450205203407</v>
      </c>
      <c r="K510" s="7">
        <v>216644</v>
      </c>
      <c r="L510" s="7">
        <v>34320</v>
      </c>
      <c r="M510" s="7">
        <f>G510-L510</f>
        <v>158280</v>
      </c>
      <c r="N510" s="7">
        <v>165749.09375</v>
      </c>
      <c r="O510" s="22">
        <f>M510/N510</f>
        <v>0.95493734788519768</v>
      </c>
      <c r="P510" s="27">
        <v>1215</v>
      </c>
      <c r="Q510" s="32">
        <f>M510/P510</f>
        <v>130.27160493827159</v>
      </c>
      <c r="R510" s="37" t="s">
        <v>1147</v>
      </c>
      <c r="S510" s="42">
        <f>ABS(O2496-O510)*100</f>
        <v>40.225168110237796</v>
      </c>
      <c r="T510" t="s">
        <v>32</v>
      </c>
      <c r="V510" s="7">
        <v>34320</v>
      </c>
      <c r="W510" t="s">
        <v>33</v>
      </c>
      <c r="X510" s="17" t="s">
        <v>34</v>
      </c>
      <c r="Z510" t="s">
        <v>1148</v>
      </c>
      <c r="AA510">
        <v>407</v>
      </c>
      <c r="AB510">
        <v>68</v>
      </c>
    </row>
    <row r="511" spans="1:28" x14ac:dyDescent="0.25">
      <c r="A511" t="s">
        <v>1151</v>
      </c>
      <c r="B511" t="s">
        <v>1152</v>
      </c>
      <c r="C511" s="17">
        <v>44195</v>
      </c>
      <c r="D511" s="7">
        <v>178000</v>
      </c>
      <c r="E511" t="s">
        <v>29</v>
      </c>
      <c r="F511" t="s">
        <v>30</v>
      </c>
      <c r="G511" s="7">
        <v>178000</v>
      </c>
      <c r="H511" s="7">
        <v>108320</v>
      </c>
      <c r="I511" s="12">
        <f>H511/G511*100</f>
        <v>60.853932584269664</v>
      </c>
      <c r="J511" s="12">
        <f t="shared" si="7"/>
        <v>10.751163793782737</v>
      </c>
      <c r="K511" s="7">
        <v>216644</v>
      </c>
      <c r="L511" s="7">
        <v>34320</v>
      </c>
      <c r="M511" s="7">
        <f>G511-L511</f>
        <v>143680</v>
      </c>
      <c r="N511" s="7">
        <v>165749.09375</v>
      </c>
      <c r="O511" s="22">
        <f>M511/N511</f>
        <v>0.86685240171939104</v>
      </c>
      <c r="P511" s="27">
        <v>1215</v>
      </c>
      <c r="Q511" s="32">
        <f>M511/P511</f>
        <v>118.25514403292181</v>
      </c>
      <c r="R511" s="37" t="s">
        <v>1147</v>
      </c>
      <c r="S511" s="42">
        <f>ABS(O2496-O511)*100</f>
        <v>49.033662726818463</v>
      </c>
      <c r="T511" t="s">
        <v>32</v>
      </c>
      <c r="V511" s="7">
        <v>34320</v>
      </c>
      <c r="W511" t="s">
        <v>33</v>
      </c>
      <c r="X511" s="17" t="s">
        <v>34</v>
      </c>
      <c r="Z511" t="s">
        <v>1148</v>
      </c>
      <c r="AA511">
        <v>407</v>
      </c>
      <c r="AB511">
        <v>68</v>
      </c>
    </row>
    <row r="512" spans="1:28" x14ac:dyDescent="0.25">
      <c r="A512" t="s">
        <v>1151</v>
      </c>
      <c r="B512" t="s">
        <v>1152</v>
      </c>
      <c r="C512" s="17">
        <v>44477</v>
      </c>
      <c r="D512" s="7">
        <v>250000</v>
      </c>
      <c r="E512" t="s">
        <v>29</v>
      </c>
      <c r="F512" t="s">
        <v>30</v>
      </c>
      <c r="G512" s="7">
        <v>250000</v>
      </c>
      <c r="H512" s="7">
        <v>108320</v>
      </c>
      <c r="I512" s="12">
        <f>H512/G512*100</f>
        <v>43.328000000000003</v>
      </c>
      <c r="J512" s="12">
        <f t="shared" si="7"/>
        <v>6.7747687904869238</v>
      </c>
      <c r="K512" s="7">
        <v>216644</v>
      </c>
      <c r="L512" s="7">
        <v>34320</v>
      </c>
      <c r="M512" s="7">
        <f>G512-L512</f>
        <v>215680</v>
      </c>
      <c r="N512" s="7">
        <v>165749.09375</v>
      </c>
      <c r="O512" s="22">
        <f>M512/N512</f>
        <v>1.301243917057616</v>
      </c>
      <c r="P512" s="27">
        <v>1215</v>
      </c>
      <c r="Q512" s="32">
        <f>M512/P512</f>
        <v>177.51440329218107</v>
      </c>
      <c r="R512" s="37" t="s">
        <v>1147</v>
      </c>
      <c r="S512" s="42">
        <f>ABS(O2496-O512)*100</f>
        <v>5.5945111929959657</v>
      </c>
      <c r="T512" t="s">
        <v>32</v>
      </c>
      <c r="V512" s="7">
        <v>34320</v>
      </c>
      <c r="W512" t="s">
        <v>33</v>
      </c>
      <c r="X512" s="17" t="s">
        <v>34</v>
      </c>
      <c r="Z512" t="s">
        <v>1148</v>
      </c>
      <c r="AA512">
        <v>407</v>
      </c>
      <c r="AB512">
        <v>68</v>
      </c>
    </row>
    <row r="513" spans="1:28" x14ac:dyDescent="0.25">
      <c r="A513" t="s">
        <v>1153</v>
      </c>
      <c r="B513" t="s">
        <v>1154</v>
      </c>
      <c r="C513" s="17">
        <v>44088</v>
      </c>
      <c r="D513" s="7">
        <v>225000</v>
      </c>
      <c r="E513" t="s">
        <v>29</v>
      </c>
      <c r="F513" t="s">
        <v>30</v>
      </c>
      <c r="G513" s="7">
        <v>225000</v>
      </c>
      <c r="H513" s="7">
        <v>113340</v>
      </c>
      <c r="I513" s="12">
        <f>H513/G513*100</f>
        <v>50.373333333333335</v>
      </c>
      <c r="J513" s="12">
        <f t="shared" si="7"/>
        <v>0.27056454284640807</v>
      </c>
      <c r="K513" s="7">
        <v>226672</v>
      </c>
      <c r="L513" s="7">
        <v>34320</v>
      </c>
      <c r="M513" s="7">
        <f>G513-L513</f>
        <v>190680</v>
      </c>
      <c r="N513" s="7">
        <v>174865.453125</v>
      </c>
      <c r="O513" s="22">
        <f>M513/N513</f>
        <v>1.0904383718589354</v>
      </c>
      <c r="P513" s="27">
        <v>1238</v>
      </c>
      <c r="Q513" s="32">
        <f>M513/P513</f>
        <v>154.02261712439417</v>
      </c>
      <c r="R513" s="37" t="s">
        <v>1147</v>
      </c>
      <c r="S513" s="42">
        <f>ABS(O2496-O513)*100</f>
        <v>26.675065712864022</v>
      </c>
      <c r="T513" t="s">
        <v>64</v>
      </c>
      <c r="V513" s="7">
        <v>34320</v>
      </c>
      <c r="W513" t="s">
        <v>33</v>
      </c>
      <c r="X513" s="17" t="s">
        <v>34</v>
      </c>
      <c r="Z513" t="s">
        <v>1148</v>
      </c>
      <c r="AA513">
        <v>407</v>
      </c>
      <c r="AB513">
        <v>68</v>
      </c>
    </row>
    <row r="514" spans="1:28" x14ac:dyDescent="0.25">
      <c r="A514" t="s">
        <v>1155</v>
      </c>
      <c r="B514" t="s">
        <v>1156</v>
      </c>
      <c r="C514" s="17">
        <v>44160</v>
      </c>
      <c r="D514" s="7">
        <v>190000</v>
      </c>
      <c r="E514" t="s">
        <v>29</v>
      </c>
      <c r="F514" t="s">
        <v>30</v>
      </c>
      <c r="G514" s="7">
        <v>190000</v>
      </c>
      <c r="H514" s="7">
        <v>108320</v>
      </c>
      <c r="I514" s="12">
        <f>H514/G514*100</f>
        <v>57.010526315789477</v>
      </c>
      <c r="J514" s="12">
        <f t="shared" si="7"/>
        <v>6.9077575253025501</v>
      </c>
      <c r="K514" s="7">
        <v>216644</v>
      </c>
      <c r="L514" s="7">
        <v>34320</v>
      </c>
      <c r="M514" s="7">
        <f>G514-L514</f>
        <v>155680</v>
      </c>
      <c r="N514" s="7">
        <v>165749.09375</v>
      </c>
      <c r="O514" s="22">
        <f>M514/N514</f>
        <v>0.9392509876090952</v>
      </c>
      <c r="P514" s="27">
        <v>1215</v>
      </c>
      <c r="Q514" s="32">
        <f>M514/P514</f>
        <v>128.13168724279836</v>
      </c>
      <c r="R514" s="37" t="s">
        <v>1147</v>
      </c>
      <c r="S514" s="42">
        <f>ABS(O2496-O514)*100</f>
        <v>41.793804137848042</v>
      </c>
      <c r="T514" t="s">
        <v>32</v>
      </c>
      <c r="V514" s="7">
        <v>34320</v>
      </c>
      <c r="W514" t="s">
        <v>33</v>
      </c>
      <c r="X514" s="17" t="s">
        <v>34</v>
      </c>
      <c r="Z514" t="s">
        <v>1148</v>
      </c>
      <c r="AA514">
        <v>407</v>
      </c>
      <c r="AB514">
        <v>68</v>
      </c>
    </row>
    <row r="515" spans="1:28" x14ac:dyDescent="0.25">
      <c r="A515" t="s">
        <v>1157</v>
      </c>
      <c r="B515" t="s">
        <v>1158</v>
      </c>
      <c r="C515" s="17">
        <v>44505</v>
      </c>
      <c r="D515" s="7">
        <v>190000</v>
      </c>
      <c r="E515" t="s">
        <v>29</v>
      </c>
      <c r="F515" t="s">
        <v>30</v>
      </c>
      <c r="G515" s="7">
        <v>190000</v>
      </c>
      <c r="H515" s="7">
        <v>108320</v>
      </c>
      <c r="I515" s="12">
        <f>H515/G515*100</f>
        <v>57.010526315789477</v>
      </c>
      <c r="J515" s="12">
        <f t="shared" ref="J515:J578" si="8">+ABS(I515-$I$2500)</f>
        <v>6.9077575253025501</v>
      </c>
      <c r="K515" s="7">
        <v>216644</v>
      </c>
      <c r="L515" s="7">
        <v>34320</v>
      </c>
      <c r="M515" s="7">
        <f>G515-L515</f>
        <v>155680</v>
      </c>
      <c r="N515" s="7">
        <v>165749.09375</v>
      </c>
      <c r="O515" s="22">
        <f>M515/N515</f>
        <v>0.9392509876090952</v>
      </c>
      <c r="P515" s="27">
        <v>1215</v>
      </c>
      <c r="Q515" s="32">
        <f>M515/P515</f>
        <v>128.13168724279836</v>
      </c>
      <c r="R515" s="37" t="s">
        <v>1147</v>
      </c>
      <c r="S515" s="42">
        <f>ABS(O2496-O515)*100</f>
        <v>41.793804137848042</v>
      </c>
      <c r="T515" t="s">
        <v>32</v>
      </c>
      <c r="V515" s="7">
        <v>34320</v>
      </c>
      <c r="W515" t="s">
        <v>33</v>
      </c>
      <c r="X515" s="17" t="s">
        <v>34</v>
      </c>
      <c r="Z515" t="s">
        <v>1148</v>
      </c>
      <c r="AA515">
        <v>407</v>
      </c>
      <c r="AB515">
        <v>68</v>
      </c>
    </row>
    <row r="516" spans="1:28" x14ac:dyDescent="0.25">
      <c r="A516" t="s">
        <v>1159</v>
      </c>
      <c r="B516" t="s">
        <v>1160</v>
      </c>
      <c r="C516" s="17">
        <v>44462</v>
      </c>
      <c r="D516" s="7">
        <v>250000</v>
      </c>
      <c r="E516" t="s">
        <v>29</v>
      </c>
      <c r="F516" t="s">
        <v>30</v>
      </c>
      <c r="G516" s="7">
        <v>250000</v>
      </c>
      <c r="H516" s="7">
        <v>103060</v>
      </c>
      <c r="I516" s="12">
        <f>H516/G516*100</f>
        <v>41.223999999999997</v>
      </c>
      <c r="J516" s="12">
        <f t="shared" si="8"/>
        <v>8.8787687904869301</v>
      </c>
      <c r="K516" s="7">
        <v>206119</v>
      </c>
      <c r="L516" s="7">
        <v>34320</v>
      </c>
      <c r="M516" s="7">
        <f>G516-L516</f>
        <v>215680</v>
      </c>
      <c r="N516" s="7">
        <v>156180.90625</v>
      </c>
      <c r="O516" s="22">
        <f>M516/N516</f>
        <v>1.3809626616889989</v>
      </c>
      <c r="P516" s="27">
        <v>1215</v>
      </c>
      <c r="Q516" s="32">
        <f>M516/P516</f>
        <v>177.51440329218107</v>
      </c>
      <c r="R516" s="37" t="s">
        <v>1147</v>
      </c>
      <c r="S516" s="42">
        <f>ABS(O2496-O516)*100</f>
        <v>2.3773632701423297</v>
      </c>
      <c r="T516" t="s">
        <v>32</v>
      </c>
      <c r="V516" s="7">
        <v>34320</v>
      </c>
      <c r="W516" t="s">
        <v>33</v>
      </c>
      <c r="X516" s="17" t="s">
        <v>34</v>
      </c>
      <c r="Z516" t="s">
        <v>1148</v>
      </c>
      <c r="AA516">
        <v>407</v>
      </c>
      <c r="AB516">
        <v>68</v>
      </c>
    </row>
    <row r="517" spans="1:28" x14ac:dyDescent="0.25">
      <c r="A517" t="s">
        <v>1161</v>
      </c>
      <c r="B517" t="s">
        <v>1162</v>
      </c>
      <c r="C517" s="17">
        <v>44099</v>
      </c>
      <c r="D517" s="7">
        <v>208000</v>
      </c>
      <c r="E517" t="s">
        <v>29</v>
      </c>
      <c r="F517" t="s">
        <v>30</v>
      </c>
      <c r="G517" s="7">
        <v>208000</v>
      </c>
      <c r="H517" s="7">
        <v>108320</v>
      </c>
      <c r="I517" s="12">
        <f>H517/G517*100</f>
        <v>52.076923076923073</v>
      </c>
      <c r="J517" s="12">
        <f t="shared" si="8"/>
        <v>1.9741542864361463</v>
      </c>
      <c r="K517" s="7">
        <v>216644</v>
      </c>
      <c r="L517" s="7">
        <v>34320</v>
      </c>
      <c r="M517" s="7">
        <f>G517-L517</f>
        <v>173680</v>
      </c>
      <c r="N517" s="7">
        <v>165749.09375</v>
      </c>
      <c r="O517" s="22">
        <f>M517/N517</f>
        <v>1.0478488664436514</v>
      </c>
      <c r="P517" s="27">
        <v>1215</v>
      </c>
      <c r="Q517" s="32">
        <f>M517/P517</f>
        <v>142.94650205761317</v>
      </c>
      <c r="R517" s="37" t="s">
        <v>1147</v>
      </c>
      <c r="S517" s="42">
        <f>ABS(O2496-O517)*100</f>
        <v>30.934016254392425</v>
      </c>
      <c r="T517" t="s">
        <v>32</v>
      </c>
      <c r="V517" s="7">
        <v>34320</v>
      </c>
      <c r="W517" t="s">
        <v>33</v>
      </c>
      <c r="X517" s="17" t="s">
        <v>34</v>
      </c>
      <c r="Z517" t="s">
        <v>1148</v>
      </c>
      <c r="AA517">
        <v>407</v>
      </c>
      <c r="AB517">
        <v>68</v>
      </c>
    </row>
    <row r="518" spans="1:28" x14ac:dyDescent="0.25">
      <c r="A518" t="s">
        <v>1163</v>
      </c>
      <c r="B518" t="s">
        <v>1164</v>
      </c>
      <c r="C518" s="17">
        <v>44432</v>
      </c>
      <c r="D518" s="7">
        <v>220000</v>
      </c>
      <c r="E518" t="s">
        <v>29</v>
      </c>
      <c r="F518" t="s">
        <v>30</v>
      </c>
      <c r="G518" s="7">
        <v>220000</v>
      </c>
      <c r="H518" s="7">
        <v>114550</v>
      </c>
      <c r="I518" s="12">
        <f>H518/G518*100</f>
        <v>52.068181818181813</v>
      </c>
      <c r="J518" s="12">
        <f t="shared" si="8"/>
        <v>1.9654130276948862</v>
      </c>
      <c r="K518" s="7">
        <v>229099</v>
      </c>
      <c r="L518" s="7">
        <v>34320</v>
      </c>
      <c r="M518" s="7">
        <f>G518-L518</f>
        <v>185680</v>
      </c>
      <c r="N518" s="7">
        <v>177071.8125</v>
      </c>
      <c r="O518" s="22">
        <f>M518/N518</f>
        <v>1.0486141039528807</v>
      </c>
      <c r="P518" s="27">
        <v>1238</v>
      </c>
      <c r="Q518" s="32">
        <f>M518/P518</f>
        <v>149.983844911147</v>
      </c>
      <c r="R518" s="37" t="s">
        <v>1147</v>
      </c>
      <c r="S518" s="42">
        <f>ABS(O2496-O518)*100</f>
        <v>30.857492503469498</v>
      </c>
      <c r="T518" t="s">
        <v>64</v>
      </c>
      <c r="V518" s="7">
        <v>34320</v>
      </c>
      <c r="W518" t="s">
        <v>33</v>
      </c>
      <c r="X518" s="17" t="s">
        <v>34</v>
      </c>
      <c r="Z518" t="s">
        <v>1148</v>
      </c>
      <c r="AA518">
        <v>407</v>
      </c>
      <c r="AB518">
        <v>68</v>
      </c>
    </row>
    <row r="519" spans="1:28" x14ac:dyDescent="0.25">
      <c r="A519" t="s">
        <v>1165</v>
      </c>
      <c r="B519" t="s">
        <v>1166</v>
      </c>
      <c r="C519" s="17">
        <v>44113</v>
      </c>
      <c r="D519" s="7">
        <v>213000</v>
      </c>
      <c r="E519" t="s">
        <v>29</v>
      </c>
      <c r="F519" t="s">
        <v>30</v>
      </c>
      <c r="G519" s="7">
        <v>213000</v>
      </c>
      <c r="H519" s="7">
        <v>103060</v>
      </c>
      <c r="I519" s="12">
        <f>H519/G519*100</f>
        <v>48.384976525821592</v>
      </c>
      <c r="J519" s="12">
        <f t="shared" si="8"/>
        <v>1.7177922646653343</v>
      </c>
      <c r="K519" s="7">
        <v>206119</v>
      </c>
      <c r="L519" s="7">
        <v>34320</v>
      </c>
      <c r="M519" s="7">
        <f>G519-L519</f>
        <v>178680</v>
      </c>
      <c r="N519" s="7">
        <v>156180.90625</v>
      </c>
      <c r="O519" s="22">
        <f>M519/N519</f>
        <v>1.1440579024044433</v>
      </c>
      <c r="P519" s="27">
        <v>1215</v>
      </c>
      <c r="Q519" s="32">
        <f>M519/P519</f>
        <v>147.06172839506172</v>
      </c>
      <c r="R519" s="37" t="s">
        <v>1147</v>
      </c>
      <c r="S519" s="42">
        <f>ABS(O2496-O519)*100</f>
        <v>21.313112658313237</v>
      </c>
      <c r="T519" t="s">
        <v>32</v>
      </c>
      <c r="V519" s="7">
        <v>34320</v>
      </c>
      <c r="W519" t="s">
        <v>33</v>
      </c>
      <c r="X519" s="17" t="s">
        <v>34</v>
      </c>
      <c r="Z519" t="s">
        <v>1148</v>
      </c>
      <c r="AA519">
        <v>407</v>
      </c>
      <c r="AB519">
        <v>68</v>
      </c>
    </row>
    <row r="520" spans="1:28" x14ac:dyDescent="0.25">
      <c r="A520" t="s">
        <v>1167</v>
      </c>
      <c r="B520" t="s">
        <v>1168</v>
      </c>
      <c r="C520" s="17">
        <v>44169</v>
      </c>
      <c r="D520" s="7">
        <v>192500</v>
      </c>
      <c r="E520" t="s">
        <v>29</v>
      </c>
      <c r="F520" t="s">
        <v>30</v>
      </c>
      <c r="G520" s="7">
        <v>192500</v>
      </c>
      <c r="H520" s="7">
        <v>108320</v>
      </c>
      <c r="I520" s="12">
        <f>H520/G520*100</f>
        <v>56.270129870129871</v>
      </c>
      <c r="J520" s="12">
        <f t="shared" si="8"/>
        <v>6.1673610796429443</v>
      </c>
      <c r="K520" s="7">
        <v>216644</v>
      </c>
      <c r="L520" s="7">
        <v>34320</v>
      </c>
      <c r="M520" s="7">
        <f>G520-L520</f>
        <v>158180</v>
      </c>
      <c r="N520" s="7">
        <v>165749.09375</v>
      </c>
      <c r="O520" s="22">
        <f>M520/N520</f>
        <v>0.95433402633611686</v>
      </c>
      <c r="P520" s="27">
        <v>1215</v>
      </c>
      <c r="Q520" s="32">
        <f>M520/P520</f>
        <v>130.18930041152262</v>
      </c>
      <c r="R520" s="37" t="s">
        <v>1147</v>
      </c>
      <c r="S520" s="42">
        <f>ABS(O2496-O520)*100</f>
        <v>40.285500265145878</v>
      </c>
      <c r="T520" t="s">
        <v>32</v>
      </c>
      <c r="V520" s="7">
        <v>34320</v>
      </c>
      <c r="W520" t="s">
        <v>33</v>
      </c>
      <c r="X520" s="17" t="s">
        <v>34</v>
      </c>
      <c r="Z520" t="s">
        <v>1148</v>
      </c>
      <c r="AA520">
        <v>407</v>
      </c>
      <c r="AB520">
        <v>68</v>
      </c>
    </row>
    <row r="521" spans="1:28" x14ac:dyDescent="0.25">
      <c r="A521" t="s">
        <v>1169</v>
      </c>
      <c r="B521" t="s">
        <v>1170</v>
      </c>
      <c r="C521" s="17">
        <v>44448</v>
      </c>
      <c r="D521" s="7">
        <v>250000</v>
      </c>
      <c r="E521" t="s">
        <v>29</v>
      </c>
      <c r="F521" t="s">
        <v>30</v>
      </c>
      <c r="G521" s="7">
        <v>250000</v>
      </c>
      <c r="H521" s="7">
        <v>121330</v>
      </c>
      <c r="I521" s="12">
        <f>H521/G521*100</f>
        <v>48.531999999999996</v>
      </c>
      <c r="J521" s="12">
        <f t="shared" si="8"/>
        <v>1.5707687904869303</v>
      </c>
      <c r="K521" s="7">
        <v>242663</v>
      </c>
      <c r="L521" s="7">
        <v>34320</v>
      </c>
      <c r="M521" s="7">
        <f>G521-L521</f>
        <v>215680</v>
      </c>
      <c r="N521" s="7">
        <v>189402.734375</v>
      </c>
      <c r="O521" s="22">
        <f>M521/N521</f>
        <v>1.1387375198764207</v>
      </c>
      <c r="P521" s="27">
        <v>1238</v>
      </c>
      <c r="Q521" s="32">
        <f>M521/P521</f>
        <v>174.21647819063006</v>
      </c>
      <c r="R521" s="37" t="s">
        <v>1147</v>
      </c>
      <c r="S521" s="42">
        <f>ABS(O2496-O521)*100</f>
        <v>21.845150911115496</v>
      </c>
      <c r="T521" t="s">
        <v>64</v>
      </c>
      <c r="V521" s="7">
        <v>34320</v>
      </c>
      <c r="W521" t="s">
        <v>33</v>
      </c>
      <c r="X521" s="17" t="s">
        <v>34</v>
      </c>
      <c r="Z521" t="s">
        <v>1148</v>
      </c>
      <c r="AA521">
        <v>407</v>
      </c>
      <c r="AB521">
        <v>68</v>
      </c>
    </row>
    <row r="522" spans="1:28" x14ac:dyDescent="0.25">
      <c r="A522" t="s">
        <v>1169</v>
      </c>
      <c r="B522" t="s">
        <v>1170</v>
      </c>
      <c r="C522" s="17">
        <v>44540</v>
      </c>
      <c r="D522" s="7">
        <v>268000</v>
      </c>
      <c r="E522" t="s">
        <v>29</v>
      </c>
      <c r="F522" t="s">
        <v>30</v>
      </c>
      <c r="G522" s="7">
        <v>268000</v>
      </c>
      <c r="H522" s="7">
        <v>121330</v>
      </c>
      <c r="I522" s="12">
        <f>H522/G522*100</f>
        <v>45.272388059701491</v>
      </c>
      <c r="J522" s="12">
        <f t="shared" si="8"/>
        <v>4.8303807307854356</v>
      </c>
      <c r="K522" s="7">
        <v>242663</v>
      </c>
      <c r="L522" s="7">
        <v>34320</v>
      </c>
      <c r="M522" s="7">
        <f>G522-L522</f>
        <v>233680</v>
      </c>
      <c r="N522" s="7">
        <v>189402.734375</v>
      </c>
      <c r="O522" s="22">
        <f>M522/N522</f>
        <v>1.2337731066613593</v>
      </c>
      <c r="P522" s="27">
        <v>1238</v>
      </c>
      <c r="Q522" s="32">
        <f>M522/P522</f>
        <v>188.75605815831986</v>
      </c>
      <c r="R522" s="37" t="s">
        <v>1147</v>
      </c>
      <c r="S522" s="42">
        <f>ABS(O2496-O522)*100</f>
        <v>12.341592232621634</v>
      </c>
      <c r="T522" t="s">
        <v>64</v>
      </c>
      <c r="V522" s="7">
        <v>34320</v>
      </c>
      <c r="W522" t="s">
        <v>33</v>
      </c>
      <c r="X522" s="17" t="s">
        <v>34</v>
      </c>
      <c r="Z522" t="s">
        <v>1148</v>
      </c>
      <c r="AA522">
        <v>407</v>
      </c>
      <c r="AB522">
        <v>68</v>
      </c>
    </row>
    <row r="523" spans="1:28" x14ac:dyDescent="0.25">
      <c r="A523" t="s">
        <v>1171</v>
      </c>
      <c r="B523" t="s">
        <v>1172</v>
      </c>
      <c r="C523" s="17">
        <v>44008</v>
      </c>
      <c r="D523" s="7">
        <v>233000</v>
      </c>
      <c r="E523" t="s">
        <v>29</v>
      </c>
      <c r="F523" t="s">
        <v>30</v>
      </c>
      <c r="G523" s="7">
        <v>233000</v>
      </c>
      <c r="H523" s="7">
        <v>121330</v>
      </c>
      <c r="I523" s="12">
        <f>H523/G523*100</f>
        <v>52.072961373390555</v>
      </c>
      <c r="J523" s="12">
        <f t="shared" si="8"/>
        <v>1.9701925829036284</v>
      </c>
      <c r="K523" s="7">
        <v>242663</v>
      </c>
      <c r="L523" s="7">
        <v>34320</v>
      </c>
      <c r="M523" s="7">
        <f>G523-L523</f>
        <v>198680</v>
      </c>
      <c r="N523" s="7">
        <v>189402.734375</v>
      </c>
      <c r="O523" s="22">
        <f>M523/N523</f>
        <v>1.0489816879128675</v>
      </c>
      <c r="P523" s="27">
        <v>1238</v>
      </c>
      <c r="Q523" s="32">
        <f>M523/P523</f>
        <v>160.48465266558966</v>
      </c>
      <c r="R523" s="37" t="s">
        <v>1147</v>
      </c>
      <c r="S523" s="42">
        <f>ABS(O2496-O523)*100</f>
        <v>30.820734107470816</v>
      </c>
      <c r="T523" t="s">
        <v>64</v>
      </c>
      <c r="V523" s="7">
        <v>34320</v>
      </c>
      <c r="W523" t="s">
        <v>33</v>
      </c>
      <c r="X523" s="17" t="s">
        <v>34</v>
      </c>
      <c r="Z523" t="s">
        <v>1148</v>
      </c>
      <c r="AA523">
        <v>407</v>
      </c>
      <c r="AB523">
        <v>68</v>
      </c>
    </row>
    <row r="524" spans="1:28" x14ac:dyDescent="0.25">
      <c r="A524" t="s">
        <v>1173</v>
      </c>
      <c r="B524" t="s">
        <v>1174</v>
      </c>
      <c r="C524" s="17">
        <v>44028</v>
      </c>
      <c r="D524" s="7">
        <v>218000</v>
      </c>
      <c r="E524" t="s">
        <v>29</v>
      </c>
      <c r="F524" t="s">
        <v>30</v>
      </c>
      <c r="G524" s="7">
        <v>218000</v>
      </c>
      <c r="H524" s="7">
        <v>108320</v>
      </c>
      <c r="I524" s="12">
        <f>H524/G524*100</f>
        <v>49.688073394495412</v>
      </c>
      <c r="J524" s="12">
        <f t="shared" si="8"/>
        <v>0.41469539599151517</v>
      </c>
      <c r="K524" s="7">
        <v>216644</v>
      </c>
      <c r="L524" s="7">
        <v>34320</v>
      </c>
      <c r="M524" s="7">
        <f>G524-L524</f>
        <v>183680</v>
      </c>
      <c r="N524" s="7">
        <v>165749.09375</v>
      </c>
      <c r="O524" s="22">
        <f>M524/N524</f>
        <v>1.1081810213517382</v>
      </c>
      <c r="P524" s="27">
        <v>1215</v>
      </c>
      <c r="Q524" s="32">
        <f>M524/P524</f>
        <v>151.1769547325103</v>
      </c>
      <c r="R524" s="37" t="s">
        <v>1147</v>
      </c>
      <c r="S524" s="42">
        <f>ABS(O2496-O524)*100</f>
        <v>24.900800763583742</v>
      </c>
      <c r="T524" t="s">
        <v>32</v>
      </c>
      <c r="V524" s="7">
        <v>34320</v>
      </c>
      <c r="W524" t="s">
        <v>33</v>
      </c>
      <c r="X524" s="17" t="s">
        <v>34</v>
      </c>
      <c r="Z524" t="s">
        <v>1148</v>
      </c>
      <c r="AA524">
        <v>407</v>
      </c>
      <c r="AB524">
        <v>68</v>
      </c>
    </row>
    <row r="525" spans="1:28" x14ac:dyDescent="0.25">
      <c r="A525" t="s">
        <v>1175</v>
      </c>
      <c r="B525" t="s">
        <v>1176</v>
      </c>
      <c r="C525" s="17">
        <v>44441</v>
      </c>
      <c r="D525" s="7">
        <v>255000</v>
      </c>
      <c r="E525" t="s">
        <v>29</v>
      </c>
      <c r="F525" t="s">
        <v>30</v>
      </c>
      <c r="G525" s="7">
        <v>255000</v>
      </c>
      <c r="H525" s="7">
        <v>121330</v>
      </c>
      <c r="I525" s="12">
        <f>H525/G525*100</f>
        <v>47.580392156862743</v>
      </c>
      <c r="J525" s="12">
        <f t="shared" si="8"/>
        <v>2.5223766336241837</v>
      </c>
      <c r="K525" s="7">
        <v>242663</v>
      </c>
      <c r="L525" s="7">
        <v>34320</v>
      </c>
      <c r="M525" s="7">
        <f>G525-L525</f>
        <v>220680</v>
      </c>
      <c r="N525" s="7">
        <v>189402.734375</v>
      </c>
      <c r="O525" s="22">
        <f>M525/N525</f>
        <v>1.1651362939833481</v>
      </c>
      <c r="P525" s="27">
        <v>1238</v>
      </c>
      <c r="Q525" s="32">
        <f>M525/P525</f>
        <v>178.25525040387723</v>
      </c>
      <c r="R525" s="37" t="s">
        <v>1147</v>
      </c>
      <c r="S525" s="42">
        <f>ABS(O2496-O525)*100</f>
        <v>19.205273500422759</v>
      </c>
      <c r="T525" t="s">
        <v>64</v>
      </c>
      <c r="V525" s="7">
        <v>34320</v>
      </c>
      <c r="W525" t="s">
        <v>33</v>
      </c>
      <c r="X525" s="17" t="s">
        <v>34</v>
      </c>
      <c r="Z525" t="s">
        <v>1148</v>
      </c>
      <c r="AA525">
        <v>407</v>
      </c>
      <c r="AB525">
        <v>68</v>
      </c>
    </row>
    <row r="526" spans="1:28" x14ac:dyDescent="0.25">
      <c r="A526" t="s">
        <v>1177</v>
      </c>
      <c r="B526" t="s">
        <v>1178</v>
      </c>
      <c r="C526" s="17">
        <v>44470</v>
      </c>
      <c r="D526" s="7">
        <v>301500</v>
      </c>
      <c r="E526" t="s">
        <v>29</v>
      </c>
      <c r="F526" t="s">
        <v>30</v>
      </c>
      <c r="G526" s="7">
        <v>301500</v>
      </c>
      <c r="H526" s="7">
        <v>128560</v>
      </c>
      <c r="I526" s="12">
        <f>H526/G526*100</f>
        <v>42.640132669983416</v>
      </c>
      <c r="J526" s="12">
        <f t="shared" si="8"/>
        <v>7.462636120503511</v>
      </c>
      <c r="K526" s="7">
        <v>257115</v>
      </c>
      <c r="L526" s="7">
        <v>42570</v>
      </c>
      <c r="M526" s="7">
        <f>G526-L526</f>
        <v>258930</v>
      </c>
      <c r="N526" s="7">
        <v>195040.90625</v>
      </c>
      <c r="O526" s="22">
        <f>M526/N526</f>
        <v>1.3275676624887505</v>
      </c>
      <c r="P526" s="27">
        <v>1238</v>
      </c>
      <c r="Q526" s="32">
        <f>M526/P526</f>
        <v>209.1518578352181</v>
      </c>
      <c r="R526" s="37" t="s">
        <v>1147</v>
      </c>
      <c r="S526" s="42">
        <f>ABS(O2496-O526)*100</f>
        <v>2.9621366498825186</v>
      </c>
      <c r="T526" t="s">
        <v>64</v>
      </c>
      <c r="V526" s="7">
        <v>42570</v>
      </c>
      <c r="W526" t="s">
        <v>33</v>
      </c>
      <c r="X526" s="17" t="s">
        <v>34</v>
      </c>
      <c r="Z526" t="s">
        <v>1148</v>
      </c>
      <c r="AA526">
        <v>407</v>
      </c>
      <c r="AB526">
        <v>68</v>
      </c>
    </row>
    <row r="527" spans="1:28" x14ac:dyDescent="0.25">
      <c r="A527" t="s">
        <v>1179</v>
      </c>
      <c r="B527" t="s">
        <v>1180</v>
      </c>
      <c r="C527" s="17">
        <v>44141</v>
      </c>
      <c r="D527" s="7">
        <v>209900</v>
      </c>
      <c r="E527" t="s">
        <v>29</v>
      </c>
      <c r="F527" t="s">
        <v>30</v>
      </c>
      <c r="G527" s="7">
        <v>209900</v>
      </c>
      <c r="H527" s="7">
        <v>108320</v>
      </c>
      <c r="I527" s="12">
        <f>H527/G527*100</f>
        <v>51.605526441162461</v>
      </c>
      <c r="J527" s="12">
        <f t="shared" si="8"/>
        <v>1.5027576506755338</v>
      </c>
      <c r="K527" s="7">
        <v>216644</v>
      </c>
      <c r="L527" s="7">
        <v>34320</v>
      </c>
      <c r="M527" s="7">
        <f>G527-L527</f>
        <v>175580</v>
      </c>
      <c r="N527" s="7">
        <v>165749.09375</v>
      </c>
      <c r="O527" s="22">
        <f>M527/N527</f>
        <v>1.0593119758761878</v>
      </c>
      <c r="P527" s="27">
        <v>1215</v>
      </c>
      <c r="Q527" s="32">
        <f>M527/P527</f>
        <v>144.51028806584361</v>
      </c>
      <c r="R527" s="37" t="s">
        <v>1147</v>
      </c>
      <c r="S527" s="42">
        <f>ABS(O2496-O527)*100</f>
        <v>29.78770531113879</v>
      </c>
      <c r="T527" t="s">
        <v>32</v>
      </c>
      <c r="V527" s="7">
        <v>34320</v>
      </c>
      <c r="W527" t="s">
        <v>33</v>
      </c>
      <c r="X527" s="17" t="s">
        <v>34</v>
      </c>
      <c r="Z527" t="s">
        <v>1148</v>
      </c>
      <c r="AA527">
        <v>407</v>
      </c>
      <c r="AB527">
        <v>68</v>
      </c>
    </row>
    <row r="528" spans="1:28" x14ac:dyDescent="0.25">
      <c r="A528" t="s">
        <v>1181</v>
      </c>
      <c r="B528" t="s">
        <v>1182</v>
      </c>
      <c r="C528" s="17">
        <v>44369</v>
      </c>
      <c r="D528" s="7">
        <v>440000</v>
      </c>
      <c r="E528" t="s">
        <v>29</v>
      </c>
      <c r="F528" t="s">
        <v>30</v>
      </c>
      <c r="G528" s="7">
        <v>440000</v>
      </c>
      <c r="H528" s="7">
        <v>192860</v>
      </c>
      <c r="I528" s="12">
        <f>H528/G528*100</f>
        <v>43.831818181818186</v>
      </c>
      <c r="J528" s="12">
        <f t="shared" si="8"/>
        <v>6.2709506086687412</v>
      </c>
      <c r="K528" s="7">
        <v>385729</v>
      </c>
      <c r="L528" s="7">
        <v>84572</v>
      </c>
      <c r="M528" s="7">
        <f>G528-L528</f>
        <v>355428</v>
      </c>
      <c r="N528" s="7">
        <v>367264.625</v>
      </c>
      <c r="O528" s="22">
        <f>M528/N528</f>
        <v>0.96777085459837031</v>
      </c>
      <c r="P528" s="27">
        <v>2780</v>
      </c>
      <c r="Q528" s="32">
        <f>M528/P528</f>
        <v>127.85179856115109</v>
      </c>
      <c r="R528" s="37" t="s">
        <v>1137</v>
      </c>
      <c r="S528" s="42">
        <f>ABS(O2496-O528)*100</f>
        <v>38.941817438920538</v>
      </c>
      <c r="T528" t="s">
        <v>32</v>
      </c>
      <c r="V528" s="7">
        <v>73205</v>
      </c>
      <c r="W528" t="s">
        <v>33</v>
      </c>
      <c r="X528" s="17" t="s">
        <v>34</v>
      </c>
      <c r="Z528" t="s">
        <v>1138</v>
      </c>
      <c r="AA528">
        <v>401</v>
      </c>
      <c r="AB528">
        <v>62</v>
      </c>
    </row>
    <row r="529" spans="1:28" x14ac:dyDescent="0.25">
      <c r="A529" t="s">
        <v>1183</v>
      </c>
      <c r="B529" t="s">
        <v>1184</v>
      </c>
      <c r="C529" s="17">
        <v>44341</v>
      </c>
      <c r="D529" s="7">
        <v>441000</v>
      </c>
      <c r="E529" t="s">
        <v>29</v>
      </c>
      <c r="F529" t="s">
        <v>30</v>
      </c>
      <c r="G529" s="7">
        <v>441000</v>
      </c>
      <c r="H529" s="7">
        <v>219640</v>
      </c>
      <c r="I529" s="12">
        <f>H529/G529*100</f>
        <v>49.804988662131521</v>
      </c>
      <c r="J529" s="12">
        <f t="shared" si="8"/>
        <v>0.29778012835540579</v>
      </c>
      <c r="K529" s="7">
        <v>439270</v>
      </c>
      <c r="L529" s="7">
        <v>83294</v>
      </c>
      <c r="M529" s="7">
        <f>G529-L529</f>
        <v>357706</v>
      </c>
      <c r="N529" s="7">
        <v>434117.0625</v>
      </c>
      <c r="O529" s="22">
        <f>M529/N529</f>
        <v>0.82398512037291782</v>
      </c>
      <c r="P529" s="27">
        <v>3006</v>
      </c>
      <c r="Q529" s="32">
        <f>M529/P529</f>
        <v>118.99733865602128</v>
      </c>
      <c r="R529" s="37" t="s">
        <v>1137</v>
      </c>
      <c r="S529" s="42">
        <f>ABS(O2496-O529)*100</f>
        <v>53.320390861465782</v>
      </c>
      <c r="T529" t="s">
        <v>32</v>
      </c>
      <c r="V529" s="7">
        <v>73205</v>
      </c>
      <c r="W529" t="s">
        <v>33</v>
      </c>
      <c r="X529" s="17" t="s">
        <v>34</v>
      </c>
      <c r="Z529" t="s">
        <v>1138</v>
      </c>
      <c r="AA529">
        <v>401</v>
      </c>
      <c r="AB529">
        <v>64</v>
      </c>
    </row>
    <row r="530" spans="1:28" x14ac:dyDescent="0.25">
      <c r="A530" t="s">
        <v>1185</v>
      </c>
      <c r="B530" t="s">
        <v>1186</v>
      </c>
      <c r="C530" s="17">
        <v>44117</v>
      </c>
      <c r="D530" s="7">
        <v>420000</v>
      </c>
      <c r="E530" t="s">
        <v>29</v>
      </c>
      <c r="F530" t="s">
        <v>30</v>
      </c>
      <c r="G530" s="7">
        <v>420000</v>
      </c>
      <c r="H530" s="7">
        <v>214900</v>
      </c>
      <c r="I530" s="12">
        <f>H530/G530*100</f>
        <v>51.166666666666671</v>
      </c>
      <c r="J530" s="12">
        <f t="shared" si="8"/>
        <v>1.0638978761797446</v>
      </c>
      <c r="K530" s="7">
        <v>429793</v>
      </c>
      <c r="L530" s="7">
        <v>84338</v>
      </c>
      <c r="M530" s="7">
        <f>G530-L530</f>
        <v>335662</v>
      </c>
      <c r="N530" s="7">
        <v>421286.59375</v>
      </c>
      <c r="O530" s="22">
        <f>M530/N530</f>
        <v>0.79675452525600332</v>
      </c>
      <c r="P530" s="27">
        <v>3100</v>
      </c>
      <c r="Q530" s="32">
        <f>M530/P530</f>
        <v>108.27806451612904</v>
      </c>
      <c r="R530" s="37" t="s">
        <v>1137</v>
      </c>
      <c r="S530" s="42">
        <f>ABS(O2496-O530)*100</f>
        <v>56.043450373157235</v>
      </c>
      <c r="T530" t="s">
        <v>32</v>
      </c>
      <c r="V530" s="7">
        <v>73205</v>
      </c>
      <c r="W530" t="s">
        <v>33</v>
      </c>
      <c r="X530" s="17" t="s">
        <v>34</v>
      </c>
      <c r="Z530" t="s">
        <v>1138</v>
      </c>
      <c r="AA530">
        <v>401</v>
      </c>
      <c r="AB530">
        <v>64</v>
      </c>
    </row>
    <row r="531" spans="1:28" x14ac:dyDescent="0.25">
      <c r="A531" t="s">
        <v>1187</v>
      </c>
      <c r="B531" t="s">
        <v>1188</v>
      </c>
      <c r="C531" s="17">
        <v>44246</v>
      </c>
      <c r="D531" s="7">
        <v>465000</v>
      </c>
      <c r="E531" t="s">
        <v>29</v>
      </c>
      <c r="F531" t="s">
        <v>30</v>
      </c>
      <c r="G531" s="7">
        <v>465000</v>
      </c>
      <c r="H531" s="7">
        <v>213300</v>
      </c>
      <c r="I531" s="12">
        <f>H531/G531*100</f>
        <v>45.87096774193548</v>
      </c>
      <c r="J531" s="12">
        <f t="shared" si="8"/>
        <v>4.2318010485514463</v>
      </c>
      <c r="K531" s="7">
        <v>426605</v>
      </c>
      <c r="L531" s="7">
        <v>85389</v>
      </c>
      <c r="M531" s="7">
        <f>G531-L531</f>
        <v>379611</v>
      </c>
      <c r="N531" s="7">
        <v>416117.0625</v>
      </c>
      <c r="O531" s="22">
        <f>M531/N531</f>
        <v>0.91226972938654738</v>
      </c>
      <c r="P531" s="27">
        <v>2844</v>
      </c>
      <c r="Q531" s="32">
        <f>M531/P531</f>
        <v>133.47784810126583</v>
      </c>
      <c r="R531" s="37" t="s">
        <v>1137</v>
      </c>
      <c r="S531" s="42">
        <f>ABS(O2496-O531)*100</f>
        <v>44.49192996010283</v>
      </c>
      <c r="T531" t="s">
        <v>32</v>
      </c>
      <c r="V531" s="7">
        <v>73205</v>
      </c>
      <c r="W531" t="s">
        <v>33</v>
      </c>
      <c r="X531" s="17" t="s">
        <v>34</v>
      </c>
      <c r="Z531" t="s">
        <v>1138</v>
      </c>
      <c r="AA531">
        <v>401</v>
      </c>
      <c r="AB531">
        <v>67</v>
      </c>
    </row>
    <row r="532" spans="1:28" x14ac:dyDescent="0.25">
      <c r="A532" t="s">
        <v>1189</v>
      </c>
      <c r="B532" t="s">
        <v>1190</v>
      </c>
      <c r="C532" s="17">
        <v>44138</v>
      </c>
      <c r="D532" s="7">
        <v>432000</v>
      </c>
      <c r="E532" t="s">
        <v>29</v>
      </c>
      <c r="F532" t="s">
        <v>30</v>
      </c>
      <c r="G532" s="7">
        <v>432000</v>
      </c>
      <c r="H532" s="7">
        <v>221010</v>
      </c>
      <c r="I532" s="12">
        <f>H532/G532*100</f>
        <v>51.159722222222229</v>
      </c>
      <c r="J532" s="12">
        <f t="shared" si="8"/>
        <v>1.0569534317353018</v>
      </c>
      <c r="K532" s="7">
        <v>442017</v>
      </c>
      <c r="L532" s="7">
        <v>86032</v>
      </c>
      <c r="M532" s="7">
        <f>G532-L532</f>
        <v>345968</v>
      </c>
      <c r="N532" s="7">
        <v>434128.0625</v>
      </c>
      <c r="O532" s="22">
        <f>M532/N532</f>
        <v>0.796926137434389</v>
      </c>
      <c r="P532" s="27">
        <v>2877</v>
      </c>
      <c r="Q532" s="32">
        <f>M532/P532</f>
        <v>120.25304136253041</v>
      </c>
      <c r="R532" s="37" t="s">
        <v>1137</v>
      </c>
      <c r="S532" s="42">
        <f>ABS(O2496-O532)*100</f>
        <v>56.026289155318665</v>
      </c>
      <c r="T532" t="s">
        <v>32</v>
      </c>
      <c r="V532" s="7">
        <v>73205</v>
      </c>
      <c r="W532" t="s">
        <v>33</v>
      </c>
      <c r="X532" s="17" t="s">
        <v>34</v>
      </c>
      <c r="Z532" t="s">
        <v>1138</v>
      </c>
      <c r="AA532">
        <v>401</v>
      </c>
      <c r="AB532">
        <v>67</v>
      </c>
    </row>
    <row r="533" spans="1:28" x14ac:dyDescent="0.25">
      <c r="A533" t="s">
        <v>1191</v>
      </c>
      <c r="B533" t="s">
        <v>1192</v>
      </c>
      <c r="C533" s="17">
        <v>44054</v>
      </c>
      <c r="D533" s="7">
        <v>375000</v>
      </c>
      <c r="E533" t="s">
        <v>29</v>
      </c>
      <c r="F533" t="s">
        <v>30</v>
      </c>
      <c r="G533" s="7">
        <v>375000</v>
      </c>
      <c r="H533" s="7">
        <v>208350</v>
      </c>
      <c r="I533" s="12">
        <f>H533/G533*100</f>
        <v>55.559999999999995</v>
      </c>
      <c r="J533" s="12">
        <f t="shared" si="8"/>
        <v>5.4572312095130684</v>
      </c>
      <c r="K533" s="7">
        <v>416704</v>
      </c>
      <c r="L533" s="7">
        <v>83139</v>
      </c>
      <c r="M533" s="7">
        <f>G533-L533</f>
        <v>291861</v>
      </c>
      <c r="N533" s="7">
        <v>406786.59375</v>
      </c>
      <c r="O533" s="22">
        <f>M533/N533</f>
        <v>0.71747939702105779</v>
      </c>
      <c r="P533" s="27">
        <v>2790</v>
      </c>
      <c r="Q533" s="32">
        <f>M533/P533</f>
        <v>104.60967741935484</v>
      </c>
      <c r="R533" s="37" t="s">
        <v>1137</v>
      </c>
      <c r="S533" s="42">
        <f>ABS(O2496-O533)*100</f>
        <v>63.970963196651788</v>
      </c>
      <c r="T533" t="s">
        <v>32</v>
      </c>
      <c r="V533" s="7">
        <v>73205</v>
      </c>
      <c r="W533" t="s">
        <v>33</v>
      </c>
      <c r="X533" s="17" t="s">
        <v>34</v>
      </c>
      <c r="Z533" t="s">
        <v>1138</v>
      </c>
      <c r="AA533">
        <v>401</v>
      </c>
      <c r="AB533">
        <v>65</v>
      </c>
    </row>
    <row r="534" spans="1:28" x14ac:dyDescent="0.25">
      <c r="A534" t="s">
        <v>1193</v>
      </c>
      <c r="B534" t="s">
        <v>1194</v>
      </c>
      <c r="C534" s="17">
        <v>44427</v>
      </c>
      <c r="D534" s="7">
        <v>510000</v>
      </c>
      <c r="E534" t="s">
        <v>29</v>
      </c>
      <c r="F534" t="s">
        <v>30</v>
      </c>
      <c r="G534" s="7">
        <v>510000</v>
      </c>
      <c r="H534" s="7">
        <v>233110</v>
      </c>
      <c r="I534" s="12">
        <f>H534/G534*100</f>
        <v>45.707843137254898</v>
      </c>
      <c r="J534" s="12">
        <f t="shared" si="8"/>
        <v>4.3949256532320291</v>
      </c>
      <c r="K534" s="7">
        <v>466215</v>
      </c>
      <c r="L534" s="7">
        <v>100614</v>
      </c>
      <c r="M534" s="7">
        <f>G534-L534</f>
        <v>409386</v>
      </c>
      <c r="N534" s="7">
        <v>445854.875</v>
      </c>
      <c r="O534" s="22">
        <f>M534/N534</f>
        <v>0.91820460637556112</v>
      </c>
      <c r="P534" s="27">
        <v>3273</v>
      </c>
      <c r="Q534" s="32">
        <f>M534/P534</f>
        <v>125.07974335472043</v>
      </c>
      <c r="R534" s="37" t="s">
        <v>1137</v>
      </c>
      <c r="S534" s="42">
        <f>ABS(O2496-O534)*100</f>
        <v>43.898442261201453</v>
      </c>
      <c r="T534" t="s">
        <v>32</v>
      </c>
      <c r="V534" s="7">
        <v>83672</v>
      </c>
      <c r="W534" t="s">
        <v>33</v>
      </c>
      <c r="X534" s="17" t="s">
        <v>34</v>
      </c>
      <c r="Z534" t="s">
        <v>1138</v>
      </c>
      <c r="AA534">
        <v>401</v>
      </c>
      <c r="AB534">
        <v>66</v>
      </c>
    </row>
    <row r="535" spans="1:28" x14ac:dyDescent="0.25">
      <c r="A535" t="s">
        <v>1195</v>
      </c>
      <c r="B535" t="s">
        <v>1196</v>
      </c>
      <c r="C535" s="17">
        <v>44495</v>
      </c>
      <c r="D535" s="7">
        <v>495100</v>
      </c>
      <c r="E535" t="s">
        <v>29</v>
      </c>
      <c r="F535" t="s">
        <v>30</v>
      </c>
      <c r="G535" s="7">
        <v>495100</v>
      </c>
      <c r="H535" s="7">
        <v>217740</v>
      </c>
      <c r="I535" s="12">
        <f>H535/G535*100</f>
        <v>43.978994142597458</v>
      </c>
      <c r="J535" s="12">
        <f t="shared" si="8"/>
        <v>6.1237746478894692</v>
      </c>
      <c r="K535" s="7">
        <v>435474</v>
      </c>
      <c r="L535" s="7">
        <v>85623</v>
      </c>
      <c r="M535" s="7">
        <f>G535-L535</f>
        <v>409477</v>
      </c>
      <c r="N535" s="7">
        <v>426647.5625</v>
      </c>
      <c r="O535" s="22">
        <f>M535/N535</f>
        <v>0.95975469214124476</v>
      </c>
      <c r="P535" s="27">
        <v>3055</v>
      </c>
      <c r="Q535" s="32">
        <f>M535/P535</f>
        <v>134.03502454991818</v>
      </c>
      <c r="R535" s="37" t="s">
        <v>1137</v>
      </c>
      <c r="S535" s="42">
        <f>ABS(O2496-O535)*100</f>
        <v>39.743433684633089</v>
      </c>
      <c r="T535" t="s">
        <v>32</v>
      </c>
      <c r="V535" s="7">
        <v>73205</v>
      </c>
      <c r="W535" t="s">
        <v>33</v>
      </c>
      <c r="X535" s="17" t="s">
        <v>34</v>
      </c>
      <c r="Z535" t="s">
        <v>1138</v>
      </c>
      <c r="AA535">
        <v>401</v>
      </c>
      <c r="AB535">
        <v>65</v>
      </c>
    </row>
    <row r="536" spans="1:28" x14ac:dyDescent="0.25">
      <c r="A536" t="s">
        <v>1197</v>
      </c>
      <c r="B536" t="s">
        <v>1198</v>
      </c>
      <c r="C536" s="17">
        <v>44153</v>
      </c>
      <c r="D536" s="7">
        <v>404000</v>
      </c>
      <c r="E536" t="s">
        <v>29</v>
      </c>
      <c r="F536" t="s">
        <v>30</v>
      </c>
      <c r="G536" s="7">
        <v>404000</v>
      </c>
      <c r="H536" s="7">
        <v>208860</v>
      </c>
      <c r="I536" s="12">
        <f>H536/G536*100</f>
        <v>51.698019801980202</v>
      </c>
      <c r="J536" s="12">
        <f t="shared" si="8"/>
        <v>1.595251011493275</v>
      </c>
      <c r="K536" s="7">
        <v>417713</v>
      </c>
      <c r="L536" s="7">
        <v>85740</v>
      </c>
      <c r="M536" s="7">
        <f>G536-L536</f>
        <v>318260</v>
      </c>
      <c r="N536" s="7">
        <v>404845.125</v>
      </c>
      <c r="O536" s="22">
        <f>M536/N536</f>
        <v>0.78612778158067231</v>
      </c>
      <c r="P536" s="27">
        <v>2919</v>
      </c>
      <c r="Q536" s="32">
        <f>M536/P536</f>
        <v>109.03048989379924</v>
      </c>
      <c r="R536" s="37" t="s">
        <v>1137</v>
      </c>
      <c r="S536" s="42">
        <f>ABS(O2496-O536)*100</f>
        <v>57.106124740690333</v>
      </c>
      <c r="T536" t="s">
        <v>32</v>
      </c>
      <c r="V536" s="7">
        <v>73205</v>
      </c>
      <c r="W536" t="s">
        <v>33</v>
      </c>
      <c r="X536" s="17" t="s">
        <v>34</v>
      </c>
      <c r="Z536" t="s">
        <v>1138</v>
      </c>
      <c r="AA536">
        <v>401</v>
      </c>
      <c r="AB536">
        <v>65</v>
      </c>
    </row>
    <row r="537" spans="1:28" x14ac:dyDescent="0.25">
      <c r="A537" t="s">
        <v>1199</v>
      </c>
      <c r="B537" t="s">
        <v>1200</v>
      </c>
      <c r="C537" s="17">
        <v>44139</v>
      </c>
      <c r="D537" s="7">
        <v>475000</v>
      </c>
      <c r="E537" t="s">
        <v>29</v>
      </c>
      <c r="F537" t="s">
        <v>30</v>
      </c>
      <c r="G537" s="7">
        <v>475000</v>
      </c>
      <c r="H537" s="7">
        <v>232990</v>
      </c>
      <c r="I537" s="12">
        <f>H537/G537*100</f>
        <v>49.050526315789469</v>
      </c>
      <c r="J537" s="12">
        <f t="shared" si="8"/>
        <v>1.0522424746974579</v>
      </c>
      <c r="K537" s="7">
        <v>465977</v>
      </c>
      <c r="L537" s="7">
        <v>92346</v>
      </c>
      <c r="M537" s="7">
        <f>G537-L537</f>
        <v>382654</v>
      </c>
      <c r="N537" s="7">
        <v>455647.5625</v>
      </c>
      <c r="O537" s="22">
        <f>M537/N537</f>
        <v>0.83980258316426304</v>
      </c>
      <c r="P537" s="27">
        <v>3221</v>
      </c>
      <c r="Q537" s="32">
        <f>M537/P537</f>
        <v>118.79975162992859</v>
      </c>
      <c r="R537" s="37" t="s">
        <v>1137</v>
      </c>
      <c r="S537" s="42">
        <f>ABS(O2496-O537)*100</f>
        <v>51.738644582331261</v>
      </c>
      <c r="T537" t="s">
        <v>32</v>
      </c>
      <c r="V537" s="7">
        <v>78469</v>
      </c>
      <c r="W537" t="s">
        <v>33</v>
      </c>
      <c r="X537" s="17" t="s">
        <v>34</v>
      </c>
      <c r="Z537" t="s">
        <v>1138</v>
      </c>
      <c r="AA537">
        <v>401</v>
      </c>
      <c r="AB537">
        <v>66</v>
      </c>
    </row>
    <row r="538" spans="1:28" x14ac:dyDescent="0.25">
      <c r="A538" t="s">
        <v>1201</v>
      </c>
      <c r="B538" t="s">
        <v>1202</v>
      </c>
      <c r="C538" s="17">
        <v>44385</v>
      </c>
      <c r="D538" s="7">
        <v>450000</v>
      </c>
      <c r="E538" t="s">
        <v>29</v>
      </c>
      <c r="F538" t="s">
        <v>30</v>
      </c>
      <c r="G538" s="7">
        <v>450000</v>
      </c>
      <c r="H538" s="7">
        <v>191810</v>
      </c>
      <c r="I538" s="12">
        <f>H538/G538*100</f>
        <v>42.624444444444443</v>
      </c>
      <c r="J538" s="12">
        <f t="shared" si="8"/>
        <v>7.4783243460424842</v>
      </c>
      <c r="K538" s="7">
        <v>383623</v>
      </c>
      <c r="L538" s="7">
        <v>86001</v>
      </c>
      <c r="M538" s="7">
        <f>G538-L538</f>
        <v>363999</v>
      </c>
      <c r="N538" s="7">
        <v>362953.65625</v>
      </c>
      <c r="O538" s="22">
        <f>M538/N538</f>
        <v>1.0028801025475274</v>
      </c>
      <c r="P538" s="27">
        <v>2184</v>
      </c>
      <c r="Q538" s="32">
        <f>M538/P538</f>
        <v>166.66620879120879</v>
      </c>
      <c r="R538" s="37" t="s">
        <v>1137</v>
      </c>
      <c r="S538" s="42">
        <f>ABS(O2496-O538)*100</f>
        <v>35.430892644004828</v>
      </c>
      <c r="T538" t="s">
        <v>154</v>
      </c>
      <c r="V538" s="7">
        <v>73205</v>
      </c>
      <c r="W538" t="s">
        <v>33</v>
      </c>
      <c r="X538" s="17" t="s">
        <v>34</v>
      </c>
      <c r="Z538" t="s">
        <v>1138</v>
      </c>
      <c r="AA538">
        <v>401</v>
      </c>
      <c r="AB538">
        <v>65</v>
      </c>
    </row>
    <row r="539" spans="1:28" x14ac:dyDescent="0.25">
      <c r="A539" t="s">
        <v>1203</v>
      </c>
      <c r="B539" t="s">
        <v>1204</v>
      </c>
      <c r="C539" s="17">
        <v>44253</v>
      </c>
      <c r="D539" s="7">
        <v>360000</v>
      </c>
      <c r="E539" t="s">
        <v>29</v>
      </c>
      <c r="F539" t="s">
        <v>30</v>
      </c>
      <c r="G539" s="7">
        <v>360000</v>
      </c>
      <c r="H539" s="7">
        <v>181200</v>
      </c>
      <c r="I539" s="12">
        <f>H539/G539*100</f>
        <v>50.333333333333329</v>
      </c>
      <c r="J539" s="12">
        <f t="shared" si="8"/>
        <v>0.23056454284640182</v>
      </c>
      <c r="K539" s="7">
        <v>362391</v>
      </c>
      <c r="L539" s="7">
        <v>89510</v>
      </c>
      <c r="M539" s="7">
        <f>G539-L539</f>
        <v>270490</v>
      </c>
      <c r="N539" s="7">
        <v>332781.71875</v>
      </c>
      <c r="O539" s="22">
        <f>M539/N539</f>
        <v>0.81281508195828445</v>
      </c>
      <c r="P539" s="27">
        <v>2575</v>
      </c>
      <c r="Q539" s="32">
        <f>M539/P539</f>
        <v>105.04466019417475</v>
      </c>
      <c r="R539" s="37" t="s">
        <v>1137</v>
      </c>
      <c r="S539" s="42">
        <f>ABS(O2496-O539)*100</f>
        <v>54.437394702929119</v>
      </c>
      <c r="T539" t="s">
        <v>32</v>
      </c>
      <c r="V539" s="7">
        <v>73205</v>
      </c>
      <c r="W539" t="s">
        <v>33</v>
      </c>
      <c r="X539" s="17" t="s">
        <v>34</v>
      </c>
      <c r="Z539" t="s">
        <v>1138</v>
      </c>
      <c r="AA539">
        <v>401</v>
      </c>
      <c r="AB539">
        <v>67</v>
      </c>
    </row>
    <row r="540" spans="1:28" x14ac:dyDescent="0.25">
      <c r="A540" t="s">
        <v>1205</v>
      </c>
      <c r="B540" t="s">
        <v>1206</v>
      </c>
      <c r="C540" s="17">
        <v>44344</v>
      </c>
      <c r="D540" s="7">
        <v>480000</v>
      </c>
      <c r="E540" t="s">
        <v>585</v>
      </c>
      <c r="F540" t="s">
        <v>30</v>
      </c>
      <c r="G540" s="7">
        <v>480000</v>
      </c>
      <c r="H540" s="7">
        <v>203790</v>
      </c>
      <c r="I540" s="12">
        <f>H540/G540*100</f>
        <v>42.456250000000004</v>
      </c>
      <c r="J540" s="12">
        <f t="shared" si="8"/>
        <v>7.6465187904869225</v>
      </c>
      <c r="K540" s="7">
        <v>407579</v>
      </c>
      <c r="L540" s="7">
        <v>85140</v>
      </c>
      <c r="M540" s="7">
        <f>G540-L540</f>
        <v>394860</v>
      </c>
      <c r="N540" s="7">
        <v>393218.28125</v>
      </c>
      <c r="O540" s="22">
        <f>M540/N540</f>
        <v>1.0041750824625477</v>
      </c>
      <c r="P540" s="27">
        <v>2857</v>
      </c>
      <c r="Q540" s="32">
        <f>M540/P540</f>
        <v>138.20791039551978</v>
      </c>
      <c r="R540" s="37" t="s">
        <v>1137</v>
      </c>
      <c r="S540" s="42">
        <f>ABS(O2496-O540)*100</f>
        <v>35.301394652502793</v>
      </c>
      <c r="T540" t="s">
        <v>32</v>
      </c>
      <c r="V540" s="7">
        <v>73205</v>
      </c>
      <c r="W540" t="s">
        <v>33</v>
      </c>
      <c r="X540" s="17" t="s">
        <v>34</v>
      </c>
      <c r="Z540" t="s">
        <v>1138</v>
      </c>
      <c r="AA540">
        <v>401</v>
      </c>
      <c r="AB540">
        <v>65</v>
      </c>
    </row>
    <row r="541" spans="1:28" x14ac:dyDescent="0.25">
      <c r="A541" t="s">
        <v>1207</v>
      </c>
      <c r="B541" t="s">
        <v>1208</v>
      </c>
      <c r="C541" s="17">
        <v>44043</v>
      </c>
      <c r="D541" s="7">
        <v>393900</v>
      </c>
      <c r="E541" t="s">
        <v>29</v>
      </c>
      <c r="F541" t="s">
        <v>30</v>
      </c>
      <c r="G541" s="7">
        <v>393900</v>
      </c>
      <c r="H541" s="7">
        <v>196660</v>
      </c>
      <c r="I541" s="12">
        <f>H541/G541*100</f>
        <v>49.926377253109926</v>
      </c>
      <c r="J541" s="12">
        <f t="shared" si="8"/>
        <v>0.17639153737700042</v>
      </c>
      <c r="K541" s="7">
        <v>393318</v>
      </c>
      <c r="L541" s="7">
        <v>84805</v>
      </c>
      <c r="M541" s="7">
        <f>G541-L541</f>
        <v>309095</v>
      </c>
      <c r="N541" s="7">
        <v>376235.375</v>
      </c>
      <c r="O541" s="22">
        <f>M541/N541</f>
        <v>0.82154688404831688</v>
      </c>
      <c r="P541" s="27">
        <v>2696</v>
      </c>
      <c r="Q541" s="32">
        <f>M541/P541</f>
        <v>114.64948071216617</v>
      </c>
      <c r="R541" s="37" t="s">
        <v>1137</v>
      </c>
      <c r="S541" s="42">
        <f>ABS(O2496-O541)*100</f>
        <v>53.564214493925874</v>
      </c>
      <c r="T541" t="s">
        <v>32</v>
      </c>
      <c r="V541" s="7">
        <v>73205</v>
      </c>
      <c r="W541" t="s">
        <v>33</v>
      </c>
      <c r="X541" s="17" t="s">
        <v>34</v>
      </c>
      <c r="Z541" t="s">
        <v>1138</v>
      </c>
      <c r="AA541">
        <v>401</v>
      </c>
      <c r="AB541">
        <v>65</v>
      </c>
    </row>
    <row r="542" spans="1:28" x14ac:dyDescent="0.25">
      <c r="A542" t="s">
        <v>1209</v>
      </c>
      <c r="B542" t="s">
        <v>1210</v>
      </c>
      <c r="C542" s="17">
        <v>44098</v>
      </c>
      <c r="D542" s="7">
        <v>356500</v>
      </c>
      <c r="E542" t="s">
        <v>29</v>
      </c>
      <c r="F542" t="s">
        <v>30</v>
      </c>
      <c r="G542" s="7">
        <v>356500</v>
      </c>
      <c r="H542" s="7">
        <v>198430</v>
      </c>
      <c r="I542" s="12">
        <f>H542/G542*100</f>
        <v>55.660589060308553</v>
      </c>
      <c r="J542" s="12">
        <f t="shared" si="8"/>
        <v>5.5578202698216259</v>
      </c>
      <c r="K542" s="7">
        <v>396865</v>
      </c>
      <c r="L542" s="7">
        <v>85739</v>
      </c>
      <c r="M542" s="7">
        <f>G542-L542</f>
        <v>270761</v>
      </c>
      <c r="N542" s="7">
        <v>379421.9375</v>
      </c>
      <c r="O542" s="22">
        <f>M542/N542</f>
        <v>0.71361450996754772</v>
      </c>
      <c r="P542" s="27">
        <v>2470</v>
      </c>
      <c r="Q542" s="32">
        <f>M542/P542</f>
        <v>109.61983805668017</v>
      </c>
      <c r="R542" s="37" t="s">
        <v>1137</v>
      </c>
      <c r="S542" s="42">
        <f>ABS(O2496-O542)*100</f>
        <v>64.357451902002794</v>
      </c>
      <c r="T542" t="s">
        <v>87</v>
      </c>
      <c r="V542" s="7">
        <v>73205</v>
      </c>
      <c r="W542" t="s">
        <v>33</v>
      </c>
      <c r="X542" s="17" t="s">
        <v>34</v>
      </c>
      <c r="Z542" t="s">
        <v>1138</v>
      </c>
      <c r="AA542">
        <v>401</v>
      </c>
      <c r="AB542">
        <v>67</v>
      </c>
    </row>
    <row r="543" spans="1:28" x14ac:dyDescent="0.25">
      <c r="A543" t="s">
        <v>1211</v>
      </c>
      <c r="B543" t="s">
        <v>1212</v>
      </c>
      <c r="C543" s="17">
        <v>44132</v>
      </c>
      <c r="D543" s="7">
        <v>375000</v>
      </c>
      <c r="E543" t="s">
        <v>29</v>
      </c>
      <c r="F543" t="s">
        <v>30</v>
      </c>
      <c r="G543" s="7">
        <v>375000</v>
      </c>
      <c r="H543" s="7">
        <v>202340</v>
      </c>
      <c r="I543" s="12">
        <f>H543/G543*100</f>
        <v>53.957333333333338</v>
      </c>
      <c r="J543" s="12">
        <f t="shared" si="8"/>
        <v>3.8545645428464113</v>
      </c>
      <c r="K543" s="7">
        <v>404670</v>
      </c>
      <c r="L543" s="7">
        <v>81536</v>
      </c>
      <c r="M543" s="7">
        <f>G543-L543</f>
        <v>293464</v>
      </c>
      <c r="N543" s="7">
        <v>394065.84375</v>
      </c>
      <c r="O543" s="22">
        <f>M543/N543</f>
        <v>0.74470803459478974</v>
      </c>
      <c r="P543" s="27">
        <v>2677</v>
      </c>
      <c r="Q543" s="32">
        <f>M543/P543</f>
        <v>109.62420620097123</v>
      </c>
      <c r="R543" s="37" t="s">
        <v>1137</v>
      </c>
      <c r="S543" s="42">
        <f>ABS(O2496-O543)*100</f>
        <v>61.24809943927859</v>
      </c>
      <c r="T543" t="s">
        <v>32</v>
      </c>
      <c r="V543" s="7">
        <v>73205</v>
      </c>
      <c r="W543" t="s">
        <v>33</v>
      </c>
      <c r="X543" s="17" t="s">
        <v>34</v>
      </c>
      <c r="Z543" t="s">
        <v>1138</v>
      </c>
      <c r="AA543">
        <v>401</v>
      </c>
      <c r="AB543">
        <v>68</v>
      </c>
    </row>
    <row r="544" spans="1:28" x14ac:dyDescent="0.25">
      <c r="A544" t="s">
        <v>1213</v>
      </c>
      <c r="B544" t="s">
        <v>1214</v>
      </c>
      <c r="C544" s="17">
        <v>44057</v>
      </c>
      <c r="D544" s="7">
        <v>389999</v>
      </c>
      <c r="E544" t="s">
        <v>29</v>
      </c>
      <c r="F544" t="s">
        <v>30</v>
      </c>
      <c r="G544" s="7">
        <v>389999</v>
      </c>
      <c r="H544" s="7">
        <v>227440</v>
      </c>
      <c r="I544" s="12">
        <f>H544/G544*100</f>
        <v>58.318098251533982</v>
      </c>
      <c r="J544" s="12">
        <f t="shared" si="8"/>
        <v>8.2153294610470553</v>
      </c>
      <c r="K544" s="7">
        <v>454870</v>
      </c>
      <c r="L544" s="7">
        <v>78488</v>
      </c>
      <c r="M544" s="7">
        <f>G544-L544</f>
        <v>311511</v>
      </c>
      <c r="N544" s="7">
        <v>409110.875</v>
      </c>
      <c r="O544" s="22">
        <f>M544/N544</f>
        <v>0.76143417111559308</v>
      </c>
      <c r="P544" s="27">
        <v>2847</v>
      </c>
      <c r="Q544" s="32">
        <f>M544/P544</f>
        <v>109.41728134878819</v>
      </c>
      <c r="R544" s="37" t="s">
        <v>1215</v>
      </c>
      <c r="S544" s="42">
        <f>ABS(O2496-O544)*100</f>
        <v>59.575485787198254</v>
      </c>
      <c r="T544" t="s">
        <v>32</v>
      </c>
      <c r="V544" s="7">
        <v>69713</v>
      </c>
      <c r="W544" t="s">
        <v>33</v>
      </c>
      <c r="X544" s="17" t="s">
        <v>34</v>
      </c>
      <c r="Z544" t="s">
        <v>1216</v>
      </c>
      <c r="AA544">
        <v>407</v>
      </c>
      <c r="AB544">
        <v>75</v>
      </c>
    </row>
    <row r="545" spans="1:28" x14ac:dyDescent="0.25">
      <c r="A545" t="s">
        <v>1217</v>
      </c>
      <c r="B545" t="s">
        <v>1218</v>
      </c>
      <c r="C545" s="17">
        <v>44039</v>
      </c>
      <c r="D545" s="7">
        <v>460000</v>
      </c>
      <c r="E545" t="s">
        <v>29</v>
      </c>
      <c r="F545" t="s">
        <v>30</v>
      </c>
      <c r="G545" s="7">
        <v>460000</v>
      </c>
      <c r="H545" s="7">
        <v>211490</v>
      </c>
      <c r="I545" s="12">
        <f>H545/G545*100</f>
        <v>45.97608695652174</v>
      </c>
      <c r="J545" s="12">
        <f t="shared" si="8"/>
        <v>4.1266818339651863</v>
      </c>
      <c r="K545" s="7">
        <v>422971</v>
      </c>
      <c r="L545" s="7">
        <v>77871</v>
      </c>
      <c r="M545" s="7">
        <f>G545-L545</f>
        <v>382129</v>
      </c>
      <c r="N545" s="7">
        <v>375108.6875</v>
      </c>
      <c r="O545" s="22">
        <f>M545/N545</f>
        <v>1.0187154089839627</v>
      </c>
      <c r="P545" s="27">
        <v>2668</v>
      </c>
      <c r="Q545" s="32">
        <f>M545/P545</f>
        <v>143.2267616191904</v>
      </c>
      <c r="R545" s="37" t="s">
        <v>1215</v>
      </c>
      <c r="S545" s="42">
        <f>ABS(O2496-O545)*100</f>
        <v>33.847362000361294</v>
      </c>
      <c r="T545" t="s">
        <v>32</v>
      </c>
      <c r="V545" s="7">
        <v>69713</v>
      </c>
      <c r="W545" t="s">
        <v>33</v>
      </c>
      <c r="X545" s="17" t="s">
        <v>34</v>
      </c>
      <c r="Z545" t="s">
        <v>1216</v>
      </c>
      <c r="AA545">
        <v>407</v>
      </c>
      <c r="AB545">
        <v>75</v>
      </c>
    </row>
    <row r="546" spans="1:28" x14ac:dyDescent="0.25">
      <c r="A546" t="s">
        <v>1219</v>
      </c>
      <c r="B546" t="s">
        <v>1220</v>
      </c>
      <c r="C546" s="17">
        <v>44298</v>
      </c>
      <c r="D546" s="7">
        <v>565000</v>
      </c>
      <c r="E546" t="s">
        <v>29</v>
      </c>
      <c r="F546" t="s">
        <v>30</v>
      </c>
      <c r="G546" s="7">
        <v>565000</v>
      </c>
      <c r="H546" s="7">
        <v>276130</v>
      </c>
      <c r="I546" s="12">
        <f>H546/G546*100</f>
        <v>48.872566371681415</v>
      </c>
      <c r="J546" s="12">
        <f t="shared" si="8"/>
        <v>1.2302024188055114</v>
      </c>
      <c r="K546" s="7">
        <v>552250</v>
      </c>
      <c r="L546" s="7">
        <v>119615</v>
      </c>
      <c r="M546" s="7">
        <f>G546-L546</f>
        <v>445385</v>
      </c>
      <c r="N546" s="7">
        <v>609345.0625</v>
      </c>
      <c r="O546" s="22">
        <f>M546/N546</f>
        <v>0.73092411411801672</v>
      </c>
      <c r="P546" s="27">
        <v>3793</v>
      </c>
      <c r="Q546" s="32">
        <f>M546/P546</f>
        <v>117.42288426047983</v>
      </c>
      <c r="R546" s="37" t="s">
        <v>1221</v>
      </c>
      <c r="S546" s="42">
        <f>ABS(O2496-O546)*100</f>
        <v>62.626491486955892</v>
      </c>
      <c r="T546" t="s">
        <v>32</v>
      </c>
      <c r="V546" s="7">
        <v>110000</v>
      </c>
      <c r="W546" t="s">
        <v>33</v>
      </c>
      <c r="X546" s="17" t="s">
        <v>34</v>
      </c>
      <c r="Z546" t="s">
        <v>1222</v>
      </c>
      <c r="AA546">
        <v>401</v>
      </c>
      <c r="AB546">
        <v>69</v>
      </c>
    </row>
    <row r="547" spans="1:28" x14ac:dyDescent="0.25">
      <c r="A547" t="s">
        <v>1223</v>
      </c>
      <c r="B547" t="s">
        <v>1224</v>
      </c>
      <c r="C547" s="17">
        <v>44421</v>
      </c>
      <c r="D547" s="7">
        <v>442900</v>
      </c>
      <c r="E547" t="s">
        <v>29</v>
      </c>
      <c r="F547" t="s">
        <v>30</v>
      </c>
      <c r="G547" s="7">
        <v>442900</v>
      </c>
      <c r="H547" s="7">
        <v>227920</v>
      </c>
      <c r="I547" s="12">
        <f>H547/G547*100</f>
        <v>51.460826371641453</v>
      </c>
      <c r="J547" s="12">
        <f t="shared" si="8"/>
        <v>1.3580575811545259</v>
      </c>
      <c r="K547" s="7">
        <v>455836</v>
      </c>
      <c r="L547" s="7">
        <v>112762</v>
      </c>
      <c r="M547" s="7">
        <f>G547-L547</f>
        <v>330138</v>
      </c>
      <c r="N547" s="7">
        <v>483202.8125</v>
      </c>
      <c r="O547" s="22">
        <f>M547/N547</f>
        <v>0.68322863911310527</v>
      </c>
      <c r="P547" s="27">
        <v>2782</v>
      </c>
      <c r="Q547" s="32">
        <f>M547/P547</f>
        <v>118.66930265995687</v>
      </c>
      <c r="R547" s="37" t="s">
        <v>1221</v>
      </c>
      <c r="S547" s="42">
        <f>ABS(O2496-O547)*100</f>
        <v>67.396038987447042</v>
      </c>
      <c r="T547" t="s">
        <v>64</v>
      </c>
      <c r="V547" s="7">
        <v>99000</v>
      </c>
      <c r="W547" t="s">
        <v>33</v>
      </c>
      <c r="X547" s="17" t="s">
        <v>34</v>
      </c>
      <c r="Z547" t="s">
        <v>1222</v>
      </c>
      <c r="AA547">
        <v>401</v>
      </c>
      <c r="AB547">
        <v>70</v>
      </c>
    </row>
    <row r="548" spans="1:28" x14ac:dyDescent="0.25">
      <c r="A548" t="s">
        <v>1225</v>
      </c>
      <c r="B548" t="s">
        <v>1226</v>
      </c>
      <c r="C548" s="17">
        <v>44370</v>
      </c>
      <c r="D548" s="7">
        <v>585000</v>
      </c>
      <c r="E548" t="s">
        <v>29</v>
      </c>
      <c r="F548" t="s">
        <v>30</v>
      </c>
      <c r="G548" s="7">
        <v>585000</v>
      </c>
      <c r="H548" s="7">
        <v>298990</v>
      </c>
      <c r="I548" s="12">
        <f>H548/G548*100</f>
        <v>51.109401709401716</v>
      </c>
      <c r="J548" s="12">
        <f t="shared" si="8"/>
        <v>1.0066329189147893</v>
      </c>
      <c r="K548" s="7">
        <v>597984</v>
      </c>
      <c r="L548" s="7">
        <v>129303</v>
      </c>
      <c r="M548" s="7">
        <f>G548-L548</f>
        <v>455697</v>
      </c>
      <c r="N548" s="7">
        <v>660114.0625</v>
      </c>
      <c r="O548" s="22">
        <f>M548/N548</f>
        <v>0.69033069568942862</v>
      </c>
      <c r="P548" s="27">
        <v>4244</v>
      </c>
      <c r="Q548" s="32">
        <f>M548/P548</f>
        <v>107.374410933082</v>
      </c>
      <c r="R548" s="37" t="s">
        <v>1221</v>
      </c>
      <c r="S548" s="42">
        <f>ABS(O2496-O548)*100</f>
        <v>66.685833329814699</v>
      </c>
      <c r="T548" t="s">
        <v>32</v>
      </c>
      <c r="V548" s="7">
        <v>99000</v>
      </c>
      <c r="W548" t="s">
        <v>33</v>
      </c>
      <c r="X548" s="17" t="s">
        <v>34</v>
      </c>
      <c r="Z548" t="s">
        <v>1222</v>
      </c>
      <c r="AA548">
        <v>401</v>
      </c>
      <c r="AB548">
        <v>72</v>
      </c>
    </row>
    <row r="549" spans="1:28" x14ac:dyDescent="0.25">
      <c r="A549" t="s">
        <v>1227</v>
      </c>
      <c r="B549" t="s">
        <v>1228</v>
      </c>
      <c r="C549" s="17">
        <v>44524</v>
      </c>
      <c r="D549" s="7">
        <v>515500</v>
      </c>
      <c r="E549" t="s">
        <v>29</v>
      </c>
      <c r="F549" t="s">
        <v>30</v>
      </c>
      <c r="G549" s="7">
        <v>515500</v>
      </c>
      <c r="H549" s="7">
        <v>230580</v>
      </c>
      <c r="I549" s="12">
        <f>H549/G549*100</f>
        <v>44.729388942774008</v>
      </c>
      <c r="J549" s="12">
        <f t="shared" si="8"/>
        <v>5.3733798477129184</v>
      </c>
      <c r="K549" s="7">
        <v>461150</v>
      </c>
      <c r="L549" s="7">
        <v>107797</v>
      </c>
      <c r="M549" s="7">
        <f>G549-L549</f>
        <v>407703</v>
      </c>
      <c r="N549" s="7">
        <v>497680.28125</v>
      </c>
      <c r="O549" s="22">
        <f>M549/N549</f>
        <v>0.81920665808979143</v>
      </c>
      <c r="P549" s="27">
        <v>3047</v>
      </c>
      <c r="Q549" s="32">
        <f>M549/P549</f>
        <v>133.80472595996062</v>
      </c>
      <c r="R549" s="37" t="s">
        <v>1221</v>
      </c>
      <c r="S549" s="42">
        <f>ABS(O2496-O549)*100</f>
        <v>53.798237089778425</v>
      </c>
      <c r="T549" t="s">
        <v>32</v>
      </c>
      <c r="V549" s="7">
        <v>99000</v>
      </c>
      <c r="W549" t="s">
        <v>33</v>
      </c>
      <c r="X549" s="17" t="s">
        <v>34</v>
      </c>
      <c r="Z549" t="s">
        <v>1222</v>
      </c>
      <c r="AA549">
        <v>401</v>
      </c>
      <c r="AB549">
        <v>68</v>
      </c>
    </row>
    <row r="550" spans="1:28" x14ac:dyDescent="0.25">
      <c r="A550" t="s">
        <v>1229</v>
      </c>
      <c r="B550" t="s">
        <v>1230</v>
      </c>
      <c r="C550" s="17">
        <v>44067</v>
      </c>
      <c r="D550" s="7">
        <v>499999</v>
      </c>
      <c r="E550" t="s">
        <v>29</v>
      </c>
      <c r="F550" t="s">
        <v>30</v>
      </c>
      <c r="G550" s="7">
        <v>499999</v>
      </c>
      <c r="H550" s="7">
        <v>265140</v>
      </c>
      <c r="I550" s="12">
        <f>H550/G550*100</f>
        <v>53.02810605621211</v>
      </c>
      <c r="J550" s="12">
        <f t="shared" si="8"/>
        <v>2.925337265725183</v>
      </c>
      <c r="K550" s="7">
        <v>530273</v>
      </c>
      <c r="L550" s="7">
        <v>95573</v>
      </c>
      <c r="M550" s="7">
        <f>G550-L550</f>
        <v>404426</v>
      </c>
      <c r="N550" s="7">
        <v>472500</v>
      </c>
      <c r="O550" s="22">
        <f>M550/N550</f>
        <v>0.85592804232804232</v>
      </c>
      <c r="P550" s="27">
        <v>3019</v>
      </c>
      <c r="Q550" s="32">
        <f>M550/P550</f>
        <v>133.96025173898641</v>
      </c>
      <c r="R550" s="37" t="s">
        <v>1215</v>
      </c>
      <c r="S550" s="42">
        <f>ABS(O2496-O550)*100</f>
        <v>50.126098665953336</v>
      </c>
      <c r="T550" t="s">
        <v>32</v>
      </c>
      <c r="V550" s="7">
        <v>83655</v>
      </c>
      <c r="W550" t="s">
        <v>33</v>
      </c>
      <c r="X550" s="17" t="s">
        <v>34</v>
      </c>
      <c r="Z550" t="s">
        <v>1216</v>
      </c>
      <c r="AA550">
        <v>407</v>
      </c>
      <c r="AB550">
        <v>74</v>
      </c>
    </row>
    <row r="551" spans="1:28" x14ac:dyDescent="0.25">
      <c r="A551" t="s">
        <v>1231</v>
      </c>
      <c r="B551" t="s">
        <v>1232</v>
      </c>
      <c r="C551" s="17">
        <v>44006</v>
      </c>
      <c r="D551" s="7">
        <v>551500</v>
      </c>
      <c r="E551" t="s">
        <v>29</v>
      </c>
      <c r="F551" t="s">
        <v>30</v>
      </c>
      <c r="G551" s="7">
        <v>551500</v>
      </c>
      <c r="H551" s="7">
        <v>278040</v>
      </c>
      <c r="I551" s="12">
        <f>H551/G551*100</f>
        <v>50.415231187669995</v>
      </c>
      <c r="J551" s="12">
        <f t="shared" si="8"/>
        <v>0.31246239718306867</v>
      </c>
      <c r="K551" s="7">
        <v>556083</v>
      </c>
      <c r="L551" s="7">
        <v>112191</v>
      </c>
      <c r="M551" s="7">
        <f>G551-L551</f>
        <v>439309</v>
      </c>
      <c r="N551" s="7">
        <v>625200</v>
      </c>
      <c r="O551" s="22">
        <f>M551/N551</f>
        <v>0.70266954574536145</v>
      </c>
      <c r="P551" s="27">
        <v>3672</v>
      </c>
      <c r="Q551" s="32">
        <f>M551/P551</f>
        <v>119.63752723311546</v>
      </c>
      <c r="R551" s="37" t="s">
        <v>1221</v>
      </c>
      <c r="S551" s="42">
        <f>ABS(O2496-O551)*100</f>
        <v>65.451948324221419</v>
      </c>
      <c r="T551" t="s">
        <v>32</v>
      </c>
      <c r="V551" s="7">
        <v>99000</v>
      </c>
      <c r="W551" t="s">
        <v>33</v>
      </c>
      <c r="X551" s="17" t="s">
        <v>34</v>
      </c>
      <c r="Z551" t="s">
        <v>1222</v>
      </c>
      <c r="AA551">
        <v>401</v>
      </c>
      <c r="AB551">
        <v>70</v>
      </c>
    </row>
    <row r="552" spans="1:28" x14ac:dyDescent="0.25">
      <c r="A552" t="s">
        <v>1233</v>
      </c>
      <c r="B552" t="s">
        <v>1234</v>
      </c>
      <c r="C552" s="17">
        <v>44229</v>
      </c>
      <c r="D552" s="7">
        <v>425000</v>
      </c>
      <c r="E552" t="s">
        <v>29</v>
      </c>
      <c r="F552" t="s">
        <v>30</v>
      </c>
      <c r="G552" s="7">
        <v>425000</v>
      </c>
      <c r="H552" s="7">
        <v>214910</v>
      </c>
      <c r="I552" s="12">
        <f>H552/G552*100</f>
        <v>50.567058823529408</v>
      </c>
      <c r="J552" s="12">
        <f t="shared" si="8"/>
        <v>0.46429003304248084</v>
      </c>
      <c r="K552" s="7">
        <v>429819</v>
      </c>
      <c r="L552" s="7">
        <v>96332</v>
      </c>
      <c r="M552" s="7">
        <f>G552-L552</f>
        <v>328668</v>
      </c>
      <c r="N552" s="7">
        <v>450658.09375</v>
      </c>
      <c r="O552" s="22">
        <f>M552/N552</f>
        <v>0.72930677282438139</v>
      </c>
      <c r="P552" s="27">
        <v>2743</v>
      </c>
      <c r="Q552" s="32">
        <f>M552/P552</f>
        <v>119.82063434196135</v>
      </c>
      <c r="R552" s="37" t="s">
        <v>1235</v>
      </c>
      <c r="S552" s="42">
        <f>ABS(O2496-O552)*100</f>
        <v>62.788225616319423</v>
      </c>
      <c r="T552" t="s">
        <v>32</v>
      </c>
      <c r="V552" s="7">
        <v>88000</v>
      </c>
      <c r="W552" t="s">
        <v>33</v>
      </c>
      <c r="X552" s="17" t="s">
        <v>34</v>
      </c>
      <c r="Z552" t="s">
        <v>1236</v>
      </c>
      <c r="AA552">
        <v>407</v>
      </c>
      <c r="AB552">
        <v>69</v>
      </c>
    </row>
    <row r="553" spans="1:28" x14ac:dyDescent="0.25">
      <c r="A553" t="s">
        <v>1237</v>
      </c>
      <c r="B553" t="s">
        <v>1238</v>
      </c>
      <c r="C553" s="17">
        <v>44036</v>
      </c>
      <c r="D553" s="7">
        <v>437000</v>
      </c>
      <c r="E553" t="s">
        <v>29</v>
      </c>
      <c r="F553" t="s">
        <v>30</v>
      </c>
      <c r="G553" s="7">
        <v>437000</v>
      </c>
      <c r="H553" s="7">
        <v>208700</v>
      </c>
      <c r="I553" s="12">
        <f>H553/G553*100</f>
        <v>47.757437070938217</v>
      </c>
      <c r="J553" s="12">
        <f t="shared" si="8"/>
        <v>2.3453317195487102</v>
      </c>
      <c r="K553" s="7">
        <v>417405</v>
      </c>
      <c r="L553" s="7">
        <v>95338</v>
      </c>
      <c r="M553" s="7">
        <f>G553-L553</f>
        <v>341662</v>
      </c>
      <c r="N553" s="7">
        <v>435225.6875</v>
      </c>
      <c r="O553" s="22">
        <f>M553/N553</f>
        <v>0.78502259818935893</v>
      </c>
      <c r="P553" s="27">
        <v>2239</v>
      </c>
      <c r="Q553" s="32">
        <f>M553/P553</f>
        <v>152.59580169718623</v>
      </c>
      <c r="R553" s="37" t="s">
        <v>1235</v>
      </c>
      <c r="S553" s="42">
        <f>ABS(O2496-O553)*100</f>
        <v>57.216643079821672</v>
      </c>
      <c r="T553" t="s">
        <v>64</v>
      </c>
      <c r="V553" s="7">
        <v>88000</v>
      </c>
      <c r="W553" t="s">
        <v>33</v>
      </c>
      <c r="X553" s="17" t="s">
        <v>34</v>
      </c>
      <c r="Z553" t="s">
        <v>1236</v>
      </c>
      <c r="AA553">
        <v>407</v>
      </c>
      <c r="AB553">
        <v>70</v>
      </c>
    </row>
    <row r="554" spans="1:28" x14ac:dyDescent="0.25">
      <c r="A554" t="s">
        <v>1239</v>
      </c>
      <c r="B554" t="s">
        <v>1240</v>
      </c>
      <c r="C554" s="17">
        <v>44466</v>
      </c>
      <c r="D554" s="7">
        <v>365000</v>
      </c>
      <c r="E554" t="s">
        <v>29</v>
      </c>
      <c r="F554" t="s">
        <v>30</v>
      </c>
      <c r="G554" s="7">
        <v>365000</v>
      </c>
      <c r="H554" s="7">
        <v>173880</v>
      </c>
      <c r="I554" s="12">
        <f>H554/G554*100</f>
        <v>47.638356164383559</v>
      </c>
      <c r="J554" s="12">
        <f t="shared" si="8"/>
        <v>2.4644126261033676</v>
      </c>
      <c r="K554" s="7">
        <v>347765</v>
      </c>
      <c r="L554" s="7">
        <v>84526</v>
      </c>
      <c r="M554" s="7">
        <f>G554-L554</f>
        <v>280474</v>
      </c>
      <c r="N554" s="7">
        <v>355728.375</v>
      </c>
      <c r="O554" s="22">
        <f>M554/N554</f>
        <v>0.78844989523256337</v>
      </c>
      <c r="P554" s="27">
        <v>2254</v>
      </c>
      <c r="Q554" s="32">
        <f>M554/P554</f>
        <v>124.43389529724934</v>
      </c>
      <c r="R554" s="37" t="s">
        <v>1235</v>
      </c>
      <c r="S554" s="42">
        <f>ABS(O2496-O554)*100</f>
        <v>56.873913375501232</v>
      </c>
      <c r="T554" t="s">
        <v>1044</v>
      </c>
      <c r="V554" s="7">
        <v>77000</v>
      </c>
      <c r="W554" t="s">
        <v>33</v>
      </c>
      <c r="X554" s="17" t="s">
        <v>34</v>
      </c>
      <c r="Z554" t="s">
        <v>1236</v>
      </c>
      <c r="AA554">
        <v>407</v>
      </c>
      <c r="AB554">
        <v>70</v>
      </c>
    </row>
    <row r="555" spans="1:28" x14ac:dyDescent="0.25">
      <c r="A555" t="s">
        <v>1241</v>
      </c>
      <c r="B555" t="s">
        <v>1242</v>
      </c>
      <c r="C555" s="17">
        <v>44063</v>
      </c>
      <c r="D555" s="7">
        <v>430000</v>
      </c>
      <c r="E555" t="s">
        <v>29</v>
      </c>
      <c r="F555" t="s">
        <v>30</v>
      </c>
      <c r="G555" s="7">
        <v>430000</v>
      </c>
      <c r="H555" s="7">
        <v>216110</v>
      </c>
      <c r="I555" s="12">
        <f>H555/G555*100</f>
        <v>50.258139534883718</v>
      </c>
      <c r="J555" s="12">
        <f t="shared" si="8"/>
        <v>0.15537074439679088</v>
      </c>
      <c r="K555" s="7">
        <v>432210</v>
      </c>
      <c r="L555" s="7">
        <v>92883</v>
      </c>
      <c r="M555" s="7">
        <f>G555-L555</f>
        <v>337117</v>
      </c>
      <c r="N555" s="7">
        <v>458550</v>
      </c>
      <c r="O555" s="22">
        <f>M555/N555</f>
        <v>0.73518046014611271</v>
      </c>
      <c r="P555" s="27">
        <v>2563</v>
      </c>
      <c r="Q555" s="32">
        <f>M555/P555</f>
        <v>131.53218884120173</v>
      </c>
      <c r="R555" s="37" t="s">
        <v>1235</v>
      </c>
      <c r="S555" s="42">
        <f>ABS(O2496-O555)*100</f>
        <v>62.20085688414629</v>
      </c>
      <c r="T555" t="s">
        <v>1243</v>
      </c>
      <c r="V555" s="7">
        <v>82500</v>
      </c>
      <c r="W555" t="s">
        <v>33</v>
      </c>
      <c r="X555" s="17" t="s">
        <v>34</v>
      </c>
      <c r="Z555" t="s">
        <v>1236</v>
      </c>
      <c r="AA555">
        <v>407</v>
      </c>
      <c r="AB555">
        <v>71</v>
      </c>
    </row>
    <row r="556" spans="1:28" x14ac:dyDescent="0.25">
      <c r="A556" t="s">
        <v>1244</v>
      </c>
      <c r="B556" t="s">
        <v>1245</v>
      </c>
      <c r="C556" s="17">
        <v>44092</v>
      </c>
      <c r="D556" s="7">
        <v>400000</v>
      </c>
      <c r="E556" t="s">
        <v>29</v>
      </c>
      <c r="F556" t="s">
        <v>30</v>
      </c>
      <c r="G556" s="7">
        <v>400000</v>
      </c>
      <c r="H556" s="7">
        <v>227080</v>
      </c>
      <c r="I556" s="12">
        <f>H556/G556*100</f>
        <v>56.769999999999996</v>
      </c>
      <c r="J556" s="12">
        <f t="shared" si="8"/>
        <v>6.6672312095130692</v>
      </c>
      <c r="K556" s="7">
        <v>454151</v>
      </c>
      <c r="L556" s="7">
        <v>91276</v>
      </c>
      <c r="M556" s="7">
        <f>G556-L556</f>
        <v>308724</v>
      </c>
      <c r="N556" s="7">
        <v>490371.625</v>
      </c>
      <c r="O556" s="22">
        <f>M556/N556</f>
        <v>0.62957150100191872</v>
      </c>
      <c r="P556" s="27">
        <v>2720</v>
      </c>
      <c r="Q556" s="32">
        <f>M556/P556</f>
        <v>113.50147058823529</v>
      </c>
      <c r="R556" s="37" t="s">
        <v>1235</v>
      </c>
      <c r="S556" s="42">
        <f>ABS(O2496-O556)*100</f>
        <v>72.761752798565695</v>
      </c>
      <c r="T556" t="s">
        <v>662</v>
      </c>
      <c r="V556" s="7">
        <v>82500</v>
      </c>
      <c r="W556" t="s">
        <v>33</v>
      </c>
      <c r="X556" s="17" t="s">
        <v>34</v>
      </c>
      <c r="Z556" t="s">
        <v>1236</v>
      </c>
      <c r="AA556">
        <v>407</v>
      </c>
      <c r="AB556">
        <v>71</v>
      </c>
    </row>
    <row r="557" spans="1:28" x14ac:dyDescent="0.25">
      <c r="A557" t="s">
        <v>1246</v>
      </c>
      <c r="B557" t="s">
        <v>1247</v>
      </c>
      <c r="C557" s="17">
        <v>44070</v>
      </c>
      <c r="D557" s="7">
        <v>399999</v>
      </c>
      <c r="E557" t="s">
        <v>29</v>
      </c>
      <c r="F557" t="s">
        <v>30</v>
      </c>
      <c r="G557" s="7">
        <v>399999</v>
      </c>
      <c r="H557" s="7">
        <v>188420</v>
      </c>
      <c r="I557" s="12">
        <f>H557/G557*100</f>
        <v>47.105117762794407</v>
      </c>
      <c r="J557" s="12">
        <f t="shared" si="8"/>
        <v>2.9976510276925197</v>
      </c>
      <c r="K557" s="7">
        <v>376838</v>
      </c>
      <c r="L557" s="7">
        <v>86842</v>
      </c>
      <c r="M557" s="7">
        <f>G557-L557</f>
        <v>313157</v>
      </c>
      <c r="N557" s="7">
        <v>391886.5</v>
      </c>
      <c r="O557" s="22">
        <f>M557/N557</f>
        <v>0.79910127039334089</v>
      </c>
      <c r="P557" s="27">
        <v>2667</v>
      </c>
      <c r="Q557" s="32">
        <f>M557/P557</f>
        <v>117.41919760029997</v>
      </c>
      <c r="R557" s="37" t="s">
        <v>1235</v>
      </c>
      <c r="S557" s="42">
        <f>ABS(O2496-O557)*100</f>
        <v>55.808775859423477</v>
      </c>
      <c r="T557" t="s">
        <v>32</v>
      </c>
      <c r="V557" s="7">
        <v>77000</v>
      </c>
      <c r="W557" t="s">
        <v>33</v>
      </c>
      <c r="X557" s="17" t="s">
        <v>34</v>
      </c>
      <c r="Z557" t="s">
        <v>1236</v>
      </c>
      <c r="AA557">
        <v>407</v>
      </c>
      <c r="AB557">
        <v>68</v>
      </c>
    </row>
    <row r="558" spans="1:28" x14ac:dyDescent="0.25">
      <c r="A558" t="s">
        <v>1248</v>
      </c>
      <c r="B558" t="s">
        <v>1249</v>
      </c>
      <c r="C558" s="17">
        <v>43997</v>
      </c>
      <c r="D558" s="7">
        <v>450000</v>
      </c>
      <c r="E558" t="s">
        <v>29</v>
      </c>
      <c r="F558" t="s">
        <v>30</v>
      </c>
      <c r="G558" s="7">
        <v>450000</v>
      </c>
      <c r="H558" s="7">
        <v>268070</v>
      </c>
      <c r="I558" s="12">
        <f>H558/G558*100</f>
        <v>59.571111111111108</v>
      </c>
      <c r="J558" s="12">
        <f t="shared" si="8"/>
        <v>9.4683423206241812</v>
      </c>
      <c r="K558" s="7">
        <v>536135</v>
      </c>
      <c r="L558" s="7">
        <v>119383</v>
      </c>
      <c r="M558" s="7">
        <f>G558-L558</f>
        <v>330617</v>
      </c>
      <c r="N558" s="7">
        <v>631442.4375</v>
      </c>
      <c r="O558" s="22">
        <f>M558/N558</f>
        <v>0.52359008575504562</v>
      </c>
      <c r="P558" s="27">
        <v>2668</v>
      </c>
      <c r="Q558" s="32">
        <f>M558/P558</f>
        <v>123.91941529235382</v>
      </c>
      <c r="R558" s="37" t="s">
        <v>1250</v>
      </c>
      <c r="S558" s="42">
        <f>ABS(O2496-O558)*100</f>
        <v>83.359894323253002</v>
      </c>
      <c r="T558" t="s">
        <v>64</v>
      </c>
      <c r="V558" s="7">
        <v>82500</v>
      </c>
      <c r="W558" t="s">
        <v>33</v>
      </c>
      <c r="X558" s="17" t="s">
        <v>34</v>
      </c>
      <c r="Z558" t="s">
        <v>1236</v>
      </c>
      <c r="AA558">
        <v>407</v>
      </c>
      <c r="AB558">
        <v>69</v>
      </c>
    </row>
    <row r="559" spans="1:28" x14ac:dyDescent="0.25">
      <c r="A559" t="s">
        <v>1251</v>
      </c>
      <c r="B559" t="s">
        <v>1252</v>
      </c>
      <c r="C559" s="17">
        <v>44112</v>
      </c>
      <c r="D559" s="7">
        <v>500000</v>
      </c>
      <c r="E559" t="s">
        <v>29</v>
      </c>
      <c r="F559" t="s">
        <v>30</v>
      </c>
      <c r="G559" s="7">
        <v>500000</v>
      </c>
      <c r="H559" s="7">
        <v>220470</v>
      </c>
      <c r="I559" s="12">
        <f>H559/G559*100</f>
        <v>44.094000000000001</v>
      </c>
      <c r="J559" s="12">
        <f t="shared" si="8"/>
        <v>6.0087687904869256</v>
      </c>
      <c r="K559" s="7">
        <v>440947</v>
      </c>
      <c r="L559" s="7">
        <v>94464</v>
      </c>
      <c r="M559" s="7">
        <f>G559-L559</f>
        <v>405536</v>
      </c>
      <c r="N559" s="7">
        <v>524974.25</v>
      </c>
      <c r="O559" s="22">
        <f>M559/N559</f>
        <v>0.77248741247785013</v>
      </c>
      <c r="P559" s="27">
        <v>2896</v>
      </c>
      <c r="Q559" s="32">
        <f>M559/P559</f>
        <v>140.03314917127071</v>
      </c>
      <c r="R559" s="37" t="s">
        <v>1250</v>
      </c>
      <c r="S559" s="42">
        <f>ABS(O2496-O559)*100</f>
        <v>58.47016165097255</v>
      </c>
      <c r="T559" t="s">
        <v>64</v>
      </c>
      <c r="V559" s="7">
        <v>82500</v>
      </c>
      <c r="W559" t="s">
        <v>33</v>
      </c>
      <c r="X559" s="17" t="s">
        <v>34</v>
      </c>
      <c r="Z559" t="s">
        <v>1236</v>
      </c>
      <c r="AA559">
        <v>407</v>
      </c>
      <c r="AB559">
        <v>69</v>
      </c>
    </row>
    <row r="560" spans="1:28" x14ac:dyDescent="0.25">
      <c r="A560" t="s">
        <v>1253</v>
      </c>
      <c r="B560" t="s">
        <v>1254</v>
      </c>
      <c r="C560" s="17">
        <v>44109</v>
      </c>
      <c r="D560" s="7">
        <v>480000</v>
      </c>
      <c r="E560" t="s">
        <v>29</v>
      </c>
      <c r="F560" t="s">
        <v>30</v>
      </c>
      <c r="G560" s="7">
        <v>480000</v>
      </c>
      <c r="H560" s="7">
        <v>259550</v>
      </c>
      <c r="I560" s="12">
        <f>H560/G560*100</f>
        <v>54.072916666666671</v>
      </c>
      <c r="J560" s="12">
        <f t="shared" si="8"/>
        <v>3.9701478761797446</v>
      </c>
      <c r="K560" s="7">
        <v>519097</v>
      </c>
      <c r="L560" s="7">
        <v>93633</v>
      </c>
      <c r="M560" s="7">
        <f>G560-L560</f>
        <v>386367</v>
      </c>
      <c r="N560" s="7">
        <v>644642.4375</v>
      </c>
      <c r="O560" s="22">
        <f>M560/N560</f>
        <v>0.59935086107327518</v>
      </c>
      <c r="P560" s="27">
        <v>3270</v>
      </c>
      <c r="Q560" s="32">
        <f>M560/P560</f>
        <v>118.15504587155964</v>
      </c>
      <c r="R560" s="37" t="s">
        <v>1250</v>
      </c>
      <c r="S560" s="42">
        <f>ABS(O2496-O560)*100</f>
        <v>75.783816791430041</v>
      </c>
      <c r="T560" t="s">
        <v>662</v>
      </c>
      <c r="V560" s="7">
        <v>82500</v>
      </c>
      <c r="W560" t="s">
        <v>33</v>
      </c>
      <c r="X560" s="17" t="s">
        <v>34</v>
      </c>
      <c r="Z560" t="s">
        <v>1236</v>
      </c>
      <c r="AA560">
        <v>407</v>
      </c>
      <c r="AB560">
        <v>73</v>
      </c>
    </row>
    <row r="561" spans="1:28" x14ac:dyDescent="0.25">
      <c r="A561" t="s">
        <v>1255</v>
      </c>
      <c r="B561" t="s">
        <v>1256</v>
      </c>
      <c r="C561" s="17">
        <v>44187</v>
      </c>
      <c r="D561" s="7">
        <v>535000</v>
      </c>
      <c r="E561" t="s">
        <v>29</v>
      </c>
      <c r="F561" t="s">
        <v>30</v>
      </c>
      <c r="G561" s="7">
        <v>535000</v>
      </c>
      <c r="H561" s="7">
        <v>251760</v>
      </c>
      <c r="I561" s="12">
        <f>H561/G561*100</f>
        <v>47.057943925233644</v>
      </c>
      <c r="J561" s="12">
        <f t="shared" si="8"/>
        <v>3.0448248652532826</v>
      </c>
      <c r="K561" s="7">
        <v>503514</v>
      </c>
      <c r="L561" s="7">
        <v>123957</v>
      </c>
      <c r="M561" s="7">
        <f>G561-L561</f>
        <v>411043</v>
      </c>
      <c r="N561" s="7">
        <v>534587.3125</v>
      </c>
      <c r="O561" s="22">
        <f>M561/N561</f>
        <v>0.76889778412015719</v>
      </c>
      <c r="P561" s="27">
        <v>3220</v>
      </c>
      <c r="Q561" s="32">
        <f>M561/P561</f>
        <v>127.65310559006211</v>
      </c>
      <c r="R561" s="37" t="s">
        <v>1221</v>
      </c>
      <c r="S561" s="42">
        <f>ABS(O2496-O561)*100</f>
        <v>58.829124486741847</v>
      </c>
      <c r="T561" t="s">
        <v>662</v>
      </c>
      <c r="V561" s="7">
        <v>110000</v>
      </c>
      <c r="W561" t="s">
        <v>33</v>
      </c>
      <c r="X561" s="17" t="s">
        <v>34</v>
      </c>
      <c r="Z561" t="s">
        <v>1222</v>
      </c>
      <c r="AA561">
        <v>401</v>
      </c>
      <c r="AB561">
        <v>70</v>
      </c>
    </row>
    <row r="562" spans="1:28" x14ac:dyDescent="0.25">
      <c r="A562" t="s">
        <v>1255</v>
      </c>
      <c r="B562" t="s">
        <v>1256</v>
      </c>
      <c r="C562" s="17">
        <v>44095</v>
      </c>
      <c r="D562" s="7">
        <v>525000</v>
      </c>
      <c r="E562" t="s">
        <v>29</v>
      </c>
      <c r="F562" t="s">
        <v>30</v>
      </c>
      <c r="G562" s="7">
        <v>525000</v>
      </c>
      <c r="H562" s="7">
        <v>251760</v>
      </c>
      <c r="I562" s="12">
        <f>H562/G562*100</f>
        <v>47.954285714285717</v>
      </c>
      <c r="J562" s="12">
        <f t="shared" si="8"/>
        <v>2.1484830762012095</v>
      </c>
      <c r="K562" s="7">
        <v>503514</v>
      </c>
      <c r="L562" s="7">
        <v>123957</v>
      </c>
      <c r="M562" s="7">
        <f>G562-L562</f>
        <v>401043</v>
      </c>
      <c r="N562" s="7">
        <v>534587.3125</v>
      </c>
      <c r="O562" s="22">
        <f>M562/N562</f>
        <v>0.75019176591475878</v>
      </c>
      <c r="P562" s="27">
        <v>3220</v>
      </c>
      <c r="Q562" s="32">
        <f>M562/P562</f>
        <v>124.54751552795031</v>
      </c>
      <c r="R562" s="37" t="s">
        <v>1221</v>
      </c>
      <c r="S562" s="42">
        <f>ABS(O2496-O562)*100</f>
        <v>60.699726307281686</v>
      </c>
      <c r="T562" t="s">
        <v>662</v>
      </c>
      <c r="V562" s="7">
        <v>110000</v>
      </c>
      <c r="W562" t="s">
        <v>33</v>
      </c>
      <c r="X562" s="17" t="s">
        <v>34</v>
      </c>
      <c r="Z562" t="s">
        <v>1222</v>
      </c>
      <c r="AA562">
        <v>401</v>
      </c>
      <c r="AB562">
        <v>70</v>
      </c>
    </row>
    <row r="563" spans="1:28" x14ac:dyDescent="0.25">
      <c r="A563" t="s">
        <v>1257</v>
      </c>
      <c r="B563" t="s">
        <v>1258</v>
      </c>
      <c r="C563" s="17">
        <v>44550</v>
      </c>
      <c r="D563" s="7">
        <v>492500</v>
      </c>
      <c r="E563" t="s">
        <v>29</v>
      </c>
      <c r="F563" t="s">
        <v>30</v>
      </c>
      <c r="G563" s="7">
        <v>492500</v>
      </c>
      <c r="H563" s="7">
        <v>257670</v>
      </c>
      <c r="I563" s="12">
        <f>H563/G563*100</f>
        <v>52.318781725888329</v>
      </c>
      <c r="J563" s="12">
        <f t="shared" si="8"/>
        <v>2.2160129354014018</v>
      </c>
      <c r="K563" s="7">
        <v>515345</v>
      </c>
      <c r="L563" s="7">
        <v>122211</v>
      </c>
      <c r="M563" s="7">
        <f>G563-L563</f>
        <v>370289</v>
      </c>
      <c r="N563" s="7">
        <v>553709.875</v>
      </c>
      <c r="O563" s="22">
        <f>M563/N563</f>
        <v>0.66874191109558956</v>
      </c>
      <c r="P563" s="27">
        <v>3598</v>
      </c>
      <c r="Q563" s="32">
        <f>M563/P563</f>
        <v>102.91523068371318</v>
      </c>
      <c r="R563" s="37" t="s">
        <v>1221</v>
      </c>
      <c r="S563" s="42">
        <f>ABS(O2496-O563)*100</f>
        <v>68.844711789198612</v>
      </c>
      <c r="T563" t="s">
        <v>32</v>
      </c>
      <c r="V563" s="7">
        <v>99000</v>
      </c>
      <c r="W563" t="s">
        <v>33</v>
      </c>
      <c r="X563" s="17" t="s">
        <v>34</v>
      </c>
      <c r="Z563" t="s">
        <v>1222</v>
      </c>
      <c r="AA563">
        <v>401</v>
      </c>
      <c r="AB563">
        <v>68</v>
      </c>
    </row>
    <row r="564" spans="1:28" x14ac:dyDescent="0.25">
      <c r="A564" t="s">
        <v>1259</v>
      </c>
      <c r="B564" t="s">
        <v>1260</v>
      </c>
      <c r="C564" s="17">
        <v>44424</v>
      </c>
      <c r="D564" s="7">
        <v>500000</v>
      </c>
      <c r="E564" t="s">
        <v>29</v>
      </c>
      <c r="F564" t="s">
        <v>30</v>
      </c>
      <c r="G564" s="7">
        <v>500000</v>
      </c>
      <c r="H564" s="7">
        <v>276750</v>
      </c>
      <c r="I564" s="12">
        <f>H564/G564*100</f>
        <v>55.35</v>
      </c>
      <c r="J564" s="12">
        <f t="shared" si="8"/>
        <v>5.2472312095130746</v>
      </c>
      <c r="K564" s="7">
        <v>553501</v>
      </c>
      <c r="L564" s="7">
        <v>134198</v>
      </c>
      <c r="M564" s="7">
        <f>G564-L564</f>
        <v>365802</v>
      </c>
      <c r="N564" s="7">
        <v>590567.625</v>
      </c>
      <c r="O564" s="22">
        <f>M564/N564</f>
        <v>0.61940747259892548</v>
      </c>
      <c r="P564" s="27">
        <v>3466</v>
      </c>
      <c r="Q564" s="32">
        <f>M564/P564</f>
        <v>105.54010386612811</v>
      </c>
      <c r="R564" s="37" t="s">
        <v>1221</v>
      </c>
      <c r="S564" s="42">
        <f>ABS(O2496-O564)*100</f>
        <v>73.778155638865016</v>
      </c>
      <c r="T564" t="s">
        <v>32</v>
      </c>
      <c r="V564" s="7">
        <v>110000</v>
      </c>
      <c r="W564" t="s">
        <v>33</v>
      </c>
      <c r="X564" s="17" t="s">
        <v>34</v>
      </c>
      <c r="Z564" t="s">
        <v>1222</v>
      </c>
      <c r="AA564">
        <v>401</v>
      </c>
      <c r="AB564">
        <v>71</v>
      </c>
    </row>
    <row r="565" spans="1:28" x14ac:dyDescent="0.25">
      <c r="A565" t="s">
        <v>1261</v>
      </c>
      <c r="B565" t="s">
        <v>1262</v>
      </c>
      <c r="C565" s="17">
        <v>44302</v>
      </c>
      <c r="D565" s="7">
        <v>443500</v>
      </c>
      <c r="E565" t="s">
        <v>29</v>
      </c>
      <c r="F565" t="s">
        <v>30</v>
      </c>
      <c r="G565" s="7">
        <v>443500</v>
      </c>
      <c r="H565" s="7">
        <v>196430</v>
      </c>
      <c r="I565" s="12">
        <f>H565/G565*100</f>
        <v>44.290868094701239</v>
      </c>
      <c r="J565" s="12">
        <f t="shared" si="8"/>
        <v>5.8119006957856882</v>
      </c>
      <c r="K565" s="7">
        <v>392856</v>
      </c>
      <c r="L565" s="7">
        <v>79191</v>
      </c>
      <c r="M565" s="7">
        <f>G565-L565</f>
        <v>364309</v>
      </c>
      <c r="N565" s="7">
        <v>259227.265625</v>
      </c>
      <c r="O565" s="22">
        <f>M565/N565</f>
        <v>1.4053652848655664</v>
      </c>
      <c r="P565" s="27">
        <v>2400</v>
      </c>
      <c r="Q565" s="32">
        <f>M565/P565</f>
        <v>151.79541666666665</v>
      </c>
      <c r="R565" s="37" t="s">
        <v>1263</v>
      </c>
      <c r="S565" s="42">
        <f>ABS(O2496-O565)*100</f>
        <v>4.8176255877990792</v>
      </c>
      <c r="T565" t="s">
        <v>32</v>
      </c>
      <c r="V565" s="7">
        <v>69575</v>
      </c>
      <c r="W565" t="s">
        <v>33</v>
      </c>
      <c r="X565" s="17" t="s">
        <v>34</v>
      </c>
      <c r="Z565" t="s">
        <v>1264</v>
      </c>
      <c r="AA565">
        <v>401</v>
      </c>
      <c r="AB565">
        <v>64</v>
      </c>
    </row>
    <row r="566" spans="1:28" x14ac:dyDescent="0.25">
      <c r="A566" t="s">
        <v>1265</v>
      </c>
      <c r="B566" t="s">
        <v>1266</v>
      </c>
      <c r="C566" s="17">
        <v>44077</v>
      </c>
      <c r="D566" s="7">
        <v>400000</v>
      </c>
      <c r="E566" t="s">
        <v>29</v>
      </c>
      <c r="F566" t="s">
        <v>30</v>
      </c>
      <c r="G566" s="7">
        <v>400000</v>
      </c>
      <c r="H566" s="7">
        <v>199100</v>
      </c>
      <c r="I566" s="12">
        <f>H566/G566*100</f>
        <v>49.775000000000006</v>
      </c>
      <c r="J566" s="12">
        <f t="shared" si="8"/>
        <v>0.32776879048692109</v>
      </c>
      <c r="K566" s="7">
        <v>398191</v>
      </c>
      <c r="L566" s="7">
        <v>77800</v>
      </c>
      <c r="M566" s="7">
        <f>G566-L566</f>
        <v>322200</v>
      </c>
      <c r="N566" s="7">
        <v>264785.9375</v>
      </c>
      <c r="O566" s="22">
        <f>M566/N566</f>
        <v>1.2168319928243923</v>
      </c>
      <c r="P566" s="27">
        <v>2470</v>
      </c>
      <c r="Q566" s="32">
        <f>M566/P566</f>
        <v>130.44534412955466</v>
      </c>
      <c r="R566" s="37" t="s">
        <v>1263</v>
      </c>
      <c r="S566" s="42">
        <f>ABS(O2496-O566)*100</f>
        <v>14.03570361631834</v>
      </c>
      <c r="T566" t="s">
        <v>32</v>
      </c>
      <c r="V566" s="7">
        <v>69575</v>
      </c>
      <c r="W566" t="s">
        <v>33</v>
      </c>
      <c r="X566" s="17" t="s">
        <v>34</v>
      </c>
      <c r="Z566" t="s">
        <v>1264</v>
      </c>
      <c r="AA566">
        <v>401</v>
      </c>
      <c r="AB566">
        <v>64</v>
      </c>
    </row>
    <row r="567" spans="1:28" x14ac:dyDescent="0.25">
      <c r="A567" t="s">
        <v>1267</v>
      </c>
      <c r="B567" t="s">
        <v>1268</v>
      </c>
      <c r="C567" s="17">
        <v>44112</v>
      </c>
      <c r="D567" s="7">
        <v>395000</v>
      </c>
      <c r="E567" t="s">
        <v>29</v>
      </c>
      <c r="F567" t="s">
        <v>30</v>
      </c>
      <c r="G567" s="7">
        <v>395000</v>
      </c>
      <c r="H567" s="7">
        <v>195090</v>
      </c>
      <c r="I567" s="12">
        <f>H567/G567*100</f>
        <v>49.389873417721518</v>
      </c>
      <c r="J567" s="12">
        <f t="shared" si="8"/>
        <v>0.71289537276540926</v>
      </c>
      <c r="K567" s="7">
        <v>390177</v>
      </c>
      <c r="L567" s="7">
        <v>75823</v>
      </c>
      <c r="M567" s="7">
        <f>G567-L567</f>
        <v>319177</v>
      </c>
      <c r="N567" s="7">
        <v>259796.6875</v>
      </c>
      <c r="O567" s="22">
        <f>M567/N567</f>
        <v>1.2285645481911698</v>
      </c>
      <c r="P567" s="27">
        <v>2428</v>
      </c>
      <c r="Q567" s="32">
        <f>M567/P567</f>
        <v>131.45675453047775</v>
      </c>
      <c r="R567" s="37" t="s">
        <v>1263</v>
      </c>
      <c r="S567" s="42">
        <f>ABS(O2496-O567)*100</f>
        <v>12.862448079640586</v>
      </c>
      <c r="T567" t="s">
        <v>32</v>
      </c>
      <c r="V567" s="7">
        <v>69575</v>
      </c>
      <c r="W567" t="s">
        <v>33</v>
      </c>
      <c r="X567" s="17" t="s">
        <v>34</v>
      </c>
      <c r="Z567" t="s">
        <v>1264</v>
      </c>
      <c r="AA567">
        <v>401</v>
      </c>
      <c r="AB567">
        <v>64</v>
      </c>
    </row>
    <row r="568" spans="1:28" x14ac:dyDescent="0.25">
      <c r="A568" t="s">
        <v>1269</v>
      </c>
      <c r="B568" t="s">
        <v>1270</v>
      </c>
      <c r="C568" s="17">
        <v>44022</v>
      </c>
      <c r="D568" s="7">
        <v>395000</v>
      </c>
      <c r="E568" t="s">
        <v>29</v>
      </c>
      <c r="F568" t="s">
        <v>30</v>
      </c>
      <c r="G568" s="7">
        <v>395000</v>
      </c>
      <c r="H568" s="7">
        <v>200750</v>
      </c>
      <c r="I568" s="12">
        <f>H568/G568*100</f>
        <v>50.822784810126585</v>
      </c>
      <c r="J568" s="12">
        <f t="shared" si="8"/>
        <v>0.72001601963965811</v>
      </c>
      <c r="K568" s="7">
        <v>401490</v>
      </c>
      <c r="L568" s="7">
        <v>78269</v>
      </c>
      <c r="M568" s="7">
        <f>G568-L568</f>
        <v>316731</v>
      </c>
      <c r="N568" s="7">
        <v>267124.78125</v>
      </c>
      <c r="O568" s="22">
        <f>M568/N568</f>
        <v>1.1857042933937827</v>
      </c>
      <c r="P568" s="27">
        <v>2576</v>
      </c>
      <c r="Q568" s="32">
        <f>M568/P568</f>
        <v>122.95458074534162</v>
      </c>
      <c r="R568" s="37" t="s">
        <v>1263</v>
      </c>
      <c r="S568" s="42">
        <f>ABS(O2496-O568)*100</f>
        <v>17.148473559379298</v>
      </c>
      <c r="T568" t="s">
        <v>32</v>
      </c>
      <c r="V568" s="7">
        <v>69575</v>
      </c>
      <c r="W568" t="s">
        <v>33</v>
      </c>
      <c r="X568" s="17" t="s">
        <v>34</v>
      </c>
      <c r="Z568" t="s">
        <v>1264</v>
      </c>
      <c r="AA568">
        <v>401</v>
      </c>
      <c r="AB568">
        <v>63</v>
      </c>
    </row>
    <row r="569" spans="1:28" x14ac:dyDescent="0.25">
      <c r="A569" t="s">
        <v>1271</v>
      </c>
      <c r="B569" t="s">
        <v>1272</v>
      </c>
      <c r="C569" s="17">
        <v>44141</v>
      </c>
      <c r="D569" s="7">
        <v>398400</v>
      </c>
      <c r="E569" t="s">
        <v>29</v>
      </c>
      <c r="F569" t="s">
        <v>30</v>
      </c>
      <c r="G569" s="7">
        <v>398400</v>
      </c>
      <c r="H569" s="7">
        <v>201830</v>
      </c>
      <c r="I569" s="12">
        <f>H569/G569*100</f>
        <v>50.660140562248998</v>
      </c>
      <c r="J569" s="12">
        <f t="shared" si="8"/>
        <v>0.55737177176207098</v>
      </c>
      <c r="K569" s="7">
        <v>403653</v>
      </c>
      <c r="L569" s="7">
        <v>78562</v>
      </c>
      <c r="M569" s="7">
        <f>G569-L569</f>
        <v>319838</v>
      </c>
      <c r="N569" s="7">
        <v>268670.25</v>
      </c>
      <c r="O569" s="22">
        <f>M569/N569</f>
        <v>1.1904481422859434</v>
      </c>
      <c r="P569" s="27">
        <v>2629</v>
      </c>
      <c r="Q569" s="32">
        <f>M569/P569</f>
        <v>121.657664511221</v>
      </c>
      <c r="R569" s="37" t="s">
        <v>1263</v>
      </c>
      <c r="S569" s="42">
        <f>ABS(O2496-O569)*100</f>
        <v>16.674088670163222</v>
      </c>
      <c r="T569" t="s">
        <v>32</v>
      </c>
      <c r="V569" s="7">
        <v>69575</v>
      </c>
      <c r="W569" t="s">
        <v>33</v>
      </c>
      <c r="X569" s="17" t="s">
        <v>34</v>
      </c>
      <c r="Z569" t="s">
        <v>1264</v>
      </c>
      <c r="AA569">
        <v>401</v>
      </c>
      <c r="AB569">
        <v>64</v>
      </c>
    </row>
    <row r="570" spans="1:28" x14ac:dyDescent="0.25">
      <c r="A570" t="s">
        <v>1273</v>
      </c>
      <c r="B570" t="s">
        <v>1274</v>
      </c>
      <c r="C570" s="17">
        <v>44224</v>
      </c>
      <c r="D570" s="7">
        <v>340000</v>
      </c>
      <c r="E570" t="s">
        <v>29</v>
      </c>
      <c r="F570" t="s">
        <v>30</v>
      </c>
      <c r="G570" s="7">
        <v>340000</v>
      </c>
      <c r="H570" s="7">
        <v>198070</v>
      </c>
      <c r="I570" s="12">
        <f>H570/G570*100</f>
        <v>58.255882352941178</v>
      </c>
      <c r="J570" s="12">
        <f t="shared" si="8"/>
        <v>8.1531135624542515</v>
      </c>
      <c r="K570" s="7">
        <v>396138</v>
      </c>
      <c r="L570" s="7">
        <v>77195</v>
      </c>
      <c r="M570" s="7">
        <f>G570-L570</f>
        <v>262805</v>
      </c>
      <c r="N570" s="7">
        <v>263589.25</v>
      </c>
      <c r="O570" s="22">
        <f>M570/N570</f>
        <v>0.9970247269188709</v>
      </c>
      <c r="P570" s="27">
        <v>2566</v>
      </c>
      <c r="Q570" s="32">
        <f>M570/P570</f>
        <v>102.41816056118472</v>
      </c>
      <c r="R570" s="37" t="s">
        <v>1263</v>
      </c>
      <c r="S570" s="42">
        <f>ABS(O2496-O570)*100</f>
        <v>36.016430206870474</v>
      </c>
      <c r="T570" t="s">
        <v>32</v>
      </c>
      <c r="V570" s="7">
        <v>69575</v>
      </c>
      <c r="W570" t="s">
        <v>33</v>
      </c>
      <c r="X570" s="17" t="s">
        <v>34</v>
      </c>
      <c r="Z570" t="s">
        <v>1264</v>
      </c>
      <c r="AA570">
        <v>401</v>
      </c>
      <c r="AB570">
        <v>63</v>
      </c>
    </row>
    <row r="571" spans="1:28" x14ac:dyDescent="0.25">
      <c r="A571" t="s">
        <v>1275</v>
      </c>
      <c r="B571" t="s">
        <v>1276</v>
      </c>
      <c r="C571" s="17">
        <v>44145</v>
      </c>
      <c r="D571" s="7">
        <v>393000</v>
      </c>
      <c r="E571" t="s">
        <v>29</v>
      </c>
      <c r="F571" t="s">
        <v>30</v>
      </c>
      <c r="G571" s="7">
        <v>393000</v>
      </c>
      <c r="H571" s="7">
        <v>206210</v>
      </c>
      <c r="I571" s="12">
        <f>H571/G571*100</f>
        <v>52.470737913486012</v>
      </c>
      <c r="J571" s="12">
        <f t="shared" si="8"/>
        <v>2.3679691229990851</v>
      </c>
      <c r="K571" s="7">
        <v>412426</v>
      </c>
      <c r="L571" s="7">
        <v>80672</v>
      </c>
      <c r="M571" s="7">
        <f>G571-L571</f>
        <v>312328</v>
      </c>
      <c r="N571" s="7">
        <v>274176.875</v>
      </c>
      <c r="O571" s="22">
        <f>M571/N571</f>
        <v>1.1391478584763941</v>
      </c>
      <c r="P571" s="27">
        <v>2446</v>
      </c>
      <c r="Q571" s="32">
        <f>M571/P571</f>
        <v>127.68928863450532</v>
      </c>
      <c r="R571" s="37" t="s">
        <v>1263</v>
      </c>
      <c r="S571" s="42">
        <f>ABS(O2496-O571)*100</f>
        <v>21.804117051118155</v>
      </c>
      <c r="T571" t="s">
        <v>32</v>
      </c>
      <c r="V571" s="7">
        <v>69575</v>
      </c>
      <c r="W571" t="s">
        <v>33</v>
      </c>
      <c r="X571" s="17" t="s">
        <v>34</v>
      </c>
      <c r="Z571" t="s">
        <v>1264</v>
      </c>
      <c r="AA571">
        <v>401</v>
      </c>
      <c r="AB571">
        <v>63</v>
      </c>
    </row>
    <row r="572" spans="1:28" x14ac:dyDescent="0.25">
      <c r="A572" t="s">
        <v>1277</v>
      </c>
      <c r="B572" t="s">
        <v>1278</v>
      </c>
      <c r="C572" s="17">
        <v>44200</v>
      </c>
      <c r="D572" s="7">
        <v>392000</v>
      </c>
      <c r="E572" t="s">
        <v>29</v>
      </c>
      <c r="F572" t="s">
        <v>30</v>
      </c>
      <c r="G572" s="7">
        <v>392000</v>
      </c>
      <c r="H572" s="7">
        <v>200920</v>
      </c>
      <c r="I572" s="12">
        <f>H572/G572*100</f>
        <v>51.255102040816325</v>
      </c>
      <c r="J572" s="12">
        <f t="shared" si="8"/>
        <v>1.1523332503293986</v>
      </c>
      <c r="K572" s="7">
        <v>401831</v>
      </c>
      <c r="L572" s="7">
        <v>78110</v>
      </c>
      <c r="M572" s="7">
        <f>G572-L572</f>
        <v>313890</v>
      </c>
      <c r="N572" s="7">
        <v>267538.03125</v>
      </c>
      <c r="O572" s="22">
        <f>M572/N572</f>
        <v>1.1732537558620462</v>
      </c>
      <c r="P572" s="27">
        <v>2570</v>
      </c>
      <c r="Q572" s="32">
        <f>M572/P572</f>
        <v>122.13618677042801</v>
      </c>
      <c r="R572" s="37" t="s">
        <v>1263</v>
      </c>
      <c r="S572" s="42">
        <f>ABS(O2496-O572)*100</f>
        <v>18.393527312552948</v>
      </c>
      <c r="T572" t="s">
        <v>32</v>
      </c>
      <c r="V572" s="7">
        <v>69575</v>
      </c>
      <c r="W572" t="s">
        <v>33</v>
      </c>
      <c r="X572" s="17" t="s">
        <v>34</v>
      </c>
      <c r="Z572" t="s">
        <v>1264</v>
      </c>
      <c r="AA572">
        <v>401</v>
      </c>
      <c r="AB572">
        <v>63</v>
      </c>
    </row>
    <row r="573" spans="1:28" x14ac:dyDescent="0.25">
      <c r="A573" t="s">
        <v>1279</v>
      </c>
      <c r="B573" t="s">
        <v>1280</v>
      </c>
      <c r="C573" s="17">
        <v>44106</v>
      </c>
      <c r="D573" s="7">
        <v>435000</v>
      </c>
      <c r="E573" t="s">
        <v>29</v>
      </c>
      <c r="F573" t="s">
        <v>30</v>
      </c>
      <c r="G573" s="7">
        <v>435000</v>
      </c>
      <c r="H573" s="7">
        <v>216630</v>
      </c>
      <c r="I573" s="12">
        <f>H573/G573*100</f>
        <v>49.8</v>
      </c>
      <c r="J573" s="12">
        <f t="shared" si="8"/>
        <v>0.30276879048692962</v>
      </c>
      <c r="K573" s="7">
        <v>433258</v>
      </c>
      <c r="L573" s="7">
        <v>84747</v>
      </c>
      <c r="M573" s="7">
        <f>G573-L573</f>
        <v>350253</v>
      </c>
      <c r="N573" s="7">
        <v>288025.625</v>
      </c>
      <c r="O573" s="22">
        <f>M573/N573</f>
        <v>1.2160480512801595</v>
      </c>
      <c r="P573" s="27">
        <v>2802</v>
      </c>
      <c r="Q573" s="32">
        <f>M573/P573</f>
        <v>125.00107066381156</v>
      </c>
      <c r="R573" s="37" t="s">
        <v>1263</v>
      </c>
      <c r="S573" s="42">
        <f>ABS(O2496-O573)*100</f>
        <v>14.114097770741619</v>
      </c>
      <c r="T573" t="s">
        <v>32</v>
      </c>
      <c r="V573" s="7">
        <v>75625</v>
      </c>
      <c r="W573" t="s">
        <v>33</v>
      </c>
      <c r="X573" s="17" t="s">
        <v>34</v>
      </c>
      <c r="Z573" t="s">
        <v>1264</v>
      </c>
      <c r="AA573">
        <v>401</v>
      </c>
      <c r="AB573">
        <v>63</v>
      </c>
    </row>
    <row r="574" spans="1:28" x14ac:dyDescent="0.25">
      <c r="A574" t="s">
        <v>1281</v>
      </c>
      <c r="B574" t="s">
        <v>1282</v>
      </c>
      <c r="C574" s="17">
        <v>43997</v>
      </c>
      <c r="D574" s="7">
        <v>341000</v>
      </c>
      <c r="E574" t="s">
        <v>29</v>
      </c>
      <c r="F574" t="s">
        <v>30</v>
      </c>
      <c r="G574" s="7">
        <v>341000</v>
      </c>
      <c r="H574" s="7">
        <v>192130</v>
      </c>
      <c r="I574" s="12">
        <f>H574/G574*100</f>
        <v>56.343108504398828</v>
      </c>
      <c r="J574" s="12">
        <f t="shared" si="8"/>
        <v>6.2403397139119008</v>
      </c>
      <c r="K574" s="7">
        <v>384265</v>
      </c>
      <c r="L574" s="7">
        <v>87143</v>
      </c>
      <c r="M574" s="7">
        <f>G574-L574</f>
        <v>253857</v>
      </c>
      <c r="N574" s="7">
        <v>366817.28125</v>
      </c>
      <c r="O574" s="22">
        <f>M574/N574</f>
        <v>0.69205300016109861</v>
      </c>
      <c r="P574" s="27">
        <v>2161</v>
      </c>
      <c r="Q574" s="32">
        <f>M574/P574</f>
        <v>117.47200370198982</v>
      </c>
      <c r="R574" s="37" t="s">
        <v>1283</v>
      </c>
      <c r="S574" s="42">
        <f>ABS(O2496-O574)*100</f>
        <v>66.513602882647703</v>
      </c>
      <c r="T574" t="s">
        <v>32</v>
      </c>
      <c r="V574" s="7">
        <v>82500</v>
      </c>
      <c r="W574" t="s">
        <v>33</v>
      </c>
      <c r="X574" s="17" t="s">
        <v>34</v>
      </c>
      <c r="Z574" t="s">
        <v>1284</v>
      </c>
      <c r="AA574">
        <v>407</v>
      </c>
      <c r="AB574">
        <v>88</v>
      </c>
    </row>
    <row r="575" spans="1:28" x14ac:dyDescent="0.25">
      <c r="A575" t="s">
        <v>1285</v>
      </c>
      <c r="B575" t="s">
        <v>1286</v>
      </c>
      <c r="C575" s="17">
        <v>44169</v>
      </c>
      <c r="D575" s="7">
        <v>418500</v>
      </c>
      <c r="E575" t="s">
        <v>29</v>
      </c>
      <c r="F575" t="s">
        <v>30</v>
      </c>
      <c r="G575" s="7">
        <v>418500</v>
      </c>
      <c r="H575" s="7">
        <v>205810</v>
      </c>
      <c r="I575" s="12">
        <f>H575/G575*100</f>
        <v>49.178016726403825</v>
      </c>
      <c r="J575" s="12">
        <f t="shared" si="8"/>
        <v>0.92475206408310129</v>
      </c>
      <c r="K575" s="7">
        <v>411619</v>
      </c>
      <c r="L575" s="7">
        <v>87720</v>
      </c>
      <c r="M575" s="7">
        <f>G575-L575</f>
        <v>330780</v>
      </c>
      <c r="N575" s="7">
        <v>399875.3125</v>
      </c>
      <c r="O575" s="22">
        <f>M575/N575</f>
        <v>0.82720785619892456</v>
      </c>
      <c r="P575" s="27">
        <v>1868</v>
      </c>
      <c r="Q575" s="32">
        <f>M575/P575</f>
        <v>177.07708779443254</v>
      </c>
      <c r="R575" s="37" t="s">
        <v>1283</v>
      </c>
      <c r="S575" s="42">
        <f>ABS(O2496-O575)*100</f>
        <v>52.998117278865109</v>
      </c>
      <c r="T575" t="s">
        <v>64</v>
      </c>
      <c r="V575" s="7">
        <v>82500</v>
      </c>
      <c r="W575" t="s">
        <v>33</v>
      </c>
      <c r="X575" s="17" t="s">
        <v>34</v>
      </c>
      <c r="Z575" t="s">
        <v>1284</v>
      </c>
      <c r="AA575">
        <v>407</v>
      </c>
      <c r="AB575">
        <v>87</v>
      </c>
    </row>
    <row r="576" spans="1:28" x14ac:dyDescent="0.25">
      <c r="A576" t="s">
        <v>1287</v>
      </c>
      <c r="B576" t="s">
        <v>1288</v>
      </c>
      <c r="C576" s="17">
        <v>44489</v>
      </c>
      <c r="D576" s="7">
        <v>516000</v>
      </c>
      <c r="E576" t="s">
        <v>29</v>
      </c>
      <c r="F576" t="s">
        <v>30</v>
      </c>
      <c r="G576" s="7">
        <v>516000</v>
      </c>
      <c r="H576" s="7">
        <v>212100</v>
      </c>
      <c r="I576" s="12">
        <f>H576/G576*100</f>
        <v>41.104651162790695</v>
      </c>
      <c r="J576" s="12">
        <f t="shared" si="8"/>
        <v>8.9981176276962316</v>
      </c>
      <c r="K576" s="7">
        <v>424194</v>
      </c>
      <c r="L576" s="7">
        <v>77927</v>
      </c>
      <c r="M576" s="7">
        <f>G576-L576</f>
        <v>438073</v>
      </c>
      <c r="N576" s="7">
        <v>286171.0625</v>
      </c>
      <c r="O576" s="22">
        <f>M576/N576</f>
        <v>1.5308081682787196</v>
      </c>
      <c r="P576" s="27">
        <v>2876</v>
      </c>
      <c r="Q576" s="32">
        <f>M576/P576</f>
        <v>152.3202364394993</v>
      </c>
      <c r="R576" s="37" t="s">
        <v>1263</v>
      </c>
      <c r="S576" s="42">
        <f>ABS(O2496-O576)*100</f>
        <v>17.361913929114394</v>
      </c>
      <c r="T576" t="s">
        <v>32</v>
      </c>
      <c r="V576" s="7">
        <v>69575</v>
      </c>
      <c r="W576" t="s">
        <v>33</v>
      </c>
      <c r="X576" s="17" t="s">
        <v>34</v>
      </c>
      <c r="Z576" t="s">
        <v>1264</v>
      </c>
      <c r="AA576">
        <v>401</v>
      </c>
      <c r="AB576">
        <v>63</v>
      </c>
    </row>
    <row r="577" spans="1:28" x14ac:dyDescent="0.25">
      <c r="A577" t="s">
        <v>1289</v>
      </c>
      <c r="B577" t="s">
        <v>1290</v>
      </c>
      <c r="C577" s="17">
        <v>44477</v>
      </c>
      <c r="D577" s="7">
        <v>425000</v>
      </c>
      <c r="E577" t="s">
        <v>29</v>
      </c>
      <c r="F577" t="s">
        <v>30</v>
      </c>
      <c r="G577" s="7">
        <v>425000</v>
      </c>
      <c r="H577" s="7">
        <v>227140</v>
      </c>
      <c r="I577" s="12">
        <f>H577/G577*100</f>
        <v>53.444705882352942</v>
      </c>
      <c r="J577" s="12">
        <f t="shared" si="8"/>
        <v>3.341937091866015</v>
      </c>
      <c r="K577" s="7">
        <v>454279</v>
      </c>
      <c r="L577" s="7">
        <v>79991</v>
      </c>
      <c r="M577" s="7">
        <f>G577-L577</f>
        <v>345009</v>
      </c>
      <c r="N577" s="7">
        <v>309328.9375</v>
      </c>
      <c r="O577" s="22">
        <f>M577/N577</f>
        <v>1.1153466687868476</v>
      </c>
      <c r="P577" s="27">
        <v>2392</v>
      </c>
      <c r="Q577" s="32">
        <f>M577/P577</f>
        <v>144.23453177257525</v>
      </c>
      <c r="R577" s="37" t="s">
        <v>1263</v>
      </c>
      <c r="S577" s="42">
        <f>ABS(O2496-O577)*100</f>
        <v>24.184236020072802</v>
      </c>
      <c r="T577" t="s">
        <v>32</v>
      </c>
      <c r="V577" s="7">
        <v>69575</v>
      </c>
      <c r="W577" t="s">
        <v>33</v>
      </c>
      <c r="X577" s="17" t="s">
        <v>34</v>
      </c>
      <c r="Z577" t="s">
        <v>1264</v>
      </c>
      <c r="AA577">
        <v>401</v>
      </c>
      <c r="AB577">
        <v>63</v>
      </c>
    </row>
    <row r="578" spans="1:28" x14ac:dyDescent="0.25">
      <c r="A578" t="s">
        <v>1291</v>
      </c>
      <c r="B578" t="s">
        <v>1292</v>
      </c>
      <c r="C578" s="17">
        <v>44515</v>
      </c>
      <c r="D578" s="7">
        <v>446500</v>
      </c>
      <c r="E578" t="s">
        <v>29</v>
      </c>
      <c r="F578" t="s">
        <v>30</v>
      </c>
      <c r="G578" s="7">
        <v>446500</v>
      </c>
      <c r="H578" s="7">
        <v>217770</v>
      </c>
      <c r="I578" s="12">
        <f>H578/G578*100</f>
        <v>48.772676371780513</v>
      </c>
      <c r="J578" s="12">
        <f t="shared" si="8"/>
        <v>1.330092418706414</v>
      </c>
      <c r="K578" s="7">
        <v>435536</v>
      </c>
      <c r="L578" s="7">
        <v>78377</v>
      </c>
      <c r="M578" s="7">
        <f>G578-L578</f>
        <v>368123</v>
      </c>
      <c r="N578" s="7">
        <v>295172.71875</v>
      </c>
      <c r="O578" s="22">
        <f>M578/N578</f>
        <v>1.2471443890849077</v>
      </c>
      <c r="P578" s="27">
        <v>2298</v>
      </c>
      <c r="Q578" s="32">
        <f>M578/P578</f>
        <v>160.19277632724109</v>
      </c>
      <c r="R578" s="37" t="s">
        <v>1263</v>
      </c>
      <c r="S578" s="42">
        <f>ABS(O2496-O578)*100</f>
        <v>11.0044639902668</v>
      </c>
      <c r="T578" t="s">
        <v>32</v>
      </c>
      <c r="V578" s="7">
        <v>69575</v>
      </c>
      <c r="W578" t="s">
        <v>33</v>
      </c>
      <c r="X578" s="17" t="s">
        <v>34</v>
      </c>
      <c r="Z578" t="s">
        <v>1264</v>
      </c>
      <c r="AA578">
        <v>401</v>
      </c>
      <c r="AB578">
        <v>63</v>
      </c>
    </row>
    <row r="579" spans="1:28" x14ac:dyDescent="0.25">
      <c r="A579" t="s">
        <v>1293</v>
      </c>
      <c r="B579" t="s">
        <v>1294</v>
      </c>
      <c r="C579" s="17">
        <v>44186</v>
      </c>
      <c r="D579" s="7">
        <v>460000</v>
      </c>
      <c r="E579" t="s">
        <v>29</v>
      </c>
      <c r="F579" t="s">
        <v>30</v>
      </c>
      <c r="G579" s="7">
        <v>460000</v>
      </c>
      <c r="H579" s="7">
        <v>259640</v>
      </c>
      <c r="I579" s="12">
        <f>H579/G579*100</f>
        <v>56.443478260869561</v>
      </c>
      <c r="J579" s="12">
        <f t="shared" ref="J579:J642" si="9">+ABS(I579-$I$2500)</f>
        <v>6.3407094703826345</v>
      </c>
      <c r="K579" s="7">
        <v>519277</v>
      </c>
      <c r="L579" s="7">
        <v>84989</v>
      </c>
      <c r="M579" s="7">
        <f>G579-L579</f>
        <v>375011</v>
      </c>
      <c r="N579" s="7">
        <v>358915.6875</v>
      </c>
      <c r="O579" s="22">
        <f>M579/N579</f>
        <v>1.0448442714000903</v>
      </c>
      <c r="P579" s="27">
        <v>2916</v>
      </c>
      <c r="Q579" s="32">
        <f>M579/P579</f>
        <v>128.60459533607681</v>
      </c>
      <c r="R579" s="37" t="s">
        <v>1263</v>
      </c>
      <c r="S579" s="42">
        <f>ABS(O2496-O579)*100</f>
        <v>31.234475758748538</v>
      </c>
      <c r="T579" t="s">
        <v>32</v>
      </c>
      <c r="V579" s="7">
        <v>75625</v>
      </c>
      <c r="W579" t="s">
        <v>33</v>
      </c>
      <c r="X579" s="17" t="s">
        <v>34</v>
      </c>
      <c r="Z579" t="s">
        <v>1264</v>
      </c>
      <c r="AA579">
        <v>401</v>
      </c>
      <c r="AB579">
        <v>63</v>
      </c>
    </row>
    <row r="580" spans="1:28" x14ac:dyDescent="0.25">
      <c r="A580" t="s">
        <v>1295</v>
      </c>
      <c r="B580" t="s">
        <v>1296</v>
      </c>
      <c r="C580" s="17">
        <v>44286</v>
      </c>
      <c r="D580" s="7">
        <v>452565</v>
      </c>
      <c r="E580" t="s">
        <v>29</v>
      </c>
      <c r="F580" t="s">
        <v>30</v>
      </c>
      <c r="G580" s="7">
        <v>452565</v>
      </c>
      <c r="H580" s="7">
        <v>203150</v>
      </c>
      <c r="I580" s="12">
        <f>H580/G580*100</f>
        <v>44.888579541060402</v>
      </c>
      <c r="J580" s="12">
        <f t="shared" si="9"/>
        <v>5.214189249426525</v>
      </c>
      <c r="K580" s="7">
        <v>406290</v>
      </c>
      <c r="L580" s="7">
        <v>76097</v>
      </c>
      <c r="M580" s="7">
        <f>G580-L580</f>
        <v>376468</v>
      </c>
      <c r="N580" s="7">
        <v>272886.78125</v>
      </c>
      <c r="O580" s="22">
        <f>M580/N580</f>
        <v>1.3795758016402635</v>
      </c>
      <c r="P580" s="27">
        <v>2648</v>
      </c>
      <c r="Q580" s="32">
        <f>M580/P580</f>
        <v>142.17069486404833</v>
      </c>
      <c r="R580" s="37" t="s">
        <v>1263</v>
      </c>
      <c r="S580" s="42">
        <f>ABS(O2496-O580)*100</f>
        <v>2.2386772652687847</v>
      </c>
      <c r="T580" t="s">
        <v>32</v>
      </c>
      <c r="V580" s="7">
        <v>69575</v>
      </c>
      <c r="W580" t="s">
        <v>33</v>
      </c>
      <c r="X580" s="17" t="s">
        <v>34</v>
      </c>
      <c r="Z580" t="s">
        <v>1264</v>
      </c>
      <c r="AA580">
        <v>401</v>
      </c>
      <c r="AB580">
        <v>64</v>
      </c>
    </row>
    <row r="581" spans="1:28" x14ac:dyDescent="0.25">
      <c r="A581" t="s">
        <v>1297</v>
      </c>
      <c r="B581" t="s">
        <v>1298</v>
      </c>
      <c r="C581" s="17">
        <v>44305</v>
      </c>
      <c r="D581" s="7">
        <v>430000</v>
      </c>
      <c r="E581" t="s">
        <v>29</v>
      </c>
      <c r="F581" t="s">
        <v>30</v>
      </c>
      <c r="G581" s="7">
        <v>430000</v>
      </c>
      <c r="H581" s="7">
        <v>204720</v>
      </c>
      <c r="I581" s="12">
        <f>H581/G581*100</f>
        <v>47.609302325581396</v>
      </c>
      <c r="J581" s="12">
        <f t="shared" si="9"/>
        <v>2.4934664649055307</v>
      </c>
      <c r="K581" s="7">
        <v>409445</v>
      </c>
      <c r="L581" s="7">
        <v>85281</v>
      </c>
      <c r="M581" s="7">
        <f>G581-L581</f>
        <v>344719</v>
      </c>
      <c r="N581" s="7">
        <v>267904.125</v>
      </c>
      <c r="O581" s="22">
        <f>M581/N581</f>
        <v>1.2867252417259345</v>
      </c>
      <c r="P581" s="27">
        <v>2580</v>
      </c>
      <c r="Q581" s="32">
        <f>M581/P581</f>
        <v>133.61201550387597</v>
      </c>
      <c r="R581" s="37" t="s">
        <v>1263</v>
      </c>
      <c r="S581" s="42">
        <f>ABS(O2496-O581)*100</f>
        <v>7.0463787261641153</v>
      </c>
      <c r="T581" t="s">
        <v>32</v>
      </c>
      <c r="V581" s="7">
        <v>75625</v>
      </c>
      <c r="W581" t="s">
        <v>33</v>
      </c>
      <c r="X581" s="17" t="s">
        <v>34</v>
      </c>
      <c r="Z581" t="s">
        <v>1264</v>
      </c>
      <c r="AA581">
        <v>401</v>
      </c>
      <c r="AB581">
        <v>63</v>
      </c>
    </row>
    <row r="582" spans="1:28" x14ac:dyDescent="0.25">
      <c r="A582" t="s">
        <v>1299</v>
      </c>
      <c r="B582" t="s">
        <v>1300</v>
      </c>
      <c r="C582" s="17">
        <v>44194</v>
      </c>
      <c r="D582" s="7">
        <v>440000</v>
      </c>
      <c r="E582" t="s">
        <v>29</v>
      </c>
      <c r="F582" t="s">
        <v>30</v>
      </c>
      <c r="G582" s="7">
        <v>440000</v>
      </c>
      <c r="H582" s="7">
        <v>227840</v>
      </c>
      <c r="I582" s="12">
        <f>H582/G582*100</f>
        <v>51.781818181818181</v>
      </c>
      <c r="J582" s="12">
        <f t="shared" si="9"/>
        <v>1.6790493913312545</v>
      </c>
      <c r="K582" s="7">
        <v>455680</v>
      </c>
      <c r="L582" s="7">
        <v>84984</v>
      </c>
      <c r="M582" s="7">
        <f>G582-L582</f>
        <v>355016</v>
      </c>
      <c r="N582" s="7">
        <v>306360.34375</v>
      </c>
      <c r="O582" s="22">
        <f>M582/N582</f>
        <v>1.1588183890069812</v>
      </c>
      <c r="P582" s="27">
        <v>3152</v>
      </c>
      <c r="Q582" s="32">
        <f>M582/P582</f>
        <v>112.63197969543147</v>
      </c>
      <c r="R582" s="37" t="s">
        <v>1263</v>
      </c>
      <c r="S582" s="42">
        <f>ABS(O2496-O582)*100</f>
        <v>19.837063998059445</v>
      </c>
      <c r="T582" t="s">
        <v>32</v>
      </c>
      <c r="V582" s="7">
        <v>75625</v>
      </c>
      <c r="W582" t="s">
        <v>33</v>
      </c>
      <c r="X582" s="17" t="s">
        <v>34</v>
      </c>
      <c r="Z582" t="s">
        <v>1264</v>
      </c>
      <c r="AA582">
        <v>401</v>
      </c>
      <c r="AB582">
        <v>63</v>
      </c>
    </row>
    <row r="583" spans="1:28" x14ac:dyDescent="0.25">
      <c r="A583" t="s">
        <v>1301</v>
      </c>
      <c r="B583" t="s">
        <v>1302</v>
      </c>
      <c r="C583" s="17">
        <v>44260</v>
      </c>
      <c r="D583" s="7">
        <v>530000</v>
      </c>
      <c r="E583" t="s">
        <v>29</v>
      </c>
      <c r="F583" t="s">
        <v>30</v>
      </c>
      <c r="G583" s="7">
        <v>530000</v>
      </c>
      <c r="H583" s="7">
        <v>229730</v>
      </c>
      <c r="I583" s="12">
        <f>H583/G583*100</f>
        <v>43.345283018867924</v>
      </c>
      <c r="J583" s="12">
        <f t="shared" si="9"/>
        <v>6.7574857716190024</v>
      </c>
      <c r="K583" s="7">
        <v>459454</v>
      </c>
      <c r="L583" s="7">
        <v>103167</v>
      </c>
      <c r="M583" s="7">
        <f>G583-L583</f>
        <v>426833</v>
      </c>
      <c r="N583" s="7">
        <v>450996.1875</v>
      </c>
      <c r="O583" s="22">
        <f>M583/N583</f>
        <v>0.94642263467027643</v>
      </c>
      <c r="P583" s="27">
        <v>3124</v>
      </c>
      <c r="Q583" s="32">
        <f>M583/P583</f>
        <v>136.63028169014083</v>
      </c>
      <c r="R583" s="37" t="s">
        <v>1303</v>
      </c>
      <c r="S583" s="42">
        <f>ABS(O2496-O583)*100</f>
        <v>41.076639431729923</v>
      </c>
      <c r="T583" t="s">
        <v>32</v>
      </c>
      <c r="V583" s="7">
        <v>90750</v>
      </c>
      <c r="W583" t="s">
        <v>33</v>
      </c>
      <c r="X583" s="17" t="s">
        <v>34</v>
      </c>
      <c r="Z583" t="s">
        <v>1304</v>
      </c>
      <c r="AA583">
        <v>401</v>
      </c>
      <c r="AB583">
        <v>66</v>
      </c>
    </row>
    <row r="584" spans="1:28" x14ac:dyDescent="0.25">
      <c r="A584" t="s">
        <v>1305</v>
      </c>
      <c r="B584" t="s">
        <v>1306</v>
      </c>
      <c r="C584" s="17">
        <v>44235</v>
      </c>
      <c r="D584" s="7">
        <v>535000</v>
      </c>
      <c r="E584" t="s">
        <v>29</v>
      </c>
      <c r="F584" t="s">
        <v>30</v>
      </c>
      <c r="G584" s="7">
        <v>535000</v>
      </c>
      <c r="H584" s="7">
        <v>316720</v>
      </c>
      <c r="I584" s="12">
        <f>H584/G584*100</f>
        <v>59.199999999999996</v>
      </c>
      <c r="J584" s="12">
        <f t="shared" si="9"/>
        <v>9.097231209513069</v>
      </c>
      <c r="K584" s="7">
        <v>633437</v>
      </c>
      <c r="L584" s="7">
        <v>129854</v>
      </c>
      <c r="M584" s="7">
        <f>G584-L584</f>
        <v>405146</v>
      </c>
      <c r="N584" s="7">
        <v>637446.8125</v>
      </c>
      <c r="O584" s="22">
        <f>M584/N584</f>
        <v>0.63557616424664454</v>
      </c>
      <c r="P584" s="27">
        <v>3641</v>
      </c>
      <c r="Q584" s="32">
        <f>M584/P584</f>
        <v>111.27327657237022</v>
      </c>
      <c r="R584" s="37" t="s">
        <v>1303</v>
      </c>
      <c r="S584" s="42">
        <f>ABS(O2496-O584)*100</f>
        <v>72.161286474093117</v>
      </c>
      <c r="T584" t="s">
        <v>32</v>
      </c>
      <c r="V584" s="7">
        <v>111562</v>
      </c>
      <c r="W584" t="s">
        <v>33</v>
      </c>
      <c r="X584" s="17" t="s">
        <v>34</v>
      </c>
      <c r="Z584" t="s">
        <v>1304</v>
      </c>
      <c r="AA584">
        <v>401</v>
      </c>
      <c r="AB584">
        <v>69</v>
      </c>
    </row>
    <row r="585" spans="1:28" x14ac:dyDescent="0.25">
      <c r="A585" t="s">
        <v>1307</v>
      </c>
      <c r="B585" t="s">
        <v>1308</v>
      </c>
      <c r="C585" s="17">
        <v>44428</v>
      </c>
      <c r="D585" s="7">
        <v>595000</v>
      </c>
      <c r="E585" t="s">
        <v>29</v>
      </c>
      <c r="F585" t="s">
        <v>30</v>
      </c>
      <c r="G585" s="7">
        <v>595000</v>
      </c>
      <c r="H585" s="7">
        <v>286620</v>
      </c>
      <c r="I585" s="12">
        <f>H585/G585*100</f>
        <v>48.171428571428571</v>
      </c>
      <c r="J585" s="12">
        <f t="shared" si="9"/>
        <v>1.931340219058356</v>
      </c>
      <c r="K585" s="7">
        <v>573240</v>
      </c>
      <c r="L585" s="7">
        <v>124085</v>
      </c>
      <c r="M585" s="7">
        <f>G585-L585</f>
        <v>470915</v>
      </c>
      <c r="N585" s="7">
        <v>568550.625</v>
      </c>
      <c r="O585" s="22">
        <f>M585/N585</f>
        <v>0.82827276814619633</v>
      </c>
      <c r="P585" s="27">
        <v>3661</v>
      </c>
      <c r="Q585" s="32">
        <f>M585/P585</f>
        <v>128.63015569516526</v>
      </c>
      <c r="R585" s="37" t="s">
        <v>1303</v>
      </c>
      <c r="S585" s="42">
        <f>ABS(O2496-O585)*100</f>
        <v>52.891626084137933</v>
      </c>
      <c r="T585" t="s">
        <v>32</v>
      </c>
      <c r="V585" s="7">
        <v>111562</v>
      </c>
      <c r="W585" t="s">
        <v>33</v>
      </c>
      <c r="X585" s="17" t="s">
        <v>34</v>
      </c>
      <c r="Z585" t="s">
        <v>1304</v>
      </c>
      <c r="AA585">
        <v>401</v>
      </c>
      <c r="AB585">
        <v>69</v>
      </c>
    </row>
    <row r="586" spans="1:28" x14ac:dyDescent="0.25">
      <c r="A586" t="s">
        <v>1309</v>
      </c>
      <c r="B586" t="s">
        <v>1310</v>
      </c>
      <c r="C586" s="17">
        <v>44361</v>
      </c>
      <c r="D586" s="7">
        <v>375000</v>
      </c>
      <c r="E586" t="s">
        <v>29</v>
      </c>
      <c r="F586" t="s">
        <v>30</v>
      </c>
      <c r="G586" s="7">
        <v>375000</v>
      </c>
      <c r="H586" s="7">
        <v>168650</v>
      </c>
      <c r="I586" s="12">
        <f>H586/G586*100</f>
        <v>44.973333333333329</v>
      </c>
      <c r="J586" s="12">
        <f t="shared" si="9"/>
        <v>5.1294354571535976</v>
      </c>
      <c r="K586" s="7">
        <v>337304</v>
      </c>
      <c r="L586" s="7">
        <v>77201</v>
      </c>
      <c r="M586" s="7">
        <f>G586-L586</f>
        <v>297799</v>
      </c>
      <c r="N586" s="7">
        <v>313377.09375</v>
      </c>
      <c r="O586" s="22">
        <f>M586/N586</f>
        <v>0.95028962211760248</v>
      </c>
      <c r="P586" s="27">
        <v>2042</v>
      </c>
      <c r="Q586" s="32">
        <f>M586/P586</f>
        <v>145.83692458374142</v>
      </c>
      <c r="R586" s="37" t="s">
        <v>1311</v>
      </c>
      <c r="S586" s="42">
        <f>ABS(O2496-O586)*100</f>
        <v>40.689940686997318</v>
      </c>
      <c r="T586" t="s">
        <v>662</v>
      </c>
      <c r="V586" s="7">
        <v>69713</v>
      </c>
      <c r="W586" t="s">
        <v>33</v>
      </c>
      <c r="X586" s="17" t="s">
        <v>34</v>
      </c>
      <c r="Z586" t="s">
        <v>1312</v>
      </c>
      <c r="AA586">
        <v>407</v>
      </c>
      <c r="AB586">
        <v>67</v>
      </c>
    </row>
    <row r="587" spans="1:28" x14ac:dyDescent="0.25">
      <c r="A587" t="s">
        <v>1313</v>
      </c>
      <c r="B587" t="s">
        <v>1314</v>
      </c>
      <c r="C587" s="17">
        <v>44357</v>
      </c>
      <c r="D587" s="7">
        <v>425000</v>
      </c>
      <c r="E587" t="s">
        <v>29</v>
      </c>
      <c r="F587" t="s">
        <v>30</v>
      </c>
      <c r="G587" s="7">
        <v>425000</v>
      </c>
      <c r="H587" s="7">
        <v>192350</v>
      </c>
      <c r="I587" s="12">
        <f>H587/G587*100</f>
        <v>45.258823529411764</v>
      </c>
      <c r="J587" s="12">
        <f t="shared" si="9"/>
        <v>4.843945261075163</v>
      </c>
      <c r="K587" s="7">
        <v>384702</v>
      </c>
      <c r="L587" s="7">
        <v>71115</v>
      </c>
      <c r="M587" s="7">
        <f>G587-L587</f>
        <v>353885</v>
      </c>
      <c r="N587" s="7">
        <v>377815.65625</v>
      </c>
      <c r="O587" s="22">
        <f>M587/N587</f>
        <v>0.93666049605375501</v>
      </c>
      <c r="P587" s="27">
        <v>2545</v>
      </c>
      <c r="Q587" s="32">
        <f>M587/P587</f>
        <v>139.05108055009822</v>
      </c>
      <c r="R587" s="37" t="s">
        <v>1311</v>
      </c>
      <c r="S587" s="42">
        <f>ABS(O2496-O587)*100</f>
        <v>42.052853293382064</v>
      </c>
      <c r="T587" t="s">
        <v>662</v>
      </c>
      <c r="V587" s="7">
        <v>64350</v>
      </c>
      <c r="W587" t="s">
        <v>33</v>
      </c>
      <c r="X587" s="17" t="s">
        <v>34</v>
      </c>
      <c r="Z587" t="s">
        <v>1312</v>
      </c>
      <c r="AA587">
        <v>407</v>
      </c>
      <c r="AB587">
        <v>67</v>
      </c>
    </row>
    <row r="588" spans="1:28" x14ac:dyDescent="0.25">
      <c r="A588" t="s">
        <v>1315</v>
      </c>
      <c r="B588" t="s">
        <v>1316</v>
      </c>
      <c r="C588" s="17">
        <v>44446</v>
      </c>
      <c r="D588" s="7">
        <v>430000</v>
      </c>
      <c r="E588" t="s">
        <v>29</v>
      </c>
      <c r="F588" t="s">
        <v>30</v>
      </c>
      <c r="G588" s="7">
        <v>430000</v>
      </c>
      <c r="H588" s="7">
        <v>202020</v>
      </c>
      <c r="I588" s="12">
        <f>H588/G588*100</f>
        <v>46.981395348837211</v>
      </c>
      <c r="J588" s="12">
        <f t="shared" si="9"/>
        <v>3.1213734416497161</v>
      </c>
      <c r="K588" s="7">
        <v>404046</v>
      </c>
      <c r="L588" s="7">
        <v>85437</v>
      </c>
      <c r="M588" s="7">
        <f>G588-L588</f>
        <v>344563</v>
      </c>
      <c r="N588" s="7">
        <v>383866.25</v>
      </c>
      <c r="O588" s="22">
        <f>M588/N588</f>
        <v>0.89761212401454937</v>
      </c>
      <c r="P588" s="27">
        <v>2182</v>
      </c>
      <c r="Q588" s="32">
        <f>M588/P588</f>
        <v>157.91154903758022</v>
      </c>
      <c r="R588" s="37" t="s">
        <v>1311</v>
      </c>
      <c r="S588" s="42">
        <f>ABS(O2496-O588)*100</f>
        <v>45.957690497302629</v>
      </c>
      <c r="T588" t="s">
        <v>662</v>
      </c>
      <c r="V588" s="7">
        <v>76863</v>
      </c>
      <c r="W588" t="s">
        <v>33</v>
      </c>
      <c r="X588" s="17" t="s">
        <v>34</v>
      </c>
      <c r="Z588" t="s">
        <v>1312</v>
      </c>
      <c r="AA588">
        <v>407</v>
      </c>
      <c r="AB588">
        <v>67</v>
      </c>
    </row>
    <row r="589" spans="1:28" x14ac:dyDescent="0.25">
      <c r="A589" t="s">
        <v>1317</v>
      </c>
      <c r="B589" t="s">
        <v>1318</v>
      </c>
      <c r="C589" s="17">
        <v>44243</v>
      </c>
      <c r="D589" s="7">
        <v>329900</v>
      </c>
      <c r="E589" t="s">
        <v>29</v>
      </c>
      <c r="F589" t="s">
        <v>30</v>
      </c>
      <c r="G589" s="7">
        <v>329900</v>
      </c>
      <c r="H589" s="7">
        <v>187500</v>
      </c>
      <c r="I589" s="12">
        <f>H589/G589*100</f>
        <v>56.835404668081239</v>
      </c>
      <c r="J589" s="12">
        <f t="shared" si="9"/>
        <v>6.732635877594312</v>
      </c>
      <c r="K589" s="7">
        <v>375009</v>
      </c>
      <c r="L589" s="7">
        <v>79895</v>
      </c>
      <c r="M589" s="7">
        <f>G589-L589</f>
        <v>250005</v>
      </c>
      <c r="N589" s="7">
        <v>355559.03125</v>
      </c>
      <c r="O589" s="22">
        <f>M589/N589</f>
        <v>0.70313218910819042</v>
      </c>
      <c r="P589" s="27">
        <v>2182</v>
      </c>
      <c r="Q589" s="32">
        <f>M589/P589</f>
        <v>114.57607699358387</v>
      </c>
      <c r="R589" s="37" t="s">
        <v>1311</v>
      </c>
      <c r="S589" s="42">
        <f>ABS(O2496-O589)*100</f>
        <v>65.405683987938517</v>
      </c>
      <c r="T589" t="s">
        <v>662</v>
      </c>
      <c r="V589" s="7">
        <v>71500</v>
      </c>
      <c r="W589" t="s">
        <v>33</v>
      </c>
      <c r="X589" s="17" t="s">
        <v>34</v>
      </c>
      <c r="Z589" t="s">
        <v>1312</v>
      </c>
      <c r="AA589">
        <v>407</v>
      </c>
      <c r="AB589">
        <v>67</v>
      </c>
    </row>
    <row r="590" spans="1:28" x14ac:dyDescent="0.25">
      <c r="A590" t="s">
        <v>1319</v>
      </c>
      <c r="B590" t="s">
        <v>1320</v>
      </c>
      <c r="C590" s="17">
        <v>44092</v>
      </c>
      <c r="D590" s="7">
        <v>315000</v>
      </c>
      <c r="E590" t="s">
        <v>29</v>
      </c>
      <c r="F590" t="s">
        <v>30</v>
      </c>
      <c r="G590" s="7">
        <v>315000</v>
      </c>
      <c r="H590" s="7">
        <v>209680</v>
      </c>
      <c r="I590" s="12">
        <f>H590/G590*100</f>
        <v>66.565079365079356</v>
      </c>
      <c r="J590" s="12">
        <f t="shared" si="9"/>
        <v>16.462310574592429</v>
      </c>
      <c r="K590" s="7">
        <v>419363</v>
      </c>
      <c r="L590" s="7">
        <v>81521</v>
      </c>
      <c r="M590" s="7">
        <f>G590-L590</f>
        <v>233479</v>
      </c>
      <c r="N590" s="7">
        <v>407038.5625</v>
      </c>
      <c r="O590" s="22">
        <f>M590/N590</f>
        <v>0.57360412872429012</v>
      </c>
      <c r="P590" s="27">
        <v>2251</v>
      </c>
      <c r="Q590" s="32">
        <f>M590/P590</f>
        <v>103.72234562416703</v>
      </c>
      <c r="R590" s="37" t="s">
        <v>1311</v>
      </c>
      <c r="S590" s="42">
        <f>ABS(O2496-O590)*100</f>
        <v>78.358490026328553</v>
      </c>
      <c r="T590" t="s">
        <v>64</v>
      </c>
      <c r="V590" s="7">
        <v>71500</v>
      </c>
      <c r="W590" t="s">
        <v>33</v>
      </c>
      <c r="X590" s="17" t="s">
        <v>34</v>
      </c>
      <c r="Z590" t="s">
        <v>1312</v>
      </c>
      <c r="AA590">
        <v>407</v>
      </c>
      <c r="AB590">
        <v>68</v>
      </c>
    </row>
    <row r="591" spans="1:28" x14ac:dyDescent="0.25">
      <c r="A591" t="s">
        <v>1321</v>
      </c>
      <c r="B591" t="s">
        <v>1322</v>
      </c>
      <c r="C591" s="17">
        <v>44523</v>
      </c>
      <c r="D591" s="7">
        <v>410000</v>
      </c>
      <c r="E591" t="s">
        <v>29</v>
      </c>
      <c r="F591" t="s">
        <v>30</v>
      </c>
      <c r="G591" s="7">
        <v>410000</v>
      </c>
      <c r="H591" s="7">
        <v>182680</v>
      </c>
      <c r="I591" s="12">
        <f>H591/G591*100</f>
        <v>44.556097560975608</v>
      </c>
      <c r="J591" s="12">
        <f t="shared" si="9"/>
        <v>5.5466712295113183</v>
      </c>
      <c r="K591" s="7">
        <v>365352</v>
      </c>
      <c r="L591" s="7">
        <v>79351</v>
      </c>
      <c r="M591" s="7">
        <f>G591-L591</f>
        <v>330649</v>
      </c>
      <c r="N591" s="7">
        <v>344579.53125</v>
      </c>
      <c r="O591" s="22">
        <f>M591/N591</f>
        <v>0.95957237738566337</v>
      </c>
      <c r="P591" s="27">
        <v>2378</v>
      </c>
      <c r="Q591" s="32">
        <f>M591/P591</f>
        <v>139.04499579478554</v>
      </c>
      <c r="R591" s="37" t="s">
        <v>1311</v>
      </c>
      <c r="S591" s="42">
        <f>ABS(O2496-O591)*100</f>
        <v>39.761665160191228</v>
      </c>
      <c r="T591" t="s">
        <v>662</v>
      </c>
      <c r="V591" s="7">
        <v>71500</v>
      </c>
      <c r="W591" t="s">
        <v>33</v>
      </c>
      <c r="X591" s="17" t="s">
        <v>34</v>
      </c>
      <c r="Z591" t="s">
        <v>1312</v>
      </c>
      <c r="AA591">
        <v>407</v>
      </c>
      <c r="AB591">
        <v>68</v>
      </c>
    </row>
    <row r="592" spans="1:28" x14ac:dyDescent="0.25">
      <c r="A592" t="s">
        <v>1323</v>
      </c>
      <c r="B592" t="s">
        <v>1324</v>
      </c>
      <c r="C592" s="17">
        <v>44337</v>
      </c>
      <c r="D592" s="7">
        <v>375000</v>
      </c>
      <c r="E592" t="s">
        <v>29</v>
      </c>
      <c r="F592" t="s">
        <v>30</v>
      </c>
      <c r="G592" s="7">
        <v>375000</v>
      </c>
      <c r="H592" s="7">
        <v>195050</v>
      </c>
      <c r="I592" s="12">
        <f>H592/G592*100</f>
        <v>52.013333333333335</v>
      </c>
      <c r="J592" s="12">
        <f t="shared" si="9"/>
        <v>1.9105645428464086</v>
      </c>
      <c r="K592" s="7">
        <v>390102</v>
      </c>
      <c r="L592" s="7">
        <v>82663</v>
      </c>
      <c r="M592" s="7">
        <f>G592-L592</f>
        <v>292337</v>
      </c>
      <c r="N592" s="7">
        <v>370408.4375</v>
      </c>
      <c r="O592" s="22">
        <f>M592/N592</f>
        <v>0.78922878207924196</v>
      </c>
      <c r="P592" s="27">
        <v>2406</v>
      </c>
      <c r="Q592" s="32">
        <f>M592/P592</f>
        <v>121.50332502078138</v>
      </c>
      <c r="R592" s="37" t="s">
        <v>1311</v>
      </c>
      <c r="S592" s="42">
        <f>ABS(O2496-O592)*100</f>
        <v>56.79602469083337</v>
      </c>
      <c r="T592" t="s">
        <v>662</v>
      </c>
      <c r="V592" s="7">
        <v>76863</v>
      </c>
      <c r="W592" t="s">
        <v>33</v>
      </c>
      <c r="X592" s="17" t="s">
        <v>34</v>
      </c>
      <c r="Z592" t="s">
        <v>1312</v>
      </c>
      <c r="AA592">
        <v>407</v>
      </c>
      <c r="AB592">
        <v>67</v>
      </c>
    </row>
    <row r="593" spans="1:28" x14ac:dyDescent="0.25">
      <c r="A593" t="s">
        <v>1325</v>
      </c>
      <c r="B593" t="s">
        <v>1326</v>
      </c>
      <c r="C593" s="17">
        <v>44099</v>
      </c>
      <c r="D593" s="7">
        <v>411000</v>
      </c>
      <c r="E593" t="s">
        <v>29</v>
      </c>
      <c r="F593" t="s">
        <v>30</v>
      </c>
      <c r="G593" s="7">
        <v>411000</v>
      </c>
      <c r="H593" s="7">
        <v>189450</v>
      </c>
      <c r="I593" s="12">
        <f>H593/G593*100</f>
        <v>46.094890510948908</v>
      </c>
      <c r="J593" s="12">
        <f t="shared" si="9"/>
        <v>4.0078782795380192</v>
      </c>
      <c r="K593" s="7">
        <v>378897</v>
      </c>
      <c r="L593" s="7">
        <v>85075</v>
      </c>
      <c r="M593" s="7">
        <f>G593-L593</f>
        <v>325925</v>
      </c>
      <c r="N593" s="7">
        <v>354002.40625</v>
      </c>
      <c r="O593" s="22">
        <f>M593/N593</f>
        <v>0.92068583220258826</v>
      </c>
      <c r="P593" s="27">
        <v>2042</v>
      </c>
      <c r="Q593" s="32">
        <f>M593/P593</f>
        <v>159.61067580803135</v>
      </c>
      <c r="R593" s="37" t="s">
        <v>1311</v>
      </c>
      <c r="S593" s="42">
        <f>ABS(O2496-O593)*100</f>
        <v>43.65031967849874</v>
      </c>
      <c r="T593" t="s">
        <v>662</v>
      </c>
      <c r="V593" s="7">
        <v>76863</v>
      </c>
      <c r="W593" t="s">
        <v>33</v>
      </c>
      <c r="X593" s="17" t="s">
        <v>34</v>
      </c>
      <c r="Z593" t="s">
        <v>1312</v>
      </c>
      <c r="AA593">
        <v>407</v>
      </c>
      <c r="AB593">
        <v>67</v>
      </c>
    </row>
    <row r="594" spans="1:28" x14ac:dyDescent="0.25">
      <c r="A594" t="s">
        <v>1327</v>
      </c>
      <c r="B594" t="s">
        <v>1328</v>
      </c>
      <c r="C594" s="17">
        <v>44427</v>
      </c>
      <c r="D594" s="7">
        <v>379000</v>
      </c>
      <c r="E594" t="s">
        <v>29</v>
      </c>
      <c r="F594" t="s">
        <v>30</v>
      </c>
      <c r="G594" s="7">
        <v>379000</v>
      </c>
      <c r="H594" s="7">
        <v>167530</v>
      </c>
      <c r="I594" s="12">
        <f>H594/G594*100</f>
        <v>44.203166226912927</v>
      </c>
      <c r="J594" s="12">
        <f t="shared" si="9"/>
        <v>5.8996025635739997</v>
      </c>
      <c r="K594" s="7">
        <v>335069</v>
      </c>
      <c r="L594" s="7">
        <v>76478</v>
      </c>
      <c r="M594" s="7">
        <f>G594-L594</f>
        <v>302522</v>
      </c>
      <c r="N594" s="7">
        <v>311555.40625</v>
      </c>
      <c r="O594" s="22">
        <f>M594/N594</f>
        <v>0.9710054581984966</v>
      </c>
      <c r="P594" s="27">
        <v>1975</v>
      </c>
      <c r="Q594" s="32">
        <f>M594/P594</f>
        <v>153.17569620253164</v>
      </c>
      <c r="R594" s="37" t="s">
        <v>1311</v>
      </c>
      <c r="S594" s="42">
        <f>ABS(O2496-O594)*100</f>
        <v>38.618357078907906</v>
      </c>
      <c r="T594" t="s">
        <v>64</v>
      </c>
      <c r="V594" s="7">
        <v>69713</v>
      </c>
      <c r="W594" t="s">
        <v>33</v>
      </c>
      <c r="X594" s="17" t="s">
        <v>34</v>
      </c>
      <c r="Z594" t="s">
        <v>1312</v>
      </c>
      <c r="AA594">
        <v>407</v>
      </c>
      <c r="AB594">
        <v>67</v>
      </c>
    </row>
    <row r="595" spans="1:28" x14ac:dyDescent="0.25">
      <c r="A595" t="s">
        <v>1329</v>
      </c>
      <c r="B595" t="s">
        <v>1330</v>
      </c>
      <c r="C595" s="17">
        <v>44225</v>
      </c>
      <c r="D595" s="7">
        <v>345000</v>
      </c>
      <c r="E595" t="s">
        <v>29</v>
      </c>
      <c r="F595" t="s">
        <v>30</v>
      </c>
      <c r="G595" s="7">
        <v>345000</v>
      </c>
      <c r="H595" s="7">
        <v>185630</v>
      </c>
      <c r="I595" s="12">
        <f>H595/G595*100</f>
        <v>53.805797101449272</v>
      </c>
      <c r="J595" s="12">
        <f t="shared" si="9"/>
        <v>3.7030283109623454</v>
      </c>
      <c r="K595" s="7">
        <v>371262</v>
      </c>
      <c r="L595" s="7">
        <v>69306</v>
      </c>
      <c r="M595" s="7">
        <f>G595-L595</f>
        <v>275694</v>
      </c>
      <c r="N595" s="7">
        <v>363802.40625</v>
      </c>
      <c r="O595" s="22">
        <f>M595/N595</f>
        <v>0.75781246980138683</v>
      </c>
      <c r="P595" s="27">
        <v>2498</v>
      </c>
      <c r="Q595" s="32">
        <f>M595/P595</f>
        <v>110.36589271417134</v>
      </c>
      <c r="R595" s="37" t="s">
        <v>1311</v>
      </c>
      <c r="S595" s="42">
        <f>ABS(O2496-O595)*100</f>
        <v>59.93765591861888</v>
      </c>
      <c r="T595" t="s">
        <v>662</v>
      </c>
      <c r="V595" s="7">
        <v>64350</v>
      </c>
      <c r="W595" t="s">
        <v>33</v>
      </c>
      <c r="X595" s="17" t="s">
        <v>34</v>
      </c>
      <c r="Z595" t="s">
        <v>1312</v>
      </c>
      <c r="AA595">
        <v>407</v>
      </c>
      <c r="AB595">
        <v>67</v>
      </c>
    </row>
    <row r="596" spans="1:28" x14ac:dyDescent="0.25">
      <c r="A596" t="s">
        <v>1331</v>
      </c>
      <c r="B596" t="s">
        <v>1332</v>
      </c>
      <c r="C596" s="17">
        <v>44188</v>
      </c>
      <c r="D596" s="7">
        <v>349900</v>
      </c>
      <c r="E596" t="s">
        <v>29</v>
      </c>
      <c r="F596" t="s">
        <v>30</v>
      </c>
      <c r="G596" s="7">
        <v>349900</v>
      </c>
      <c r="H596" s="7">
        <v>203330</v>
      </c>
      <c r="I596" s="12">
        <f>H596/G596*100</f>
        <v>58.11088882537868</v>
      </c>
      <c r="J596" s="12">
        <f t="shared" si="9"/>
        <v>8.0081200348917534</v>
      </c>
      <c r="K596" s="7">
        <v>406660</v>
      </c>
      <c r="L596" s="7">
        <v>82560</v>
      </c>
      <c r="M596" s="7">
        <f>G596-L596</f>
        <v>267340</v>
      </c>
      <c r="N596" s="7">
        <v>341157.90625</v>
      </c>
      <c r="O596" s="22">
        <f>M596/N596</f>
        <v>0.78362539780653262</v>
      </c>
      <c r="P596" s="27">
        <v>2604</v>
      </c>
      <c r="Q596" s="32">
        <f>M596/P596</f>
        <v>102.66513056835637</v>
      </c>
      <c r="R596" s="37" t="s">
        <v>1333</v>
      </c>
      <c r="S596" s="42">
        <f>ABS(O2496-O596)*100</f>
        <v>57.356363118104305</v>
      </c>
      <c r="T596" t="s">
        <v>32</v>
      </c>
      <c r="V596" s="7">
        <v>77000</v>
      </c>
      <c r="W596" t="s">
        <v>33</v>
      </c>
      <c r="X596" s="17" t="s">
        <v>34</v>
      </c>
      <c r="Z596" t="s">
        <v>1236</v>
      </c>
      <c r="AA596">
        <v>407</v>
      </c>
      <c r="AB596">
        <v>71</v>
      </c>
    </row>
    <row r="597" spans="1:28" x14ac:dyDescent="0.25">
      <c r="A597" t="s">
        <v>1334</v>
      </c>
      <c r="B597" t="s">
        <v>1335</v>
      </c>
      <c r="C597" s="17">
        <v>44357</v>
      </c>
      <c r="D597" s="7">
        <v>486000</v>
      </c>
      <c r="E597" t="s">
        <v>29</v>
      </c>
      <c r="F597" t="s">
        <v>30</v>
      </c>
      <c r="G597" s="7">
        <v>486000</v>
      </c>
      <c r="H597" s="7">
        <v>223240</v>
      </c>
      <c r="I597" s="12">
        <f>H597/G597*100</f>
        <v>45.934156378600818</v>
      </c>
      <c r="J597" s="12">
        <f t="shared" si="9"/>
        <v>4.1686124118861088</v>
      </c>
      <c r="K597" s="7">
        <v>446470</v>
      </c>
      <c r="L597" s="7">
        <v>86119</v>
      </c>
      <c r="M597" s="7">
        <f>G597-L597</f>
        <v>399881</v>
      </c>
      <c r="N597" s="7">
        <v>379316.84375</v>
      </c>
      <c r="O597" s="22">
        <f>M597/N597</f>
        <v>1.0542136648789406</v>
      </c>
      <c r="P597" s="27">
        <v>2639</v>
      </c>
      <c r="Q597" s="32">
        <f>M597/P597</f>
        <v>151.52747252747253</v>
      </c>
      <c r="R597" s="37" t="s">
        <v>1333</v>
      </c>
      <c r="S597" s="42">
        <f>ABS(O2496-O597)*100</f>
        <v>30.297536410863501</v>
      </c>
      <c r="T597" t="s">
        <v>32</v>
      </c>
      <c r="V597" s="7">
        <v>77000</v>
      </c>
      <c r="W597" t="s">
        <v>33</v>
      </c>
      <c r="X597" s="17" t="s">
        <v>34</v>
      </c>
      <c r="Z597" t="s">
        <v>1236</v>
      </c>
      <c r="AA597">
        <v>407</v>
      </c>
      <c r="AB597">
        <v>71</v>
      </c>
    </row>
    <row r="598" spans="1:28" x14ac:dyDescent="0.25">
      <c r="A598" t="s">
        <v>1336</v>
      </c>
      <c r="B598" t="s">
        <v>1337</v>
      </c>
      <c r="C598" s="17">
        <v>44105</v>
      </c>
      <c r="D598" s="7">
        <v>370000</v>
      </c>
      <c r="E598" t="s">
        <v>29</v>
      </c>
      <c r="F598" t="s">
        <v>30</v>
      </c>
      <c r="G598" s="7">
        <v>370000</v>
      </c>
      <c r="H598" s="7">
        <v>205030</v>
      </c>
      <c r="I598" s="12">
        <f>H598/G598*100</f>
        <v>55.413513513513514</v>
      </c>
      <c r="J598" s="12">
        <f t="shared" si="9"/>
        <v>5.3107447230265876</v>
      </c>
      <c r="K598" s="7">
        <v>410065</v>
      </c>
      <c r="L598" s="7">
        <v>84918</v>
      </c>
      <c r="M598" s="7">
        <f>G598-L598</f>
        <v>285082</v>
      </c>
      <c r="N598" s="7">
        <v>342260</v>
      </c>
      <c r="O598" s="22">
        <f>M598/N598</f>
        <v>0.83293987027406069</v>
      </c>
      <c r="P598" s="27">
        <v>2607</v>
      </c>
      <c r="Q598" s="32">
        <f>M598/P598</f>
        <v>109.35251246643652</v>
      </c>
      <c r="R598" s="37" t="s">
        <v>1333</v>
      </c>
      <c r="S598" s="42">
        <f>ABS(O2496-O598)*100</f>
        <v>52.424915871351494</v>
      </c>
      <c r="T598" t="s">
        <v>32</v>
      </c>
      <c r="V598" s="7">
        <v>77000</v>
      </c>
      <c r="W598" t="s">
        <v>33</v>
      </c>
      <c r="X598" s="17" t="s">
        <v>34</v>
      </c>
      <c r="Z598" t="s">
        <v>1236</v>
      </c>
      <c r="AA598">
        <v>407</v>
      </c>
      <c r="AB598">
        <v>71</v>
      </c>
    </row>
    <row r="599" spans="1:28" x14ac:dyDescent="0.25">
      <c r="A599" t="s">
        <v>1338</v>
      </c>
      <c r="B599" t="s">
        <v>1339</v>
      </c>
      <c r="C599" s="17">
        <v>44375</v>
      </c>
      <c r="D599" s="7">
        <v>477000</v>
      </c>
      <c r="E599" t="s">
        <v>29</v>
      </c>
      <c r="F599" t="s">
        <v>30</v>
      </c>
      <c r="G599" s="7">
        <v>477000</v>
      </c>
      <c r="H599" s="7">
        <v>206580</v>
      </c>
      <c r="I599" s="12">
        <f>H599/G599*100</f>
        <v>43.308176100628934</v>
      </c>
      <c r="J599" s="12">
        <f t="shared" si="9"/>
        <v>6.7945926898579927</v>
      </c>
      <c r="K599" s="7">
        <v>413162</v>
      </c>
      <c r="L599" s="7">
        <v>89775</v>
      </c>
      <c r="M599" s="7">
        <f>G599-L599</f>
        <v>387225</v>
      </c>
      <c r="N599" s="7">
        <v>340407.375</v>
      </c>
      <c r="O599" s="22">
        <f>M599/N599</f>
        <v>1.137534108948139</v>
      </c>
      <c r="P599" s="27">
        <v>2243</v>
      </c>
      <c r="Q599" s="32">
        <f>M599/P599</f>
        <v>172.63709317877843</v>
      </c>
      <c r="R599" s="37" t="s">
        <v>1333</v>
      </c>
      <c r="S599" s="42">
        <f>ABS(O2496-O599)*100</f>
        <v>21.965492003943666</v>
      </c>
      <c r="T599" t="s">
        <v>662</v>
      </c>
      <c r="V599" s="7">
        <v>82500</v>
      </c>
      <c r="W599" t="s">
        <v>33</v>
      </c>
      <c r="X599" s="17" t="s">
        <v>34</v>
      </c>
      <c r="Z599" t="s">
        <v>1236</v>
      </c>
      <c r="AA599">
        <v>407</v>
      </c>
      <c r="AB599">
        <v>73</v>
      </c>
    </row>
    <row r="600" spans="1:28" x14ac:dyDescent="0.25">
      <c r="A600" t="s">
        <v>1340</v>
      </c>
      <c r="B600" t="s">
        <v>1341</v>
      </c>
      <c r="C600" s="17">
        <v>44463</v>
      </c>
      <c r="D600" s="7">
        <v>395000</v>
      </c>
      <c r="E600" t="s">
        <v>29</v>
      </c>
      <c r="F600" t="s">
        <v>30</v>
      </c>
      <c r="G600" s="7">
        <v>395000</v>
      </c>
      <c r="H600" s="7">
        <v>198770</v>
      </c>
      <c r="I600" s="12">
        <f>H600/G600*100</f>
        <v>50.321518987341776</v>
      </c>
      <c r="J600" s="12">
        <f t="shared" si="9"/>
        <v>0.21875019685484887</v>
      </c>
      <c r="K600" s="7">
        <v>397537</v>
      </c>
      <c r="L600" s="7">
        <v>82881</v>
      </c>
      <c r="M600" s="7">
        <f>G600-L600</f>
        <v>312119</v>
      </c>
      <c r="N600" s="7">
        <v>331216.84375</v>
      </c>
      <c r="O600" s="22">
        <f>M600/N600</f>
        <v>0.94234036067195026</v>
      </c>
      <c r="P600" s="27">
        <v>2358</v>
      </c>
      <c r="Q600" s="32">
        <f>M600/P600</f>
        <v>132.36598812553012</v>
      </c>
      <c r="R600" s="37" t="s">
        <v>1333</v>
      </c>
      <c r="S600" s="42">
        <f>ABS(O2496-O600)*100</f>
        <v>41.484866831562542</v>
      </c>
      <c r="T600" t="s">
        <v>32</v>
      </c>
      <c r="V600" s="7">
        <v>77000</v>
      </c>
      <c r="W600" t="s">
        <v>33</v>
      </c>
      <c r="X600" s="17" t="s">
        <v>34</v>
      </c>
      <c r="Z600" t="s">
        <v>1236</v>
      </c>
      <c r="AA600">
        <v>407</v>
      </c>
      <c r="AB600">
        <v>71</v>
      </c>
    </row>
    <row r="601" spans="1:28" x14ac:dyDescent="0.25">
      <c r="A601" t="s">
        <v>1342</v>
      </c>
      <c r="B601" t="s">
        <v>1343</v>
      </c>
      <c r="C601" s="17">
        <v>44103</v>
      </c>
      <c r="D601" s="7">
        <v>325000</v>
      </c>
      <c r="E601" t="s">
        <v>29</v>
      </c>
      <c r="F601" t="s">
        <v>30</v>
      </c>
      <c r="G601" s="7">
        <v>325000</v>
      </c>
      <c r="H601" s="7">
        <v>208620</v>
      </c>
      <c r="I601" s="12">
        <f>H601/G601*100</f>
        <v>64.190769230769234</v>
      </c>
      <c r="J601" s="12">
        <f t="shared" si="9"/>
        <v>14.088000440282308</v>
      </c>
      <c r="K601" s="7">
        <v>417247</v>
      </c>
      <c r="L601" s="7">
        <v>91436</v>
      </c>
      <c r="M601" s="7">
        <f>G601-L601</f>
        <v>233564</v>
      </c>
      <c r="N601" s="7">
        <v>342958.9375</v>
      </c>
      <c r="O601" s="22">
        <f>M601/N601</f>
        <v>0.68102613596416339</v>
      </c>
      <c r="P601" s="27">
        <v>2604</v>
      </c>
      <c r="Q601" s="32">
        <f>M601/P601</f>
        <v>89.694316436251924</v>
      </c>
      <c r="R601" s="37" t="s">
        <v>1333</v>
      </c>
      <c r="S601" s="42">
        <f>ABS(O2496-O601)*100</f>
        <v>67.616289302341229</v>
      </c>
      <c r="T601" t="s">
        <v>32</v>
      </c>
      <c r="V601" s="7">
        <v>82500</v>
      </c>
      <c r="W601" t="s">
        <v>33</v>
      </c>
      <c r="X601" s="17" t="s">
        <v>34</v>
      </c>
      <c r="Z601" t="s">
        <v>1236</v>
      </c>
      <c r="AA601">
        <v>407</v>
      </c>
      <c r="AB601">
        <v>71</v>
      </c>
    </row>
    <row r="602" spans="1:28" x14ac:dyDescent="0.25">
      <c r="A602" t="s">
        <v>1344</v>
      </c>
      <c r="B602" t="s">
        <v>1345</v>
      </c>
      <c r="C602" s="17">
        <v>44399</v>
      </c>
      <c r="D602" s="7">
        <v>493500</v>
      </c>
      <c r="E602" t="s">
        <v>29</v>
      </c>
      <c r="F602" t="s">
        <v>30</v>
      </c>
      <c r="G602" s="7">
        <v>493500</v>
      </c>
      <c r="H602" s="7">
        <v>222150</v>
      </c>
      <c r="I602" s="12">
        <f>H602/G602*100</f>
        <v>45.015197568389063</v>
      </c>
      <c r="J602" s="12">
        <f t="shared" si="9"/>
        <v>5.0875712220978642</v>
      </c>
      <c r="K602" s="7">
        <v>444294</v>
      </c>
      <c r="L602" s="7">
        <v>89560</v>
      </c>
      <c r="M602" s="7">
        <f>G602-L602</f>
        <v>403940</v>
      </c>
      <c r="N602" s="7">
        <v>373404.21875</v>
      </c>
      <c r="O602" s="22">
        <f>M602/N602</f>
        <v>1.0817767441198733</v>
      </c>
      <c r="P602" s="27">
        <v>2252</v>
      </c>
      <c r="Q602" s="32">
        <f>M602/P602</f>
        <v>179.36944937833039</v>
      </c>
      <c r="R602" s="37" t="s">
        <v>1333</v>
      </c>
      <c r="S602" s="42">
        <f>ABS(O2496-O602)*100</f>
        <v>27.54122848677023</v>
      </c>
      <c r="T602" t="s">
        <v>32</v>
      </c>
      <c r="V602" s="7">
        <v>82500</v>
      </c>
      <c r="W602" t="s">
        <v>33</v>
      </c>
      <c r="X602" s="17" t="s">
        <v>34</v>
      </c>
      <c r="Z602" t="s">
        <v>1236</v>
      </c>
      <c r="AA602">
        <v>407</v>
      </c>
      <c r="AB602">
        <v>72</v>
      </c>
    </row>
    <row r="603" spans="1:28" x14ac:dyDescent="0.25">
      <c r="A603" t="s">
        <v>1346</v>
      </c>
      <c r="B603" t="s">
        <v>1347</v>
      </c>
      <c r="C603" s="17">
        <v>44650</v>
      </c>
      <c r="D603" s="7">
        <v>480000</v>
      </c>
      <c r="E603" t="s">
        <v>29</v>
      </c>
      <c r="F603" t="s">
        <v>30</v>
      </c>
      <c r="G603" s="7">
        <v>480000</v>
      </c>
      <c r="H603" s="7">
        <v>200310</v>
      </c>
      <c r="I603" s="12">
        <f>H603/G603*100</f>
        <v>41.731249999999996</v>
      </c>
      <c r="J603" s="12">
        <f t="shared" si="9"/>
        <v>8.371518790486931</v>
      </c>
      <c r="K603" s="7">
        <v>400629</v>
      </c>
      <c r="L603" s="7">
        <v>93560</v>
      </c>
      <c r="M603" s="7">
        <f>G603-L603</f>
        <v>386440</v>
      </c>
      <c r="N603" s="7">
        <v>323230.53125</v>
      </c>
      <c r="O603" s="22">
        <f>M603/N603</f>
        <v>1.1955553780936343</v>
      </c>
      <c r="P603" s="27">
        <v>2190</v>
      </c>
      <c r="Q603" s="32">
        <f>M603/P603</f>
        <v>176.45662100456622</v>
      </c>
      <c r="R603" s="37" t="s">
        <v>1333</v>
      </c>
      <c r="S603" s="42">
        <f>ABS(O2496-O603)*100</f>
        <v>16.163365089394134</v>
      </c>
      <c r="T603" t="s">
        <v>662</v>
      </c>
      <c r="V603" s="7">
        <v>88000</v>
      </c>
      <c r="W603" t="s">
        <v>33</v>
      </c>
      <c r="X603" s="17" t="s">
        <v>34</v>
      </c>
      <c r="Z603" t="s">
        <v>1236</v>
      </c>
      <c r="AA603">
        <v>407</v>
      </c>
      <c r="AB603">
        <v>72</v>
      </c>
    </row>
    <row r="604" spans="1:28" x14ac:dyDescent="0.25">
      <c r="A604" t="s">
        <v>1348</v>
      </c>
      <c r="B604" t="s">
        <v>1349</v>
      </c>
      <c r="C604" s="17">
        <v>44344</v>
      </c>
      <c r="D604" s="7">
        <v>442000</v>
      </c>
      <c r="E604" t="s">
        <v>29</v>
      </c>
      <c r="F604" t="s">
        <v>30</v>
      </c>
      <c r="G604" s="7">
        <v>442000</v>
      </c>
      <c r="H604" s="7">
        <v>222860</v>
      </c>
      <c r="I604" s="12">
        <f>H604/G604*100</f>
        <v>50.420814479638011</v>
      </c>
      <c r="J604" s="12">
        <f t="shared" si="9"/>
        <v>0.31804568915108433</v>
      </c>
      <c r="K604" s="7">
        <v>445729</v>
      </c>
      <c r="L604" s="7">
        <v>88381</v>
      </c>
      <c r="M604" s="7">
        <f>G604-L604</f>
        <v>353619</v>
      </c>
      <c r="N604" s="7">
        <v>376155.78125</v>
      </c>
      <c r="O604" s="22">
        <f>M604/N604</f>
        <v>0.94008657483580815</v>
      </c>
      <c r="P604" s="27">
        <v>2167</v>
      </c>
      <c r="Q604" s="32">
        <f>M604/P604</f>
        <v>163.18366405168436</v>
      </c>
      <c r="R604" s="37" t="s">
        <v>1333</v>
      </c>
      <c r="S604" s="42">
        <f>ABS(O2496-O604)*100</f>
        <v>41.71024541517675</v>
      </c>
      <c r="T604" t="s">
        <v>662</v>
      </c>
      <c r="V604" s="7">
        <v>82500</v>
      </c>
      <c r="W604" t="s">
        <v>33</v>
      </c>
      <c r="X604" s="17" t="s">
        <v>34</v>
      </c>
      <c r="Z604" t="s">
        <v>1236</v>
      </c>
      <c r="AA604">
        <v>407</v>
      </c>
      <c r="AB604">
        <v>71</v>
      </c>
    </row>
    <row r="605" spans="1:28" x14ac:dyDescent="0.25">
      <c r="A605" t="s">
        <v>1350</v>
      </c>
      <c r="B605" t="s">
        <v>1351</v>
      </c>
      <c r="C605" s="17">
        <v>44438</v>
      </c>
      <c r="D605" s="7">
        <v>511000</v>
      </c>
      <c r="E605" t="s">
        <v>29</v>
      </c>
      <c r="F605" t="s">
        <v>30</v>
      </c>
      <c r="G605" s="7">
        <v>511000</v>
      </c>
      <c r="H605" s="7">
        <v>230950</v>
      </c>
      <c r="I605" s="12">
        <f>H605/G605*100</f>
        <v>45.195694716242663</v>
      </c>
      <c r="J605" s="12">
        <f t="shared" si="9"/>
        <v>4.9070740742442638</v>
      </c>
      <c r="K605" s="7">
        <v>461907</v>
      </c>
      <c r="L605" s="7">
        <v>94524</v>
      </c>
      <c r="M605" s="7">
        <f>G605-L605</f>
        <v>416476</v>
      </c>
      <c r="N605" s="7">
        <v>386718.9375</v>
      </c>
      <c r="O605" s="22">
        <f>M605/N605</f>
        <v>1.076947518247668</v>
      </c>
      <c r="P605" s="27">
        <v>2841</v>
      </c>
      <c r="Q605" s="32">
        <f>M605/P605</f>
        <v>146.59486096444914</v>
      </c>
      <c r="R605" s="37" t="s">
        <v>1333</v>
      </c>
      <c r="S605" s="42">
        <f>ABS(O2496-O605)*100</f>
        <v>28.024151073990765</v>
      </c>
      <c r="T605" t="s">
        <v>32</v>
      </c>
      <c r="V605" s="7">
        <v>88000</v>
      </c>
      <c r="W605" t="s">
        <v>33</v>
      </c>
      <c r="X605" s="17" t="s">
        <v>34</v>
      </c>
      <c r="Z605" t="s">
        <v>1236</v>
      </c>
      <c r="AA605">
        <v>407</v>
      </c>
      <c r="AB605">
        <v>71</v>
      </c>
    </row>
    <row r="606" spans="1:28" x14ac:dyDescent="0.25">
      <c r="A606" t="s">
        <v>1350</v>
      </c>
      <c r="B606" t="s">
        <v>1351</v>
      </c>
      <c r="C606" s="17">
        <v>44600</v>
      </c>
      <c r="D606" s="7">
        <v>519000</v>
      </c>
      <c r="E606" t="s">
        <v>29</v>
      </c>
      <c r="F606" t="s">
        <v>30</v>
      </c>
      <c r="G606" s="7">
        <v>519000</v>
      </c>
      <c r="H606" s="7">
        <v>230950</v>
      </c>
      <c r="I606" s="12">
        <f>H606/G606*100</f>
        <v>44.499036608863193</v>
      </c>
      <c r="J606" s="12">
        <f t="shared" si="9"/>
        <v>5.6037321816237338</v>
      </c>
      <c r="K606" s="7">
        <v>461907</v>
      </c>
      <c r="L606" s="7">
        <v>94524</v>
      </c>
      <c r="M606" s="7">
        <f>G606-L606</f>
        <v>424476</v>
      </c>
      <c r="N606" s="7">
        <v>386718.9375</v>
      </c>
      <c r="O606" s="22">
        <f>M606/N606</f>
        <v>1.0976343769045445</v>
      </c>
      <c r="P606" s="27">
        <v>2841</v>
      </c>
      <c r="Q606" s="32">
        <f>M606/P606</f>
        <v>149.41077085533263</v>
      </c>
      <c r="R606" s="37" t="s">
        <v>1333</v>
      </c>
      <c r="S606" s="42">
        <f>ABS(O2496-O606)*100</f>
        <v>25.955465208303117</v>
      </c>
      <c r="T606" t="s">
        <v>32</v>
      </c>
      <c r="V606" s="7">
        <v>88000</v>
      </c>
      <c r="W606" t="s">
        <v>33</v>
      </c>
      <c r="X606" s="17" t="s">
        <v>34</v>
      </c>
      <c r="Z606" t="s">
        <v>1236</v>
      </c>
      <c r="AA606">
        <v>407</v>
      </c>
      <c r="AB606">
        <v>71</v>
      </c>
    </row>
    <row r="607" spans="1:28" x14ac:dyDescent="0.25">
      <c r="A607" t="s">
        <v>1352</v>
      </c>
      <c r="B607" t="s">
        <v>1353</v>
      </c>
      <c r="C607" s="17">
        <v>44071</v>
      </c>
      <c r="D607" s="7">
        <v>420000</v>
      </c>
      <c r="E607" t="s">
        <v>29</v>
      </c>
      <c r="F607" t="s">
        <v>30</v>
      </c>
      <c r="G607" s="7">
        <v>420000</v>
      </c>
      <c r="H607" s="7">
        <v>211330</v>
      </c>
      <c r="I607" s="12">
        <f>H607/G607*100</f>
        <v>50.316666666666663</v>
      </c>
      <c r="J607" s="12">
        <f t="shared" si="9"/>
        <v>0.2138978761797361</v>
      </c>
      <c r="K607" s="7">
        <v>422650</v>
      </c>
      <c r="L607" s="7">
        <v>98930</v>
      </c>
      <c r="M607" s="7">
        <f>G607-L607</f>
        <v>321070</v>
      </c>
      <c r="N607" s="7">
        <v>340757.90625</v>
      </c>
      <c r="O607" s="22">
        <f>M607/N607</f>
        <v>0.94222318576063857</v>
      </c>
      <c r="P607" s="27">
        <v>2260</v>
      </c>
      <c r="Q607" s="32">
        <f>M607/P607</f>
        <v>142.06637168141592</v>
      </c>
      <c r="R607" s="37" t="s">
        <v>1333</v>
      </c>
      <c r="S607" s="42">
        <f>ABS(O2496-O607)*100</f>
        <v>41.496584322693707</v>
      </c>
      <c r="T607" t="s">
        <v>662</v>
      </c>
      <c r="V607" s="7">
        <v>88000</v>
      </c>
      <c r="W607" t="s">
        <v>33</v>
      </c>
      <c r="X607" s="17" t="s">
        <v>34</v>
      </c>
      <c r="Z607" t="s">
        <v>1236</v>
      </c>
      <c r="AA607">
        <v>407</v>
      </c>
      <c r="AB607">
        <v>71</v>
      </c>
    </row>
    <row r="608" spans="1:28" x14ac:dyDescent="0.25">
      <c r="A608" t="s">
        <v>1354</v>
      </c>
      <c r="B608" t="s">
        <v>1355</v>
      </c>
      <c r="C608" s="17">
        <v>44286</v>
      </c>
      <c r="D608" s="7">
        <v>305000</v>
      </c>
      <c r="E608" t="s">
        <v>29</v>
      </c>
      <c r="F608" t="s">
        <v>30</v>
      </c>
      <c r="G608" s="7">
        <v>305000</v>
      </c>
      <c r="H608" s="7">
        <v>180030</v>
      </c>
      <c r="I608" s="12">
        <f>H608/G608*100</f>
        <v>59.026229508196728</v>
      </c>
      <c r="J608" s="12">
        <f t="shared" si="9"/>
        <v>8.9234607177098013</v>
      </c>
      <c r="K608" s="7">
        <v>360054</v>
      </c>
      <c r="L608" s="7">
        <v>91469</v>
      </c>
      <c r="M608" s="7">
        <f>G608-L608</f>
        <v>213531</v>
      </c>
      <c r="N608" s="7">
        <v>282721.0625</v>
      </c>
      <c r="O608" s="22">
        <f>M608/N608</f>
        <v>0.75527093068985618</v>
      </c>
      <c r="P608" s="27">
        <v>1721</v>
      </c>
      <c r="Q608" s="32">
        <f>M608/P608</f>
        <v>124.07379430563626</v>
      </c>
      <c r="R608" s="37" t="s">
        <v>1333</v>
      </c>
      <c r="S608" s="42">
        <f>ABS(O2496-O608)*100</f>
        <v>60.191809829771948</v>
      </c>
      <c r="T608" t="s">
        <v>64</v>
      </c>
      <c r="V608" s="7">
        <v>82500</v>
      </c>
      <c r="W608" t="s">
        <v>33</v>
      </c>
      <c r="X608" s="17" t="s">
        <v>34</v>
      </c>
      <c r="Z608" t="s">
        <v>1236</v>
      </c>
      <c r="AA608">
        <v>407</v>
      </c>
      <c r="AB608">
        <v>71</v>
      </c>
    </row>
    <row r="609" spans="1:28" x14ac:dyDescent="0.25">
      <c r="A609" t="s">
        <v>1356</v>
      </c>
      <c r="B609" t="s">
        <v>1357</v>
      </c>
      <c r="C609" s="17">
        <v>44385</v>
      </c>
      <c r="D609" s="7">
        <v>411000</v>
      </c>
      <c r="E609" t="s">
        <v>29</v>
      </c>
      <c r="F609" t="s">
        <v>30</v>
      </c>
      <c r="G609" s="7">
        <v>411000</v>
      </c>
      <c r="H609" s="7">
        <v>213280</v>
      </c>
      <c r="I609" s="12">
        <f>H609/G609*100</f>
        <v>51.892944038929443</v>
      </c>
      <c r="J609" s="12">
        <f t="shared" si="9"/>
        <v>1.790175248442516</v>
      </c>
      <c r="K609" s="7">
        <v>426564</v>
      </c>
      <c r="L609" s="7">
        <v>88381</v>
      </c>
      <c r="M609" s="7">
        <f>G609-L609</f>
        <v>322619</v>
      </c>
      <c r="N609" s="7">
        <v>355982.09375</v>
      </c>
      <c r="O609" s="22">
        <f>M609/N609</f>
        <v>0.90627873048740948</v>
      </c>
      <c r="P609" s="27">
        <v>2627</v>
      </c>
      <c r="Q609" s="32">
        <f>M609/P609</f>
        <v>122.80890749904835</v>
      </c>
      <c r="R609" s="37" t="s">
        <v>1333</v>
      </c>
      <c r="S609" s="42">
        <f>ABS(O2496-O609)*100</f>
        <v>45.091029850016618</v>
      </c>
      <c r="T609" t="s">
        <v>32</v>
      </c>
      <c r="V609" s="7">
        <v>82500</v>
      </c>
      <c r="W609" t="s">
        <v>33</v>
      </c>
      <c r="X609" s="17" t="s">
        <v>34</v>
      </c>
      <c r="Z609" t="s">
        <v>1236</v>
      </c>
      <c r="AA609">
        <v>407</v>
      </c>
      <c r="AB609">
        <v>71</v>
      </c>
    </row>
    <row r="610" spans="1:28" x14ac:dyDescent="0.25">
      <c r="A610" t="s">
        <v>1358</v>
      </c>
      <c r="B610" t="s">
        <v>1359</v>
      </c>
      <c r="C610" s="17">
        <v>44642</v>
      </c>
      <c r="D610" s="7">
        <v>315000</v>
      </c>
      <c r="E610" t="s">
        <v>29</v>
      </c>
      <c r="F610" t="s">
        <v>30</v>
      </c>
      <c r="G610" s="7">
        <v>315000</v>
      </c>
      <c r="H610" s="7">
        <v>149280</v>
      </c>
      <c r="I610" s="12">
        <f>H610/G610*100</f>
        <v>47.390476190476186</v>
      </c>
      <c r="J610" s="12">
        <f t="shared" si="9"/>
        <v>2.7122926000107412</v>
      </c>
      <c r="K610" s="7">
        <v>298551</v>
      </c>
      <c r="L610" s="7">
        <v>54516</v>
      </c>
      <c r="M610" s="7">
        <f>G610-L610</f>
        <v>260484</v>
      </c>
      <c r="N610" s="7">
        <v>268170.34375</v>
      </c>
      <c r="O610" s="22">
        <f>M610/N610</f>
        <v>0.97133783086333536</v>
      </c>
      <c r="P610" s="27">
        <v>1819</v>
      </c>
      <c r="Q610" s="32">
        <f>M610/P610</f>
        <v>143.20175920835624</v>
      </c>
      <c r="R610" s="37" t="s">
        <v>1360</v>
      </c>
      <c r="S610" s="42">
        <f>ABS(O2496-O610)*100</f>
        <v>38.585119812424026</v>
      </c>
      <c r="T610" t="s">
        <v>32</v>
      </c>
      <c r="V610" s="7">
        <v>51392</v>
      </c>
      <c r="W610" t="s">
        <v>33</v>
      </c>
      <c r="X610" s="17" t="s">
        <v>34</v>
      </c>
      <c r="Z610" t="s">
        <v>1361</v>
      </c>
      <c r="AA610">
        <v>407</v>
      </c>
      <c r="AB610">
        <v>66</v>
      </c>
    </row>
    <row r="611" spans="1:28" x14ac:dyDescent="0.25">
      <c r="A611" t="s">
        <v>1362</v>
      </c>
      <c r="B611" t="s">
        <v>1363</v>
      </c>
      <c r="C611" s="17">
        <v>44141</v>
      </c>
      <c r="D611" s="7">
        <v>329900</v>
      </c>
      <c r="E611" t="s">
        <v>29</v>
      </c>
      <c r="F611" t="s">
        <v>30</v>
      </c>
      <c r="G611" s="7">
        <v>329900</v>
      </c>
      <c r="H611" s="7">
        <v>174150</v>
      </c>
      <c r="I611" s="12">
        <f>H611/G611*100</f>
        <v>52.788723855713847</v>
      </c>
      <c r="J611" s="12">
        <f t="shared" si="9"/>
        <v>2.6859550652269206</v>
      </c>
      <c r="K611" s="7">
        <v>348290</v>
      </c>
      <c r="L611" s="7">
        <v>54516</v>
      </c>
      <c r="M611" s="7">
        <f>G611-L611</f>
        <v>275384</v>
      </c>
      <c r="N611" s="7">
        <v>322828.5625</v>
      </c>
      <c r="O611" s="22">
        <f>M611/N611</f>
        <v>0.85303480543175292</v>
      </c>
      <c r="P611" s="27">
        <v>2207</v>
      </c>
      <c r="Q611" s="32">
        <f>M611/P611</f>
        <v>124.77752605346625</v>
      </c>
      <c r="R611" s="37" t="s">
        <v>1360</v>
      </c>
      <c r="S611" s="42">
        <f>ABS(O2496-O611)*100</f>
        <v>50.415422355582272</v>
      </c>
      <c r="T611" t="s">
        <v>32</v>
      </c>
      <c r="V611" s="7">
        <v>51392</v>
      </c>
      <c r="W611" t="s">
        <v>33</v>
      </c>
      <c r="X611" s="17" t="s">
        <v>34</v>
      </c>
      <c r="Z611" t="s">
        <v>1361</v>
      </c>
      <c r="AA611">
        <v>407</v>
      </c>
      <c r="AB611">
        <v>67</v>
      </c>
    </row>
    <row r="612" spans="1:28" x14ac:dyDescent="0.25">
      <c r="A612" t="s">
        <v>1364</v>
      </c>
      <c r="B612" t="s">
        <v>1365</v>
      </c>
      <c r="C612" s="17">
        <v>44267</v>
      </c>
      <c r="D612" s="7">
        <v>290000</v>
      </c>
      <c r="E612" t="s">
        <v>29</v>
      </c>
      <c r="F612" t="s">
        <v>30</v>
      </c>
      <c r="G612" s="7">
        <v>290000</v>
      </c>
      <c r="H612" s="7">
        <v>150130</v>
      </c>
      <c r="I612" s="12">
        <f>H612/G612*100</f>
        <v>51.768965517241384</v>
      </c>
      <c r="J612" s="12">
        <f t="shared" si="9"/>
        <v>1.6661967267544568</v>
      </c>
      <c r="K612" s="7">
        <v>300250</v>
      </c>
      <c r="L612" s="7">
        <v>55227</v>
      </c>
      <c r="M612" s="7">
        <f>G612-L612</f>
        <v>234773</v>
      </c>
      <c r="N612" s="7">
        <v>260662.765625</v>
      </c>
      <c r="O612" s="22">
        <f>M612/N612</f>
        <v>0.90067716206830217</v>
      </c>
      <c r="P612" s="27">
        <v>1663</v>
      </c>
      <c r="Q612" s="32">
        <f>M612/P612</f>
        <v>141.17438364401684</v>
      </c>
      <c r="R612" s="37" t="s">
        <v>1366</v>
      </c>
      <c r="S612" s="42">
        <f>ABS(O2496-O612)*100</f>
        <v>45.65118669192735</v>
      </c>
      <c r="T612" t="s">
        <v>64</v>
      </c>
      <c r="V612" s="7">
        <v>51392</v>
      </c>
      <c r="W612" t="s">
        <v>33</v>
      </c>
      <c r="X612" s="17" t="s">
        <v>34</v>
      </c>
      <c r="Z612" t="s">
        <v>1361</v>
      </c>
      <c r="AA612">
        <v>407</v>
      </c>
      <c r="AB612">
        <v>67</v>
      </c>
    </row>
    <row r="613" spans="1:28" x14ac:dyDescent="0.25">
      <c r="A613" t="s">
        <v>1367</v>
      </c>
      <c r="B613" t="s">
        <v>1368</v>
      </c>
      <c r="C613" s="17">
        <v>44154</v>
      </c>
      <c r="D613" s="7">
        <v>300000</v>
      </c>
      <c r="E613" t="s">
        <v>29</v>
      </c>
      <c r="F613" t="s">
        <v>30</v>
      </c>
      <c r="G613" s="7">
        <v>300000</v>
      </c>
      <c r="H613" s="7">
        <v>148810</v>
      </c>
      <c r="I613" s="12">
        <f>H613/G613*100</f>
        <v>49.603333333333332</v>
      </c>
      <c r="J613" s="12">
        <f t="shared" si="9"/>
        <v>0.49943545715359505</v>
      </c>
      <c r="K613" s="7">
        <v>297617</v>
      </c>
      <c r="L613" s="7">
        <v>54516</v>
      </c>
      <c r="M613" s="7">
        <f>G613-L613</f>
        <v>245484</v>
      </c>
      <c r="N613" s="7">
        <v>267143.96875</v>
      </c>
      <c r="O613" s="22">
        <f>M613/N613</f>
        <v>0.91892024045555021</v>
      </c>
      <c r="P613" s="27">
        <v>1819</v>
      </c>
      <c r="Q613" s="32">
        <f>M613/P613</f>
        <v>134.95547003848267</v>
      </c>
      <c r="R613" s="37" t="s">
        <v>1360</v>
      </c>
      <c r="S613" s="42">
        <f>ABS(O2496-O613)*100</f>
        <v>43.826878853202544</v>
      </c>
      <c r="T613" t="s">
        <v>32</v>
      </c>
      <c r="V613" s="7">
        <v>51392</v>
      </c>
      <c r="W613" t="s">
        <v>33</v>
      </c>
      <c r="X613" s="17" t="s">
        <v>34</v>
      </c>
      <c r="Z613" t="s">
        <v>1361</v>
      </c>
      <c r="AA613">
        <v>407</v>
      </c>
      <c r="AB613">
        <v>66</v>
      </c>
    </row>
    <row r="614" spans="1:28" x14ac:dyDescent="0.25">
      <c r="A614" t="s">
        <v>1369</v>
      </c>
      <c r="B614" t="s">
        <v>1370</v>
      </c>
      <c r="C614" s="17">
        <v>44342</v>
      </c>
      <c r="D614" s="7">
        <v>382000</v>
      </c>
      <c r="E614" t="s">
        <v>29</v>
      </c>
      <c r="F614" t="s">
        <v>30</v>
      </c>
      <c r="G614" s="7">
        <v>382000</v>
      </c>
      <c r="H614" s="7">
        <v>180940</v>
      </c>
      <c r="I614" s="12">
        <f>H614/G614*100</f>
        <v>47.366492146596862</v>
      </c>
      <c r="J614" s="12">
        <f t="shared" si="9"/>
        <v>2.736276643890065</v>
      </c>
      <c r="K614" s="7">
        <v>361881</v>
      </c>
      <c r="L614" s="7">
        <v>54658</v>
      </c>
      <c r="M614" s="7">
        <f>G614-L614</f>
        <v>327342</v>
      </c>
      <c r="N614" s="7">
        <v>337607.6875</v>
      </c>
      <c r="O614" s="22">
        <f>M614/N614</f>
        <v>0.96959285028128983</v>
      </c>
      <c r="P614" s="27">
        <v>2207</v>
      </c>
      <c r="Q614" s="32">
        <f>M614/P614</f>
        <v>148.31989125509742</v>
      </c>
      <c r="R614" s="37" t="s">
        <v>1360</v>
      </c>
      <c r="S614" s="42">
        <f>ABS(O2496-O614)*100</f>
        <v>38.759617870628581</v>
      </c>
      <c r="T614" t="s">
        <v>32</v>
      </c>
      <c r="V614" s="7">
        <v>51392</v>
      </c>
      <c r="W614" t="s">
        <v>33</v>
      </c>
      <c r="X614" s="17" t="s">
        <v>34</v>
      </c>
      <c r="Z614" t="s">
        <v>1361</v>
      </c>
      <c r="AA614">
        <v>407</v>
      </c>
      <c r="AB614">
        <v>66</v>
      </c>
    </row>
    <row r="615" spans="1:28" x14ac:dyDescent="0.25">
      <c r="A615" t="s">
        <v>1371</v>
      </c>
      <c r="B615" t="s">
        <v>1372</v>
      </c>
      <c r="C615" s="17">
        <v>44599</v>
      </c>
      <c r="D615" s="7">
        <v>350000</v>
      </c>
      <c r="E615" t="s">
        <v>29</v>
      </c>
      <c r="F615" t="s">
        <v>30</v>
      </c>
      <c r="G615" s="7">
        <v>350000</v>
      </c>
      <c r="H615" s="7">
        <v>149670</v>
      </c>
      <c r="I615" s="12">
        <f>H615/G615*100</f>
        <v>42.762857142857143</v>
      </c>
      <c r="J615" s="12">
        <f t="shared" si="9"/>
        <v>7.3399116476297834</v>
      </c>
      <c r="K615" s="7">
        <v>299333</v>
      </c>
      <c r="L615" s="7">
        <v>55086</v>
      </c>
      <c r="M615" s="7">
        <f>G615-L615</f>
        <v>294914</v>
      </c>
      <c r="N615" s="7">
        <v>259837.234375</v>
      </c>
      <c r="O615" s="22">
        <f>M615/N615</f>
        <v>1.1349951469017594</v>
      </c>
      <c r="P615" s="27">
        <v>1663</v>
      </c>
      <c r="Q615" s="32">
        <f>M615/P615</f>
        <v>177.33854479855682</v>
      </c>
      <c r="R615" s="37" t="s">
        <v>1366</v>
      </c>
      <c r="S615" s="42">
        <f>ABS(O2496-O615)*100</f>
        <v>22.219388208581627</v>
      </c>
      <c r="T615" t="s">
        <v>64</v>
      </c>
      <c r="V615" s="7">
        <v>51392</v>
      </c>
      <c r="W615" t="s">
        <v>33</v>
      </c>
      <c r="X615" s="17" t="s">
        <v>34</v>
      </c>
      <c r="Z615" t="s">
        <v>1361</v>
      </c>
      <c r="AA615">
        <v>407</v>
      </c>
      <c r="AB615">
        <v>67</v>
      </c>
    </row>
    <row r="616" spans="1:28" x14ac:dyDescent="0.25">
      <c r="A616" t="s">
        <v>1373</v>
      </c>
      <c r="B616" t="s">
        <v>1374</v>
      </c>
      <c r="C616" s="17">
        <v>44574</v>
      </c>
      <c r="D616" s="7">
        <v>320000</v>
      </c>
      <c r="E616" t="s">
        <v>29</v>
      </c>
      <c r="F616" t="s">
        <v>30</v>
      </c>
      <c r="G616" s="7">
        <v>320000</v>
      </c>
      <c r="H616" s="7">
        <v>151100</v>
      </c>
      <c r="I616" s="12">
        <f>H616/G616*100</f>
        <v>47.21875</v>
      </c>
      <c r="J616" s="12">
        <f t="shared" si="9"/>
        <v>2.8840187904869268</v>
      </c>
      <c r="K616" s="7">
        <v>302193</v>
      </c>
      <c r="L616" s="7">
        <v>54658</v>
      </c>
      <c r="M616" s="7">
        <f>G616-L616</f>
        <v>265342</v>
      </c>
      <c r="N616" s="7">
        <v>272016.46875</v>
      </c>
      <c r="O616" s="22">
        <f>M616/N616</f>
        <v>0.97546299758734734</v>
      </c>
      <c r="P616" s="27">
        <v>1819</v>
      </c>
      <c r="Q616" s="32">
        <f>M616/P616</f>
        <v>145.87245739417261</v>
      </c>
      <c r="R616" s="37" t="s">
        <v>1360</v>
      </c>
      <c r="S616" s="42">
        <f>ABS(O2496-O616)*100</f>
        <v>38.172603140022829</v>
      </c>
      <c r="T616" t="s">
        <v>32</v>
      </c>
      <c r="V616" s="7">
        <v>51392</v>
      </c>
      <c r="W616" t="s">
        <v>33</v>
      </c>
      <c r="X616" s="17" t="s">
        <v>34</v>
      </c>
      <c r="Z616" t="s">
        <v>1361</v>
      </c>
      <c r="AA616">
        <v>407</v>
      </c>
      <c r="AB616">
        <v>67</v>
      </c>
    </row>
    <row r="617" spans="1:28" x14ac:dyDescent="0.25">
      <c r="A617" t="s">
        <v>1375</v>
      </c>
      <c r="B617" t="s">
        <v>1376</v>
      </c>
      <c r="C617" s="17">
        <v>44309</v>
      </c>
      <c r="D617" s="7">
        <v>375100</v>
      </c>
      <c r="E617" t="s">
        <v>29</v>
      </c>
      <c r="F617" t="s">
        <v>30</v>
      </c>
      <c r="G617" s="7">
        <v>375100</v>
      </c>
      <c r="H617" s="7">
        <v>168640</v>
      </c>
      <c r="I617" s="12">
        <f>H617/G617*100</f>
        <v>44.958677685950413</v>
      </c>
      <c r="J617" s="12">
        <f t="shared" si="9"/>
        <v>5.1440911045365141</v>
      </c>
      <c r="K617" s="7">
        <v>337273</v>
      </c>
      <c r="L617" s="7">
        <v>58558</v>
      </c>
      <c r="M617" s="7">
        <f>G617-L617</f>
        <v>316542</v>
      </c>
      <c r="N617" s="7">
        <v>296505.3125</v>
      </c>
      <c r="O617" s="22">
        <f>M617/N617</f>
        <v>1.0675761500900596</v>
      </c>
      <c r="P617" s="27">
        <v>1873</v>
      </c>
      <c r="Q617" s="32">
        <f>M617/P617</f>
        <v>169.00266951414844</v>
      </c>
      <c r="R617" s="37" t="s">
        <v>1377</v>
      </c>
      <c r="S617" s="42">
        <f>ABS(O2496-O617)*100</f>
        <v>28.96128788975161</v>
      </c>
      <c r="T617" t="s">
        <v>64</v>
      </c>
      <c r="V617" s="7">
        <v>55055</v>
      </c>
      <c r="W617" t="s">
        <v>33</v>
      </c>
      <c r="X617" s="17" t="s">
        <v>34</v>
      </c>
      <c r="Z617" t="s">
        <v>1378</v>
      </c>
      <c r="AA617">
        <v>407</v>
      </c>
      <c r="AB617">
        <v>69</v>
      </c>
    </row>
    <row r="618" spans="1:28" x14ac:dyDescent="0.25">
      <c r="A618" t="s">
        <v>1379</v>
      </c>
      <c r="B618" t="s">
        <v>1380</v>
      </c>
      <c r="C618" s="17">
        <v>44519</v>
      </c>
      <c r="D618" s="7">
        <v>380000</v>
      </c>
      <c r="E618" t="s">
        <v>29</v>
      </c>
      <c r="F618" t="s">
        <v>30</v>
      </c>
      <c r="G618" s="7">
        <v>380000</v>
      </c>
      <c r="H618" s="7">
        <v>175100</v>
      </c>
      <c r="I618" s="12">
        <f>H618/G618*100</f>
        <v>46.078947368421055</v>
      </c>
      <c r="J618" s="12">
        <f t="shared" si="9"/>
        <v>4.0238214220658719</v>
      </c>
      <c r="K618" s="7">
        <v>350191</v>
      </c>
      <c r="L618" s="7">
        <v>57990</v>
      </c>
      <c r="M618" s="7">
        <f>G618-L618</f>
        <v>322010</v>
      </c>
      <c r="N618" s="7">
        <v>310852.125</v>
      </c>
      <c r="O618" s="22">
        <f>M618/N618</f>
        <v>1.0358944787654258</v>
      </c>
      <c r="P618" s="27">
        <v>2290</v>
      </c>
      <c r="Q618" s="32">
        <f>M618/P618</f>
        <v>140.61572052401746</v>
      </c>
      <c r="R618" s="37" t="s">
        <v>1377</v>
      </c>
      <c r="S618" s="42">
        <f>ABS(O2496-O618)*100</f>
        <v>32.129455022214984</v>
      </c>
      <c r="T618" t="s">
        <v>32</v>
      </c>
      <c r="V618" s="7">
        <v>55055</v>
      </c>
      <c r="W618" t="s">
        <v>33</v>
      </c>
      <c r="X618" s="17" t="s">
        <v>34</v>
      </c>
      <c r="Z618" t="s">
        <v>1378</v>
      </c>
      <c r="AA618">
        <v>407</v>
      </c>
      <c r="AB618">
        <v>69</v>
      </c>
    </row>
    <row r="619" spans="1:28" x14ac:dyDescent="0.25">
      <c r="A619" t="s">
        <v>1381</v>
      </c>
      <c r="B619" t="s">
        <v>1382</v>
      </c>
      <c r="C619" s="17">
        <v>44137</v>
      </c>
      <c r="D619" s="7">
        <v>339580</v>
      </c>
      <c r="E619" t="s">
        <v>29</v>
      </c>
      <c r="F619" t="s">
        <v>30</v>
      </c>
      <c r="G619" s="7">
        <v>339580</v>
      </c>
      <c r="H619" s="7">
        <v>173340</v>
      </c>
      <c r="I619" s="12">
        <f>H619/G619*100</f>
        <v>51.045409034689918</v>
      </c>
      <c r="J619" s="12">
        <f t="shared" si="9"/>
        <v>0.94264024420299108</v>
      </c>
      <c r="K619" s="7">
        <v>346686</v>
      </c>
      <c r="L619" s="7">
        <v>58274</v>
      </c>
      <c r="M619" s="7">
        <f>G619-L619</f>
        <v>281306</v>
      </c>
      <c r="N619" s="7">
        <v>306821.28125</v>
      </c>
      <c r="O619" s="22">
        <f>M619/N619</f>
        <v>0.91683992340410714</v>
      </c>
      <c r="P619" s="27">
        <v>2290</v>
      </c>
      <c r="Q619" s="32">
        <f>M619/P619</f>
        <v>122.8410480349345</v>
      </c>
      <c r="R619" s="37" t="s">
        <v>1377</v>
      </c>
      <c r="S619" s="42">
        <f>ABS(O2496-O619)*100</f>
        <v>44.034910558346851</v>
      </c>
      <c r="T619" t="s">
        <v>32</v>
      </c>
      <c r="V619" s="7">
        <v>55055</v>
      </c>
      <c r="W619" t="s">
        <v>33</v>
      </c>
      <c r="X619" s="17" t="s">
        <v>34</v>
      </c>
      <c r="Z619" t="s">
        <v>1378</v>
      </c>
      <c r="AA619">
        <v>407</v>
      </c>
      <c r="AB619">
        <v>69</v>
      </c>
    </row>
    <row r="620" spans="1:28" x14ac:dyDescent="0.25">
      <c r="A620" t="s">
        <v>1383</v>
      </c>
      <c r="B620" t="s">
        <v>1384</v>
      </c>
      <c r="C620" s="17">
        <v>44617</v>
      </c>
      <c r="D620" s="7">
        <v>351000</v>
      </c>
      <c r="E620" t="s">
        <v>29</v>
      </c>
      <c r="F620" t="s">
        <v>30</v>
      </c>
      <c r="G620" s="7">
        <v>351000</v>
      </c>
      <c r="H620" s="7">
        <v>180160</v>
      </c>
      <c r="I620" s="12">
        <f>H620/G620*100</f>
        <v>51.327635327635321</v>
      </c>
      <c r="J620" s="12">
        <f t="shared" si="9"/>
        <v>1.2248665371483938</v>
      </c>
      <c r="K620" s="7">
        <v>360322</v>
      </c>
      <c r="L620" s="7">
        <v>58653</v>
      </c>
      <c r="M620" s="7">
        <f>G620-L620</f>
        <v>292347</v>
      </c>
      <c r="N620" s="7">
        <v>320924.46875</v>
      </c>
      <c r="O620" s="22">
        <f>M620/N620</f>
        <v>0.91095266477713843</v>
      </c>
      <c r="P620" s="27">
        <v>2290</v>
      </c>
      <c r="Q620" s="32">
        <f>M620/P620</f>
        <v>127.66244541484716</v>
      </c>
      <c r="R620" s="37" t="s">
        <v>1377</v>
      </c>
      <c r="S620" s="42">
        <f>ABS(O2496-O620)*100</f>
        <v>44.62363642104372</v>
      </c>
      <c r="T620" t="s">
        <v>32</v>
      </c>
      <c r="V620" s="7">
        <v>55055</v>
      </c>
      <c r="W620" t="s">
        <v>33</v>
      </c>
      <c r="X620" s="17" t="s">
        <v>34</v>
      </c>
      <c r="Z620" t="s">
        <v>1378</v>
      </c>
      <c r="AA620">
        <v>407</v>
      </c>
      <c r="AB620">
        <v>69</v>
      </c>
    </row>
    <row r="621" spans="1:28" x14ac:dyDescent="0.25">
      <c r="A621" t="s">
        <v>1385</v>
      </c>
      <c r="B621" t="s">
        <v>1386</v>
      </c>
      <c r="C621" s="17">
        <v>44158</v>
      </c>
      <c r="D621" s="7">
        <v>310000</v>
      </c>
      <c r="E621" t="s">
        <v>29</v>
      </c>
      <c r="F621" t="s">
        <v>30</v>
      </c>
      <c r="G621" s="7">
        <v>310000</v>
      </c>
      <c r="H621" s="7">
        <v>178640</v>
      </c>
      <c r="I621" s="12">
        <f>H621/G621*100</f>
        <v>57.625806451612902</v>
      </c>
      <c r="J621" s="12">
        <f t="shared" si="9"/>
        <v>7.5230376611259757</v>
      </c>
      <c r="K621" s="7">
        <v>357272</v>
      </c>
      <c r="L621" s="7">
        <v>59175</v>
      </c>
      <c r="M621" s="7">
        <f>G621-L621</f>
        <v>250825</v>
      </c>
      <c r="N621" s="7">
        <v>317124.46875</v>
      </c>
      <c r="O621" s="22">
        <f>M621/N621</f>
        <v>0.79093549920215678</v>
      </c>
      <c r="P621" s="27">
        <v>2020</v>
      </c>
      <c r="Q621" s="32">
        <f>M621/P621</f>
        <v>124.17079207920793</v>
      </c>
      <c r="R621" s="37" t="s">
        <v>1377</v>
      </c>
      <c r="S621" s="42">
        <f>ABS(O2496-O621)*100</f>
        <v>56.625352978541891</v>
      </c>
      <c r="T621" t="s">
        <v>64</v>
      </c>
      <c r="V621" s="7">
        <v>55055</v>
      </c>
      <c r="W621" t="s">
        <v>33</v>
      </c>
      <c r="X621" s="17" t="s">
        <v>34</v>
      </c>
      <c r="Z621" t="s">
        <v>1378</v>
      </c>
      <c r="AA621">
        <v>407</v>
      </c>
      <c r="AB621">
        <v>69</v>
      </c>
    </row>
    <row r="622" spans="1:28" x14ac:dyDescent="0.25">
      <c r="A622" t="s">
        <v>1387</v>
      </c>
      <c r="B622" t="s">
        <v>1388</v>
      </c>
      <c r="C622" s="17">
        <v>44134</v>
      </c>
      <c r="D622" s="7">
        <v>335000</v>
      </c>
      <c r="E622" t="s">
        <v>29</v>
      </c>
      <c r="F622" t="s">
        <v>30</v>
      </c>
      <c r="G622" s="7">
        <v>335000</v>
      </c>
      <c r="H622" s="7">
        <v>177060</v>
      </c>
      <c r="I622" s="12">
        <f>H622/G622*100</f>
        <v>52.853731343283584</v>
      </c>
      <c r="J622" s="12">
        <f t="shared" si="9"/>
        <v>2.7509625527966577</v>
      </c>
      <c r="K622" s="7">
        <v>354114</v>
      </c>
      <c r="L622" s="7">
        <v>58463</v>
      </c>
      <c r="M622" s="7">
        <f>G622-L622</f>
        <v>276537</v>
      </c>
      <c r="N622" s="7">
        <v>314522.34375</v>
      </c>
      <c r="O622" s="22">
        <f>M622/N622</f>
        <v>0.87922847293738571</v>
      </c>
      <c r="P622" s="27">
        <v>1986</v>
      </c>
      <c r="Q622" s="32">
        <f>M622/P622</f>
        <v>139.24320241691842</v>
      </c>
      <c r="R622" s="37" t="s">
        <v>1377</v>
      </c>
      <c r="S622" s="42">
        <f>ABS(O2496-O622)*100</f>
        <v>47.796055605018992</v>
      </c>
      <c r="T622" t="s">
        <v>662</v>
      </c>
      <c r="V622" s="7">
        <v>55055</v>
      </c>
      <c r="W622" t="s">
        <v>33</v>
      </c>
      <c r="X622" s="17" t="s">
        <v>34</v>
      </c>
      <c r="Z622" t="s">
        <v>1378</v>
      </c>
      <c r="AA622">
        <v>407</v>
      </c>
      <c r="AB622">
        <v>69</v>
      </c>
    </row>
    <row r="623" spans="1:28" x14ac:dyDescent="0.25">
      <c r="A623" t="s">
        <v>1389</v>
      </c>
      <c r="B623" t="s">
        <v>1390</v>
      </c>
      <c r="C623" s="17">
        <v>44502</v>
      </c>
      <c r="D623" s="7">
        <v>345000</v>
      </c>
      <c r="E623" t="s">
        <v>29</v>
      </c>
      <c r="F623" t="s">
        <v>30</v>
      </c>
      <c r="G623" s="7">
        <v>345000</v>
      </c>
      <c r="H623" s="7">
        <v>168260</v>
      </c>
      <c r="I623" s="12">
        <f>H623/G623*100</f>
        <v>48.771014492753622</v>
      </c>
      <c r="J623" s="12">
        <f t="shared" si="9"/>
        <v>1.3317542977333048</v>
      </c>
      <c r="K623" s="7">
        <v>336525</v>
      </c>
      <c r="L623" s="7">
        <v>58463</v>
      </c>
      <c r="M623" s="7">
        <f>G623-L623</f>
        <v>286537</v>
      </c>
      <c r="N623" s="7">
        <v>295810.625</v>
      </c>
      <c r="O623" s="22">
        <f>M623/N623</f>
        <v>0.96865012877749068</v>
      </c>
      <c r="P623" s="27">
        <v>1961</v>
      </c>
      <c r="Q623" s="32">
        <f>M623/P623</f>
        <v>146.11779704232535</v>
      </c>
      <c r="R623" s="37" t="s">
        <v>1377</v>
      </c>
      <c r="S623" s="42">
        <f>ABS(O2496-O623)*100</f>
        <v>38.853890021008496</v>
      </c>
      <c r="T623" t="s">
        <v>662</v>
      </c>
      <c r="V623" s="7">
        <v>55055</v>
      </c>
      <c r="W623" t="s">
        <v>33</v>
      </c>
      <c r="X623" s="17" t="s">
        <v>34</v>
      </c>
      <c r="Z623" t="s">
        <v>1378</v>
      </c>
      <c r="AA623">
        <v>407</v>
      </c>
      <c r="AB623">
        <v>69</v>
      </c>
    </row>
    <row r="624" spans="1:28" x14ac:dyDescent="0.25">
      <c r="A624" t="s">
        <v>1391</v>
      </c>
      <c r="B624" t="s">
        <v>1392</v>
      </c>
      <c r="C624" s="17">
        <v>44039</v>
      </c>
      <c r="D624" s="7">
        <v>320000</v>
      </c>
      <c r="E624" t="s">
        <v>29</v>
      </c>
      <c r="F624" t="s">
        <v>30</v>
      </c>
      <c r="G624" s="7">
        <v>320000</v>
      </c>
      <c r="H624" s="7">
        <v>176970</v>
      </c>
      <c r="I624" s="12">
        <f>H624/G624*100</f>
        <v>55.303124999999994</v>
      </c>
      <c r="J624" s="12">
        <f t="shared" si="9"/>
        <v>5.2003562095130675</v>
      </c>
      <c r="K624" s="7">
        <v>353943</v>
      </c>
      <c r="L624" s="7">
        <v>58084</v>
      </c>
      <c r="M624" s="7">
        <f>G624-L624</f>
        <v>261916</v>
      </c>
      <c r="N624" s="7">
        <v>314743.625</v>
      </c>
      <c r="O624" s="22">
        <f>M624/N624</f>
        <v>0.8321566481290924</v>
      </c>
      <c r="P624" s="27">
        <v>2290</v>
      </c>
      <c r="Q624" s="32">
        <f>M624/P624</f>
        <v>114.37379912663755</v>
      </c>
      <c r="R624" s="37" t="s">
        <v>1377</v>
      </c>
      <c r="S624" s="42">
        <f>ABS(O2496-O624)*100</f>
        <v>52.503238085848324</v>
      </c>
      <c r="T624" t="s">
        <v>32</v>
      </c>
      <c r="V624" s="7">
        <v>55055</v>
      </c>
      <c r="W624" t="s">
        <v>33</v>
      </c>
      <c r="X624" s="17" t="s">
        <v>34</v>
      </c>
      <c r="Z624" t="s">
        <v>1378</v>
      </c>
      <c r="AA624">
        <v>407</v>
      </c>
      <c r="AB624">
        <v>69</v>
      </c>
    </row>
    <row r="625" spans="1:28" x14ac:dyDescent="0.25">
      <c r="A625" t="s">
        <v>1393</v>
      </c>
      <c r="B625" t="s">
        <v>1394</v>
      </c>
      <c r="C625" s="17">
        <v>44343</v>
      </c>
      <c r="D625" s="7">
        <v>355000</v>
      </c>
      <c r="E625" t="s">
        <v>29</v>
      </c>
      <c r="F625" t="s">
        <v>30</v>
      </c>
      <c r="G625" s="7">
        <v>355000</v>
      </c>
      <c r="H625" s="7">
        <v>168410</v>
      </c>
      <c r="I625" s="12">
        <f>H625/G625*100</f>
        <v>47.439436619718315</v>
      </c>
      <c r="J625" s="12">
        <f t="shared" si="9"/>
        <v>2.6633321707686122</v>
      </c>
      <c r="K625" s="7">
        <v>336823</v>
      </c>
      <c r="L625" s="7">
        <v>58226</v>
      </c>
      <c r="M625" s="7">
        <f>G625-L625</f>
        <v>296774</v>
      </c>
      <c r="N625" s="7">
        <v>296379.78125</v>
      </c>
      <c r="O625" s="22">
        <f>M625/N625</f>
        <v>1.0013301135061823</v>
      </c>
      <c r="P625" s="27">
        <v>1961</v>
      </c>
      <c r="Q625" s="32">
        <f>M625/P625</f>
        <v>151.33809280979094</v>
      </c>
      <c r="R625" s="37" t="s">
        <v>1377</v>
      </c>
      <c r="S625" s="42">
        <f>ABS(O2496-O625)*100</f>
        <v>35.585891548139337</v>
      </c>
      <c r="T625" t="s">
        <v>662</v>
      </c>
      <c r="V625" s="7">
        <v>55055</v>
      </c>
      <c r="W625" t="s">
        <v>33</v>
      </c>
      <c r="X625" s="17" t="s">
        <v>34</v>
      </c>
      <c r="Z625" t="s">
        <v>1378</v>
      </c>
      <c r="AA625">
        <v>407</v>
      </c>
      <c r="AB625">
        <v>69</v>
      </c>
    </row>
    <row r="626" spans="1:28" x14ac:dyDescent="0.25">
      <c r="A626" t="s">
        <v>1395</v>
      </c>
      <c r="B626" t="s">
        <v>1396</v>
      </c>
      <c r="C626" s="17">
        <v>44606</v>
      </c>
      <c r="D626" s="7">
        <v>425000</v>
      </c>
      <c r="E626" t="s">
        <v>29</v>
      </c>
      <c r="F626" t="s">
        <v>30</v>
      </c>
      <c r="G626" s="7">
        <v>425000</v>
      </c>
      <c r="H626" s="7">
        <v>179850</v>
      </c>
      <c r="I626" s="12">
        <f>H626/G626*100</f>
        <v>42.317647058823532</v>
      </c>
      <c r="J626" s="12">
        <f t="shared" si="9"/>
        <v>7.7851217316633949</v>
      </c>
      <c r="K626" s="7">
        <v>359706</v>
      </c>
      <c r="L626" s="7">
        <v>58037</v>
      </c>
      <c r="M626" s="7">
        <f>G626-L626</f>
        <v>366963</v>
      </c>
      <c r="N626" s="7">
        <v>320924.46875</v>
      </c>
      <c r="O626" s="22">
        <f>M626/N626</f>
        <v>1.1434559708996948</v>
      </c>
      <c r="P626" s="27">
        <v>2290</v>
      </c>
      <c r="Q626" s="32">
        <f>M626/P626</f>
        <v>160.24585152838429</v>
      </c>
      <c r="R626" s="37" t="s">
        <v>1377</v>
      </c>
      <c r="S626" s="42">
        <f>ABS(O2496-O626)*100</f>
        <v>21.373305808788089</v>
      </c>
      <c r="T626" t="s">
        <v>32</v>
      </c>
      <c r="V626" s="7">
        <v>55055</v>
      </c>
      <c r="W626" t="s">
        <v>33</v>
      </c>
      <c r="X626" s="17" t="s">
        <v>34</v>
      </c>
      <c r="Z626" t="s">
        <v>1378</v>
      </c>
      <c r="AA626">
        <v>407</v>
      </c>
      <c r="AB626">
        <v>69</v>
      </c>
    </row>
    <row r="627" spans="1:28" x14ac:dyDescent="0.25">
      <c r="A627" t="s">
        <v>1397</v>
      </c>
      <c r="B627" t="s">
        <v>1398</v>
      </c>
      <c r="C627" s="17">
        <v>44048</v>
      </c>
      <c r="D627" s="7">
        <v>485000</v>
      </c>
      <c r="E627" t="s">
        <v>29</v>
      </c>
      <c r="F627" t="s">
        <v>30</v>
      </c>
      <c r="G627" s="7">
        <v>485000</v>
      </c>
      <c r="H627" s="7">
        <v>272740</v>
      </c>
      <c r="I627" s="12">
        <f>H627/G627*100</f>
        <v>56.235051546391759</v>
      </c>
      <c r="J627" s="12">
        <f t="shared" si="9"/>
        <v>6.1322827559048321</v>
      </c>
      <c r="K627" s="7">
        <v>545475</v>
      </c>
      <c r="L627" s="7">
        <v>97330</v>
      </c>
      <c r="M627" s="7">
        <f>G627-L627</f>
        <v>387670</v>
      </c>
      <c r="N627" s="7">
        <v>640207.125</v>
      </c>
      <c r="O627" s="22">
        <f>M627/N627</f>
        <v>0.60553840290359151</v>
      </c>
      <c r="P627" s="27">
        <v>3601</v>
      </c>
      <c r="Q627" s="32">
        <f>M627/P627</f>
        <v>107.6562066092752</v>
      </c>
      <c r="R627" s="37" t="s">
        <v>1399</v>
      </c>
      <c r="S627" s="42">
        <f>ABS(O2496-O627)*100</f>
        <v>75.165062608398415</v>
      </c>
      <c r="T627" t="s">
        <v>32</v>
      </c>
      <c r="V627" s="7">
        <v>76863</v>
      </c>
      <c r="W627" t="s">
        <v>33</v>
      </c>
      <c r="X627" s="17" t="s">
        <v>34</v>
      </c>
      <c r="Z627" t="s">
        <v>1312</v>
      </c>
      <c r="AA627">
        <v>407</v>
      </c>
      <c r="AB627">
        <v>67</v>
      </c>
    </row>
    <row r="628" spans="1:28" x14ac:dyDescent="0.25">
      <c r="A628" t="s">
        <v>1400</v>
      </c>
      <c r="B628" t="s">
        <v>1401</v>
      </c>
      <c r="C628" s="17">
        <v>44118</v>
      </c>
      <c r="D628" s="7">
        <v>412000</v>
      </c>
      <c r="E628" t="s">
        <v>29</v>
      </c>
      <c r="F628" t="s">
        <v>30</v>
      </c>
      <c r="G628" s="7">
        <v>412000</v>
      </c>
      <c r="H628" s="7">
        <v>212400</v>
      </c>
      <c r="I628" s="12">
        <f>H628/G628*100</f>
        <v>51.553398058252434</v>
      </c>
      <c r="J628" s="12">
        <f t="shared" si="9"/>
        <v>1.4506292677655068</v>
      </c>
      <c r="K628" s="7">
        <v>424798</v>
      </c>
      <c r="L628" s="7">
        <v>79678</v>
      </c>
      <c r="M628" s="7">
        <f>G628-L628</f>
        <v>332322</v>
      </c>
      <c r="N628" s="7">
        <v>493028.5625</v>
      </c>
      <c r="O628" s="22">
        <f>M628/N628</f>
        <v>0.6740420845293319</v>
      </c>
      <c r="P628" s="27">
        <v>3002</v>
      </c>
      <c r="Q628" s="32">
        <f>M628/P628</f>
        <v>110.7001998667555</v>
      </c>
      <c r="R628" s="37" t="s">
        <v>1399</v>
      </c>
      <c r="S628" s="42">
        <f>ABS(O2496-O628)*100</f>
        <v>68.314694445824372</v>
      </c>
      <c r="T628" t="s">
        <v>32</v>
      </c>
      <c r="V628" s="7">
        <v>69713</v>
      </c>
      <c r="W628" t="s">
        <v>33</v>
      </c>
      <c r="X628" s="17" t="s">
        <v>34</v>
      </c>
      <c r="Z628" t="s">
        <v>1312</v>
      </c>
      <c r="AA628">
        <v>407</v>
      </c>
      <c r="AB628">
        <v>68</v>
      </c>
    </row>
    <row r="629" spans="1:28" x14ac:dyDescent="0.25">
      <c r="A629" t="s">
        <v>1402</v>
      </c>
      <c r="B629" t="s">
        <v>1403</v>
      </c>
      <c r="C629" s="17">
        <v>44543</v>
      </c>
      <c r="D629" s="7">
        <v>459000</v>
      </c>
      <c r="E629" t="s">
        <v>29</v>
      </c>
      <c r="F629" t="s">
        <v>30</v>
      </c>
      <c r="G629" s="7">
        <v>459000</v>
      </c>
      <c r="H629" s="7">
        <v>196000</v>
      </c>
      <c r="I629" s="12">
        <f>H629/G629*100</f>
        <v>42.701525054466231</v>
      </c>
      <c r="J629" s="12">
        <f t="shared" si="9"/>
        <v>7.401243736020696</v>
      </c>
      <c r="K629" s="7">
        <v>392001</v>
      </c>
      <c r="L629" s="7">
        <v>78698</v>
      </c>
      <c r="M629" s="7">
        <f>G629-L629</f>
        <v>380302</v>
      </c>
      <c r="N629" s="7">
        <v>447575.71875</v>
      </c>
      <c r="O629" s="22">
        <f>M629/N629</f>
        <v>0.84969310011301857</v>
      </c>
      <c r="P629" s="27">
        <v>2602</v>
      </c>
      <c r="Q629" s="32">
        <f>M629/P629</f>
        <v>146.1575710991545</v>
      </c>
      <c r="R629" s="37" t="s">
        <v>1399</v>
      </c>
      <c r="S629" s="42">
        <f>ABS(O2496-O629)*100</f>
        <v>50.749592887455705</v>
      </c>
      <c r="T629" t="s">
        <v>32</v>
      </c>
      <c r="V629" s="7">
        <v>69713</v>
      </c>
      <c r="W629" t="s">
        <v>33</v>
      </c>
      <c r="X629" s="17" t="s">
        <v>34</v>
      </c>
      <c r="Z629" t="s">
        <v>1312</v>
      </c>
      <c r="AA629">
        <v>407</v>
      </c>
      <c r="AB629">
        <v>70</v>
      </c>
    </row>
    <row r="630" spans="1:28" x14ac:dyDescent="0.25">
      <c r="A630" t="s">
        <v>1404</v>
      </c>
      <c r="B630" t="s">
        <v>1405</v>
      </c>
      <c r="C630" s="17">
        <v>44083</v>
      </c>
      <c r="D630" s="7">
        <v>175000</v>
      </c>
      <c r="E630" t="s">
        <v>29</v>
      </c>
      <c r="F630" t="s">
        <v>30</v>
      </c>
      <c r="G630" s="7">
        <v>175000</v>
      </c>
      <c r="H630" s="7">
        <v>100600</v>
      </c>
      <c r="I630" s="12">
        <f>H630/G630*100</f>
        <v>57.485714285714288</v>
      </c>
      <c r="J630" s="12">
        <f t="shared" si="9"/>
        <v>7.3829454952273608</v>
      </c>
      <c r="K630" s="7">
        <v>201203</v>
      </c>
      <c r="L630" s="7">
        <v>27653</v>
      </c>
      <c r="M630" s="7">
        <f>G630-L630</f>
        <v>147347</v>
      </c>
      <c r="N630" s="7">
        <v>147076.265625</v>
      </c>
      <c r="O630" s="22">
        <f>M630/N630</f>
        <v>1.00184077542253</v>
      </c>
      <c r="P630" s="27">
        <v>1383</v>
      </c>
      <c r="Q630" s="32">
        <f>M630/P630</f>
        <v>106.5415762834418</v>
      </c>
      <c r="R630" s="37" t="s">
        <v>1406</v>
      </c>
      <c r="S630" s="42">
        <f>ABS(O2496-O630)*100</f>
        <v>35.534825356504562</v>
      </c>
      <c r="T630" t="s">
        <v>662</v>
      </c>
      <c r="V630" s="7">
        <v>25000</v>
      </c>
      <c r="W630" t="s">
        <v>33</v>
      </c>
      <c r="X630" s="17" t="s">
        <v>34</v>
      </c>
      <c r="Z630" t="s">
        <v>161</v>
      </c>
      <c r="AA630">
        <v>407</v>
      </c>
      <c r="AB630">
        <v>66</v>
      </c>
    </row>
    <row r="631" spans="1:28" x14ac:dyDescent="0.25">
      <c r="A631" t="s">
        <v>1407</v>
      </c>
      <c r="B631" t="s">
        <v>1408</v>
      </c>
      <c r="C631" s="17">
        <v>44285</v>
      </c>
      <c r="D631" s="7">
        <v>178000</v>
      </c>
      <c r="E631" t="s">
        <v>29</v>
      </c>
      <c r="F631" t="s">
        <v>30</v>
      </c>
      <c r="G631" s="7">
        <v>178000</v>
      </c>
      <c r="H631" s="7">
        <v>100600</v>
      </c>
      <c r="I631" s="12">
        <f>H631/G631*100</f>
        <v>56.516853932584269</v>
      </c>
      <c r="J631" s="12">
        <f t="shared" si="9"/>
        <v>6.4140851420973419</v>
      </c>
      <c r="K631" s="7">
        <v>201203</v>
      </c>
      <c r="L631" s="7">
        <v>27653</v>
      </c>
      <c r="M631" s="7">
        <f>G631-L631</f>
        <v>150347</v>
      </c>
      <c r="N631" s="7">
        <v>147076.265625</v>
      </c>
      <c r="O631" s="22">
        <f>M631/N631</f>
        <v>1.0222383561419719</v>
      </c>
      <c r="P631" s="27">
        <v>1383</v>
      </c>
      <c r="Q631" s="32">
        <f>M631/P631</f>
        <v>108.71077368040491</v>
      </c>
      <c r="R631" s="37" t="s">
        <v>1406</v>
      </c>
      <c r="S631" s="42">
        <f>ABS(O2496-O631)*100</f>
        <v>33.495067284560378</v>
      </c>
      <c r="T631" t="s">
        <v>662</v>
      </c>
      <c r="V631" s="7">
        <v>25000</v>
      </c>
      <c r="W631" t="s">
        <v>33</v>
      </c>
      <c r="X631" s="17" t="s">
        <v>34</v>
      </c>
      <c r="Z631" t="s">
        <v>161</v>
      </c>
      <c r="AA631">
        <v>407</v>
      </c>
      <c r="AB631">
        <v>66</v>
      </c>
    </row>
    <row r="632" spans="1:28" x14ac:dyDescent="0.25">
      <c r="A632" t="s">
        <v>1409</v>
      </c>
      <c r="B632" t="s">
        <v>1410</v>
      </c>
      <c r="C632" s="17">
        <v>44615</v>
      </c>
      <c r="D632" s="7">
        <v>192000</v>
      </c>
      <c r="E632" t="s">
        <v>29</v>
      </c>
      <c r="F632" t="s">
        <v>30</v>
      </c>
      <c r="G632" s="7">
        <v>192000</v>
      </c>
      <c r="H632" s="7">
        <v>88090</v>
      </c>
      <c r="I632" s="12">
        <f>H632/G632*100</f>
        <v>45.880208333333336</v>
      </c>
      <c r="J632" s="12">
        <f t="shared" si="9"/>
        <v>4.2225604571535911</v>
      </c>
      <c r="K632" s="7">
        <v>176179</v>
      </c>
      <c r="L632" s="7">
        <v>28003</v>
      </c>
      <c r="M632" s="7">
        <f>G632-L632</f>
        <v>163997</v>
      </c>
      <c r="N632" s="7">
        <v>125572.8828125</v>
      </c>
      <c r="O632" s="22">
        <f>M632/N632</f>
        <v>1.3059905636225078</v>
      </c>
      <c r="P632" s="27">
        <v>1077</v>
      </c>
      <c r="Q632" s="32">
        <f>M632/P632</f>
        <v>152.27205199628597</v>
      </c>
      <c r="R632" s="37" t="s">
        <v>1406</v>
      </c>
      <c r="S632" s="42">
        <f>ABS(O2496-O632)*100</f>
        <v>5.1198465365067891</v>
      </c>
      <c r="T632" t="s">
        <v>662</v>
      </c>
      <c r="V632" s="7">
        <v>25000</v>
      </c>
      <c r="W632" t="s">
        <v>33</v>
      </c>
      <c r="X632" s="17" t="s">
        <v>34</v>
      </c>
      <c r="Z632" t="s">
        <v>161</v>
      </c>
      <c r="AA632">
        <v>407</v>
      </c>
      <c r="AB632">
        <v>66</v>
      </c>
    </row>
    <row r="633" spans="1:28" x14ac:dyDescent="0.25">
      <c r="A633" t="s">
        <v>1411</v>
      </c>
      <c r="B633" t="s">
        <v>1412</v>
      </c>
      <c r="C633" s="17">
        <v>44042</v>
      </c>
      <c r="D633" s="7">
        <v>175000</v>
      </c>
      <c r="E633" t="s">
        <v>29</v>
      </c>
      <c r="F633" t="s">
        <v>30</v>
      </c>
      <c r="G633" s="7">
        <v>175000</v>
      </c>
      <c r="H633" s="7">
        <v>88090</v>
      </c>
      <c r="I633" s="12">
        <f>H633/G633*100</f>
        <v>50.337142857142858</v>
      </c>
      <c r="J633" s="12">
        <f t="shared" si="9"/>
        <v>0.2343740666559313</v>
      </c>
      <c r="K633" s="7">
        <v>176179</v>
      </c>
      <c r="L633" s="7">
        <v>28003</v>
      </c>
      <c r="M633" s="7">
        <f>G633-L633</f>
        <v>146997</v>
      </c>
      <c r="N633" s="7">
        <v>125572.8828125</v>
      </c>
      <c r="O633" s="22">
        <f>M633/N633</f>
        <v>1.1706110165479722</v>
      </c>
      <c r="P633" s="27">
        <v>1077</v>
      </c>
      <c r="Q633" s="32">
        <f>M633/P633</f>
        <v>136.4874651810585</v>
      </c>
      <c r="R633" s="37" t="s">
        <v>1406</v>
      </c>
      <c r="S633" s="42">
        <f>ABS(O2496-O633)*100</f>
        <v>18.65780124396035</v>
      </c>
      <c r="T633" t="s">
        <v>662</v>
      </c>
      <c r="V633" s="7">
        <v>25000</v>
      </c>
      <c r="W633" t="s">
        <v>33</v>
      </c>
      <c r="X633" s="17" t="s">
        <v>34</v>
      </c>
      <c r="Z633" t="s">
        <v>161</v>
      </c>
      <c r="AA633">
        <v>407</v>
      </c>
      <c r="AB633">
        <v>66</v>
      </c>
    </row>
    <row r="634" spans="1:28" x14ac:dyDescent="0.25">
      <c r="A634" t="s">
        <v>1413</v>
      </c>
      <c r="B634" t="s">
        <v>1414</v>
      </c>
      <c r="C634" s="17">
        <v>44420</v>
      </c>
      <c r="D634" s="7">
        <v>181000</v>
      </c>
      <c r="E634" t="s">
        <v>29</v>
      </c>
      <c r="F634" t="s">
        <v>30</v>
      </c>
      <c r="G634" s="7">
        <v>181000</v>
      </c>
      <c r="H634" s="7">
        <v>88090</v>
      </c>
      <c r="I634" s="12">
        <f>H634/G634*100</f>
        <v>48.668508287292816</v>
      </c>
      <c r="J634" s="12">
        <f t="shared" si="9"/>
        <v>1.4342605031941105</v>
      </c>
      <c r="K634" s="7">
        <v>176179</v>
      </c>
      <c r="L634" s="7">
        <v>28003</v>
      </c>
      <c r="M634" s="7">
        <f>G634-L634</f>
        <v>152997</v>
      </c>
      <c r="N634" s="7">
        <v>125572.8828125</v>
      </c>
      <c r="O634" s="22">
        <f>M634/N634</f>
        <v>1.2183920331625142</v>
      </c>
      <c r="P634" s="27">
        <v>1077</v>
      </c>
      <c r="Q634" s="32">
        <f>M634/P634</f>
        <v>142.05849582172701</v>
      </c>
      <c r="R634" s="37" t="s">
        <v>1406</v>
      </c>
      <c r="S634" s="42">
        <f>ABS(O2496-O634)*100</f>
        <v>13.879699582506145</v>
      </c>
      <c r="T634" t="s">
        <v>662</v>
      </c>
      <c r="V634" s="7">
        <v>25000</v>
      </c>
      <c r="W634" t="s">
        <v>33</v>
      </c>
      <c r="X634" s="17" t="s">
        <v>34</v>
      </c>
      <c r="Z634" t="s">
        <v>161</v>
      </c>
      <c r="AA634">
        <v>407</v>
      </c>
      <c r="AB634">
        <v>66</v>
      </c>
    </row>
    <row r="635" spans="1:28" x14ac:dyDescent="0.25">
      <c r="A635" t="s">
        <v>1415</v>
      </c>
      <c r="B635" t="s">
        <v>1416</v>
      </c>
      <c r="C635" s="17">
        <v>44628</v>
      </c>
      <c r="D635" s="7">
        <v>232000</v>
      </c>
      <c r="E635" t="s">
        <v>29</v>
      </c>
      <c r="F635" t="s">
        <v>30</v>
      </c>
      <c r="G635" s="7">
        <v>232000</v>
      </c>
      <c r="H635" s="7">
        <v>100600</v>
      </c>
      <c r="I635" s="12">
        <f>H635/G635*100</f>
        <v>43.362068965517238</v>
      </c>
      <c r="J635" s="12">
        <f t="shared" si="9"/>
        <v>6.7406998249696883</v>
      </c>
      <c r="K635" s="7">
        <v>201203</v>
      </c>
      <c r="L635" s="7">
        <v>27653</v>
      </c>
      <c r="M635" s="7">
        <f>G635-L635</f>
        <v>204347</v>
      </c>
      <c r="N635" s="7">
        <v>147076.265625</v>
      </c>
      <c r="O635" s="22">
        <f>M635/N635</f>
        <v>1.3893948090919241</v>
      </c>
      <c r="P635" s="27">
        <v>1383</v>
      </c>
      <c r="Q635" s="32">
        <f>M635/P635</f>
        <v>147.75632682574116</v>
      </c>
      <c r="R635" s="37" t="s">
        <v>1406</v>
      </c>
      <c r="S635" s="42">
        <f>ABS(O2496-O635)*100</f>
        <v>3.2205780104348491</v>
      </c>
      <c r="T635" t="s">
        <v>662</v>
      </c>
      <c r="V635" s="7">
        <v>25000</v>
      </c>
      <c r="W635" t="s">
        <v>33</v>
      </c>
      <c r="X635" s="17" t="s">
        <v>34</v>
      </c>
      <c r="Z635" t="s">
        <v>161</v>
      </c>
      <c r="AA635">
        <v>407</v>
      </c>
      <c r="AB635">
        <v>66</v>
      </c>
    </row>
    <row r="636" spans="1:28" x14ac:dyDescent="0.25">
      <c r="A636" t="s">
        <v>1417</v>
      </c>
      <c r="B636" t="s">
        <v>1418</v>
      </c>
      <c r="C636" s="17">
        <v>44623</v>
      </c>
      <c r="D636" s="7">
        <v>224000</v>
      </c>
      <c r="E636" t="s">
        <v>29</v>
      </c>
      <c r="F636" t="s">
        <v>30</v>
      </c>
      <c r="G636" s="7">
        <v>224000</v>
      </c>
      <c r="H636" s="7">
        <v>88090</v>
      </c>
      <c r="I636" s="12">
        <f>H636/G636*100</f>
        <v>39.325892857142861</v>
      </c>
      <c r="J636" s="12">
        <f t="shared" si="9"/>
        <v>10.776875933344066</v>
      </c>
      <c r="K636" s="7">
        <v>176179</v>
      </c>
      <c r="L636" s="7">
        <v>28003</v>
      </c>
      <c r="M636" s="7">
        <f>G636-L636</f>
        <v>195997</v>
      </c>
      <c r="N636" s="7">
        <v>125572.8828125</v>
      </c>
      <c r="O636" s="22">
        <f>M636/N636</f>
        <v>1.5608226522333986</v>
      </c>
      <c r="P636" s="27">
        <v>1077</v>
      </c>
      <c r="Q636" s="32">
        <f>M636/P636</f>
        <v>181.98421541318478</v>
      </c>
      <c r="R636" s="37" t="s">
        <v>1406</v>
      </c>
      <c r="S636" s="42">
        <f>ABS(O2496-O636)*100</f>
        <v>20.36336232458229</v>
      </c>
      <c r="T636" t="s">
        <v>662</v>
      </c>
      <c r="V636" s="7">
        <v>25000</v>
      </c>
      <c r="W636" t="s">
        <v>33</v>
      </c>
      <c r="X636" s="17" t="s">
        <v>34</v>
      </c>
      <c r="Z636" t="s">
        <v>161</v>
      </c>
      <c r="AA636">
        <v>407</v>
      </c>
      <c r="AB636">
        <v>66</v>
      </c>
    </row>
    <row r="637" spans="1:28" x14ac:dyDescent="0.25">
      <c r="A637" t="s">
        <v>1419</v>
      </c>
      <c r="B637" t="s">
        <v>1420</v>
      </c>
      <c r="C637" s="17">
        <v>44413</v>
      </c>
      <c r="D637" s="7">
        <v>190000</v>
      </c>
      <c r="E637" t="s">
        <v>29</v>
      </c>
      <c r="F637" t="s">
        <v>30</v>
      </c>
      <c r="G637" s="7">
        <v>190000</v>
      </c>
      <c r="H637" s="7">
        <v>88090</v>
      </c>
      <c r="I637" s="12">
        <f>H637/G637*100</f>
        <v>46.363157894736837</v>
      </c>
      <c r="J637" s="12">
        <f t="shared" si="9"/>
        <v>3.73961089575009</v>
      </c>
      <c r="K637" s="7">
        <v>176179</v>
      </c>
      <c r="L637" s="7">
        <v>28003</v>
      </c>
      <c r="M637" s="7">
        <f>G637-L637</f>
        <v>161997</v>
      </c>
      <c r="N637" s="7">
        <v>125572.8828125</v>
      </c>
      <c r="O637" s="22">
        <f>M637/N637</f>
        <v>1.2900635580843272</v>
      </c>
      <c r="P637" s="27">
        <v>1077</v>
      </c>
      <c r="Q637" s="32">
        <f>M637/P637</f>
        <v>150.41504178272982</v>
      </c>
      <c r="R637" s="37" t="s">
        <v>1406</v>
      </c>
      <c r="S637" s="42">
        <f>ABS(O2496-O637)*100</f>
        <v>6.7125470903248496</v>
      </c>
      <c r="T637" t="s">
        <v>662</v>
      </c>
      <c r="V637" s="7">
        <v>25000</v>
      </c>
      <c r="W637" t="s">
        <v>33</v>
      </c>
      <c r="X637" s="17" t="s">
        <v>34</v>
      </c>
      <c r="Z637" t="s">
        <v>161</v>
      </c>
      <c r="AA637">
        <v>407</v>
      </c>
      <c r="AB637">
        <v>66</v>
      </c>
    </row>
    <row r="638" spans="1:28" x14ac:dyDescent="0.25">
      <c r="A638" t="s">
        <v>1421</v>
      </c>
      <c r="B638" t="s">
        <v>1422</v>
      </c>
      <c r="C638" s="17">
        <v>44057</v>
      </c>
      <c r="D638" s="7">
        <v>173000</v>
      </c>
      <c r="E638" t="s">
        <v>29</v>
      </c>
      <c r="F638" t="s">
        <v>30</v>
      </c>
      <c r="G638" s="7">
        <v>173000</v>
      </c>
      <c r="H638" s="7">
        <v>100600</v>
      </c>
      <c r="I638" s="12">
        <f>H638/G638*100</f>
        <v>58.150289017341038</v>
      </c>
      <c r="J638" s="12">
        <f t="shared" si="9"/>
        <v>8.0475202268541111</v>
      </c>
      <c r="K638" s="7">
        <v>201203</v>
      </c>
      <c r="L638" s="7">
        <v>27653</v>
      </c>
      <c r="M638" s="7">
        <f>G638-L638</f>
        <v>145347</v>
      </c>
      <c r="N638" s="7">
        <v>147076.265625</v>
      </c>
      <c r="O638" s="22">
        <f>M638/N638</f>
        <v>0.98824238827623556</v>
      </c>
      <c r="P638" s="27">
        <v>1383</v>
      </c>
      <c r="Q638" s="32">
        <f>M638/P638</f>
        <v>105.09544468546638</v>
      </c>
      <c r="R638" s="37" t="s">
        <v>1406</v>
      </c>
      <c r="S638" s="42">
        <f>ABS(O2496-O638)*100</f>
        <v>36.894664071134009</v>
      </c>
      <c r="T638" t="s">
        <v>662</v>
      </c>
      <c r="V638" s="7">
        <v>25000</v>
      </c>
      <c r="W638" t="s">
        <v>33</v>
      </c>
      <c r="X638" s="17" t="s">
        <v>34</v>
      </c>
      <c r="Z638" t="s">
        <v>161</v>
      </c>
      <c r="AA638">
        <v>407</v>
      </c>
      <c r="AB638">
        <v>66</v>
      </c>
    </row>
    <row r="639" spans="1:28" x14ac:dyDescent="0.25">
      <c r="A639" t="s">
        <v>1423</v>
      </c>
      <c r="B639" t="s">
        <v>1424</v>
      </c>
      <c r="C639" s="17">
        <v>44137</v>
      </c>
      <c r="D639" s="7">
        <v>178000</v>
      </c>
      <c r="E639" t="s">
        <v>29</v>
      </c>
      <c r="F639" t="s">
        <v>30</v>
      </c>
      <c r="G639" s="7">
        <v>178000</v>
      </c>
      <c r="H639" s="7">
        <v>100600</v>
      </c>
      <c r="I639" s="12">
        <f>H639/G639*100</f>
        <v>56.516853932584269</v>
      </c>
      <c r="J639" s="12">
        <f t="shared" si="9"/>
        <v>6.4140851420973419</v>
      </c>
      <c r="K639" s="7">
        <v>201203</v>
      </c>
      <c r="L639" s="7">
        <v>27653</v>
      </c>
      <c r="M639" s="7">
        <f>G639-L639</f>
        <v>150347</v>
      </c>
      <c r="N639" s="7">
        <v>147076.265625</v>
      </c>
      <c r="O639" s="22">
        <f>M639/N639</f>
        <v>1.0222383561419719</v>
      </c>
      <c r="P639" s="27">
        <v>1383</v>
      </c>
      <c r="Q639" s="32">
        <f>M639/P639</f>
        <v>108.71077368040491</v>
      </c>
      <c r="R639" s="37" t="s">
        <v>1406</v>
      </c>
      <c r="S639" s="42">
        <f>ABS(O2496-O639)*100</f>
        <v>33.495067284560378</v>
      </c>
      <c r="T639" t="s">
        <v>662</v>
      </c>
      <c r="V639" s="7">
        <v>25000</v>
      </c>
      <c r="W639" t="s">
        <v>33</v>
      </c>
      <c r="X639" s="17" t="s">
        <v>34</v>
      </c>
      <c r="Z639" t="s">
        <v>161</v>
      </c>
      <c r="AA639">
        <v>407</v>
      </c>
      <c r="AB639">
        <v>66</v>
      </c>
    </row>
    <row r="640" spans="1:28" x14ac:dyDescent="0.25">
      <c r="A640" t="s">
        <v>1425</v>
      </c>
      <c r="B640" t="s">
        <v>1426</v>
      </c>
      <c r="C640" s="17">
        <v>44540</v>
      </c>
      <c r="D640" s="7">
        <v>211000</v>
      </c>
      <c r="E640" t="s">
        <v>29</v>
      </c>
      <c r="F640" t="s">
        <v>30</v>
      </c>
      <c r="G640" s="7">
        <v>211000</v>
      </c>
      <c r="H640" s="7">
        <v>88090</v>
      </c>
      <c r="I640" s="12">
        <f>H640/G640*100</f>
        <v>41.748815165876778</v>
      </c>
      <c r="J640" s="12">
        <f t="shared" si="9"/>
        <v>8.3539536246101491</v>
      </c>
      <c r="K640" s="7">
        <v>176179</v>
      </c>
      <c r="L640" s="7">
        <v>28003</v>
      </c>
      <c r="M640" s="7">
        <f>G640-L640</f>
        <v>182997</v>
      </c>
      <c r="N640" s="7">
        <v>125572.8828125</v>
      </c>
      <c r="O640" s="22">
        <f>M640/N640</f>
        <v>1.4572971162352242</v>
      </c>
      <c r="P640" s="27">
        <v>1077</v>
      </c>
      <c r="Q640" s="32">
        <f>M640/P640</f>
        <v>169.91364902506965</v>
      </c>
      <c r="R640" s="37" t="s">
        <v>1406</v>
      </c>
      <c r="S640" s="42">
        <f>ABS(O2496-O640)*100</f>
        <v>10.010808724764853</v>
      </c>
      <c r="T640" t="s">
        <v>662</v>
      </c>
      <c r="V640" s="7">
        <v>25000</v>
      </c>
      <c r="W640" t="s">
        <v>33</v>
      </c>
      <c r="X640" s="17" t="s">
        <v>34</v>
      </c>
      <c r="Z640" t="s">
        <v>161</v>
      </c>
      <c r="AA640">
        <v>407</v>
      </c>
      <c r="AB640">
        <v>66</v>
      </c>
    </row>
    <row r="641" spans="1:28" x14ac:dyDescent="0.25">
      <c r="A641" t="s">
        <v>1427</v>
      </c>
      <c r="B641" t="s">
        <v>1428</v>
      </c>
      <c r="C641" s="17">
        <v>44323</v>
      </c>
      <c r="D641" s="7">
        <v>178000</v>
      </c>
      <c r="E641" t="s">
        <v>29</v>
      </c>
      <c r="F641" t="s">
        <v>30</v>
      </c>
      <c r="G641" s="7">
        <v>178000</v>
      </c>
      <c r="H641" s="7">
        <v>88090</v>
      </c>
      <c r="I641" s="12">
        <f>H641/G641*100</f>
        <v>49.488764044943821</v>
      </c>
      <c r="J641" s="12">
        <f t="shared" si="9"/>
        <v>0.61400474554310591</v>
      </c>
      <c r="K641" s="7">
        <v>176179</v>
      </c>
      <c r="L641" s="7">
        <v>28003</v>
      </c>
      <c r="M641" s="7">
        <f>G641-L641</f>
        <v>149997</v>
      </c>
      <c r="N641" s="7">
        <v>125572.8828125</v>
      </c>
      <c r="O641" s="22">
        <f>M641/N641</f>
        <v>1.1945015248552431</v>
      </c>
      <c r="P641" s="27">
        <v>1077</v>
      </c>
      <c r="Q641" s="32">
        <f>M641/P641</f>
        <v>139.27298050139277</v>
      </c>
      <c r="R641" s="37" t="s">
        <v>1406</v>
      </c>
      <c r="S641" s="42">
        <f>ABS(O2496-O641)*100</f>
        <v>16.268750413233256</v>
      </c>
      <c r="T641" t="s">
        <v>662</v>
      </c>
      <c r="V641" s="7">
        <v>25000</v>
      </c>
      <c r="W641" t="s">
        <v>33</v>
      </c>
      <c r="X641" s="17" t="s">
        <v>34</v>
      </c>
      <c r="Z641" t="s">
        <v>161</v>
      </c>
      <c r="AA641">
        <v>407</v>
      </c>
      <c r="AB641">
        <v>66</v>
      </c>
    </row>
    <row r="642" spans="1:28" x14ac:dyDescent="0.25">
      <c r="A642" t="s">
        <v>1429</v>
      </c>
      <c r="B642" t="s">
        <v>1430</v>
      </c>
      <c r="C642" s="17">
        <v>44074</v>
      </c>
      <c r="D642" s="7">
        <v>175000</v>
      </c>
      <c r="E642" t="s">
        <v>29</v>
      </c>
      <c r="F642" t="s">
        <v>30</v>
      </c>
      <c r="G642" s="7">
        <v>175000</v>
      </c>
      <c r="H642" s="7">
        <v>100600</v>
      </c>
      <c r="I642" s="12">
        <f>H642/G642*100</f>
        <v>57.485714285714288</v>
      </c>
      <c r="J642" s="12">
        <f t="shared" si="9"/>
        <v>7.3829454952273608</v>
      </c>
      <c r="K642" s="7">
        <v>201203</v>
      </c>
      <c r="L642" s="7">
        <v>27653</v>
      </c>
      <c r="M642" s="7">
        <f>G642-L642</f>
        <v>147347</v>
      </c>
      <c r="N642" s="7">
        <v>147076.265625</v>
      </c>
      <c r="O642" s="22">
        <f>M642/N642</f>
        <v>1.00184077542253</v>
      </c>
      <c r="P642" s="27">
        <v>1383</v>
      </c>
      <c r="Q642" s="32">
        <f>M642/P642</f>
        <v>106.5415762834418</v>
      </c>
      <c r="R642" s="37" t="s">
        <v>1406</v>
      </c>
      <c r="S642" s="42">
        <f>ABS(O2496-O642)*100</f>
        <v>35.534825356504562</v>
      </c>
      <c r="T642" t="s">
        <v>662</v>
      </c>
      <c r="V642" s="7">
        <v>25000</v>
      </c>
      <c r="W642" t="s">
        <v>33</v>
      </c>
      <c r="X642" s="17" t="s">
        <v>34</v>
      </c>
      <c r="Z642" t="s">
        <v>161</v>
      </c>
      <c r="AA642">
        <v>407</v>
      </c>
      <c r="AB642">
        <v>66</v>
      </c>
    </row>
    <row r="643" spans="1:28" x14ac:dyDescent="0.25">
      <c r="A643" t="s">
        <v>1431</v>
      </c>
      <c r="B643" t="s">
        <v>1432</v>
      </c>
      <c r="C643" s="17">
        <v>44134</v>
      </c>
      <c r="D643" s="7">
        <v>178000</v>
      </c>
      <c r="E643" t="s">
        <v>29</v>
      </c>
      <c r="F643" t="s">
        <v>30</v>
      </c>
      <c r="G643" s="7">
        <v>178000</v>
      </c>
      <c r="H643" s="7">
        <v>88090</v>
      </c>
      <c r="I643" s="12">
        <f>H643/G643*100</f>
        <v>49.488764044943821</v>
      </c>
      <c r="J643" s="12">
        <f t="shared" ref="J643:J706" si="10">+ABS(I643-$I$2500)</f>
        <v>0.61400474554310591</v>
      </c>
      <c r="K643" s="7">
        <v>176179</v>
      </c>
      <c r="L643" s="7">
        <v>28003</v>
      </c>
      <c r="M643" s="7">
        <f>G643-L643</f>
        <v>149997</v>
      </c>
      <c r="N643" s="7">
        <v>125572.8828125</v>
      </c>
      <c r="O643" s="22">
        <f>M643/N643</f>
        <v>1.1945015248552431</v>
      </c>
      <c r="P643" s="27">
        <v>1077</v>
      </c>
      <c r="Q643" s="32">
        <f>M643/P643</f>
        <v>139.27298050139277</v>
      </c>
      <c r="R643" s="37" t="s">
        <v>1406</v>
      </c>
      <c r="S643" s="42">
        <f>ABS(O2496-O643)*100</f>
        <v>16.268750413233256</v>
      </c>
      <c r="T643" t="s">
        <v>662</v>
      </c>
      <c r="V643" s="7">
        <v>25000</v>
      </c>
      <c r="W643" t="s">
        <v>33</v>
      </c>
      <c r="X643" s="17" t="s">
        <v>34</v>
      </c>
      <c r="Z643" t="s">
        <v>161</v>
      </c>
      <c r="AA643">
        <v>407</v>
      </c>
      <c r="AB643">
        <v>66</v>
      </c>
    </row>
    <row r="644" spans="1:28" x14ac:dyDescent="0.25">
      <c r="A644" t="s">
        <v>1433</v>
      </c>
      <c r="B644" t="s">
        <v>1434</v>
      </c>
      <c r="C644" s="17">
        <v>44411</v>
      </c>
      <c r="D644" s="7">
        <v>225000</v>
      </c>
      <c r="E644" t="s">
        <v>29</v>
      </c>
      <c r="F644" t="s">
        <v>30</v>
      </c>
      <c r="G644" s="7">
        <v>225000</v>
      </c>
      <c r="H644" s="7">
        <v>100600</v>
      </c>
      <c r="I644" s="12">
        <f>H644/G644*100</f>
        <v>44.711111111111116</v>
      </c>
      <c r="J644" s="12">
        <f t="shared" si="10"/>
        <v>5.3916576793758111</v>
      </c>
      <c r="K644" s="7">
        <v>201203</v>
      </c>
      <c r="L644" s="7">
        <v>27653</v>
      </c>
      <c r="M644" s="7">
        <f>G644-L644</f>
        <v>197347</v>
      </c>
      <c r="N644" s="7">
        <v>147076.265625</v>
      </c>
      <c r="O644" s="22">
        <f>M644/N644</f>
        <v>1.3418004540798933</v>
      </c>
      <c r="P644" s="27">
        <v>1383</v>
      </c>
      <c r="Q644" s="32">
        <f>M644/P644</f>
        <v>142.6948662328272</v>
      </c>
      <c r="R644" s="37" t="s">
        <v>1406</v>
      </c>
      <c r="S644" s="42">
        <f>ABS(O2496-O644)*100</f>
        <v>1.5388574907682306</v>
      </c>
      <c r="T644" t="s">
        <v>662</v>
      </c>
      <c r="V644" s="7">
        <v>25000</v>
      </c>
      <c r="W644" t="s">
        <v>33</v>
      </c>
      <c r="X644" s="17" t="s">
        <v>34</v>
      </c>
      <c r="Z644" t="s">
        <v>161</v>
      </c>
      <c r="AA644">
        <v>407</v>
      </c>
      <c r="AB644">
        <v>66</v>
      </c>
    </row>
    <row r="645" spans="1:28" x14ac:dyDescent="0.25">
      <c r="A645" t="s">
        <v>1435</v>
      </c>
      <c r="B645" t="s">
        <v>1436</v>
      </c>
      <c r="C645" s="17">
        <v>44257</v>
      </c>
      <c r="D645" s="7">
        <v>174900</v>
      </c>
      <c r="E645" t="s">
        <v>29</v>
      </c>
      <c r="F645" t="s">
        <v>30</v>
      </c>
      <c r="G645" s="7">
        <v>174900</v>
      </c>
      <c r="H645" s="7">
        <v>100600</v>
      </c>
      <c r="I645" s="12">
        <f>H645/G645*100</f>
        <v>57.518582046883935</v>
      </c>
      <c r="J645" s="12">
        <f t="shared" si="10"/>
        <v>7.4158132563970085</v>
      </c>
      <c r="K645" s="7">
        <v>201203</v>
      </c>
      <c r="L645" s="7">
        <v>27653</v>
      </c>
      <c r="M645" s="7">
        <f>G645-L645</f>
        <v>147247</v>
      </c>
      <c r="N645" s="7">
        <v>147076.265625</v>
      </c>
      <c r="O645" s="22">
        <f>M645/N645</f>
        <v>1.0011608560652152</v>
      </c>
      <c r="P645" s="27">
        <v>1383</v>
      </c>
      <c r="Q645" s="32">
        <f>M645/P645</f>
        <v>106.46926970354302</v>
      </c>
      <c r="R645" s="37" t="s">
        <v>1406</v>
      </c>
      <c r="S645" s="42">
        <f>ABS(O2496-O645)*100</f>
        <v>35.602817292236047</v>
      </c>
      <c r="T645" t="s">
        <v>662</v>
      </c>
      <c r="V645" s="7">
        <v>25000</v>
      </c>
      <c r="W645" t="s">
        <v>33</v>
      </c>
      <c r="X645" s="17" t="s">
        <v>34</v>
      </c>
      <c r="Z645" t="s">
        <v>161</v>
      </c>
      <c r="AA645">
        <v>407</v>
      </c>
      <c r="AB645">
        <v>66</v>
      </c>
    </row>
    <row r="646" spans="1:28" x14ac:dyDescent="0.25">
      <c r="A646" t="s">
        <v>1437</v>
      </c>
      <c r="B646" t="s">
        <v>1438</v>
      </c>
      <c r="C646" s="17">
        <v>44287</v>
      </c>
      <c r="D646" s="7">
        <v>415000</v>
      </c>
      <c r="E646" t="s">
        <v>29</v>
      </c>
      <c r="F646" t="s">
        <v>30</v>
      </c>
      <c r="G646" s="7">
        <v>415000</v>
      </c>
      <c r="H646" s="7">
        <v>219330</v>
      </c>
      <c r="I646" s="12">
        <f>H646/G646*100</f>
        <v>52.850602409638562</v>
      </c>
      <c r="J646" s="12">
        <f t="shared" si="10"/>
        <v>2.7478336191516348</v>
      </c>
      <c r="K646" s="7">
        <v>438665</v>
      </c>
      <c r="L646" s="7">
        <v>75020</v>
      </c>
      <c r="M646" s="7">
        <f>G646-L646</f>
        <v>339980</v>
      </c>
      <c r="N646" s="7">
        <v>293262.09375</v>
      </c>
      <c r="O646" s="22">
        <f>M646/N646</f>
        <v>1.1593042784787115</v>
      </c>
      <c r="P646" s="27">
        <v>2652</v>
      </c>
      <c r="Q646" s="32">
        <f>M646/P646</f>
        <v>128.19758672699848</v>
      </c>
      <c r="R646" s="37" t="s">
        <v>1439</v>
      </c>
      <c r="S646" s="42">
        <f>ABS(O2496-O646)*100</f>
        <v>19.788475050886412</v>
      </c>
      <c r="T646" t="s">
        <v>32</v>
      </c>
      <c r="V646" s="7">
        <v>70785</v>
      </c>
      <c r="W646" t="s">
        <v>33</v>
      </c>
      <c r="X646" s="17" t="s">
        <v>34</v>
      </c>
      <c r="Z646" t="s">
        <v>1440</v>
      </c>
      <c r="AA646">
        <v>407</v>
      </c>
      <c r="AB646">
        <v>73</v>
      </c>
    </row>
    <row r="647" spans="1:28" x14ac:dyDescent="0.25">
      <c r="A647" t="s">
        <v>1441</v>
      </c>
      <c r="B647" t="s">
        <v>1442</v>
      </c>
      <c r="C647" s="17">
        <v>44273</v>
      </c>
      <c r="D647" s="7">
        <v>372000</v>
      </c>
      <c r="E647" t="s">
        <v>29</v>
      </c>
      <c r="F647" t="s">
        <v>30</v>
      </c>
      <c r="G647" s="7">
        <v>372000</v>
      </c>
      <c r="H647" s="7">
        <v>198660</v>
      </c>
      <c r="I647" s="12">
        <f>H647/G647*100</f>
        <v>53.403225806451616</v>
      </c>
      <c r="J647" s="12">
        <f t="shared" si="10"/>
        <v>3.3004570159646889</v>
      </c>
      <c r="K647" s="7">
        <v>397314</v>
      </c>
      <c r="L647" s="7">
        <v>76924</v>
      </c>
      <c r="M647" s="7">
        <f>G647-L647</f>
        <v>295076</v>
      </c>
      <c r="N647" s="7">
        <v>258379.03125</v>
      </c>
      <c r="O647" s="22">
        <f>M647/N647</f>
        <v>1.1420276582525501</v>
      </c>
      <c r="P647" s="27">
        <v>2240</v>
      </c>
      <c r="Q647" s="32">
        <f>M647/P647</f>
        <v>131.73035714285714</v>
      </c>
      <c r="R647" s="37" t="s">
        <v>1439</v>
      </c>
      <c r="S647" s="42">
        <f>ABS(O2496-O647)*100</f>
        <v>21.516137073502549</v>
      </c>
      <c r="T647" t="s">
        <v>32</v>
      </c>
      <c r="V647" s="7">
        <v>70785</v>
      </c>
      <c r="W647" t="s">
        <v>33</v>
      </c>
      <c r="X647" s="17" t="s">
        <v>34</v>
      </c>
      <c r="Z647" t="s">
        <v>1440</v>
      </c>
      <c r="AA647">
        <v>407</v>
      </c>
      <c r="AB647">
        <v>74</v>
      </c>
    </row>
    <row r="648" spans="1:28" x14ac:dyDescent="0.25">
      <c r="A648" t="s">
        <v>1443</v>
      </c>
      <c r="B648" t="s">
        <v>1444</v>
      </c>
      <c r="C648" s="17">
        <v>44372</v>
      </c>
      <c r="D648" s="7">
        <v>436500</v>
      </c>
      <c r="E648" t="s">
        <v>29</v>
      </c>
      <c r="F648" t="s">
        <v>30</v>
      </c>
      <c r="G648" s="7">
        <v>436500</v>
      </c>
      <c r="H648" s="7">
        <v>187150</v>
      </c>
      <c r="I648" s="12">
        <f>H648/G648*100</f>
        <v>42.875143184421532</v>
      </c>
      <c r="J648" s="12">
        <f t="shared" si="10"/>
        <v>7.2276256060653949</v>
      </c>
      <c r="K648" s="7">
        <v>374305</v>
      </c>
      <c r="L648" s="7">
        <v>75294</v>
      </c>
      <c r="M648" s="7">
        <f>G648-L648</f>
        <v>361206</v>
      </c>
      <c r="N648" s="7">
        <v>241137.90625</v>
      </c>
      <c r="O648" s="22">
        <f>M648/N648</f>
        <v>1.4979229338813254</v>
      </c>
      <c r="P648" s="27">
        <v>1983</v>
      </c>
      <c r="Q648" s="32">
        <f>M648/P648</f>
        <v>182.15128593040848</v>
      </c>
      <c r="R648" s="37" t="s">
        <v>1439</v>
      </c>
      <c r="S648" s="42">
        <f>ABS(O2496-O648)*100</f>
        <v>14.073390489374971</v>
      </c>
      <c r="T648" t="s">
        <v>32</v>
      </c>
      <c r="V648" s="7">
        <v>70785</v>
      </c>
      <c r="W648" t="s">
        <v>33</v>
      </c>
      <c r="X648" s="17" t="s">
        <v>34</v>
      </c>
      <c r="Z648" t="s">
        <v>1440</v>
      </c>
      <c r="AA648">
        <v>407</v>
      </c>
      <c r="AB648">
        <v>73</v>
      </c>
    </row>
    <row r="649" spans="1:28" x14ac:dyDescent="0.25">
      <c r="A649" t="s">
        <v>1445</v>
      </c>
      <c r="B649" t="s">
        <v>1446</v>
      </c>
      <c r="C649" s="17">
        <v>44323</v>
      </c>
      <c r="D649" s="7">
        <v>974900</v>
      </c>
      <c r="E649" t="s">
        <v>29</v>
      </c>
      <c r="F649" t="s">
        <v>30</v>
      </c>
      <c r="G649" s="7">
        <v>974900</v>
      </c>
      <c r="H649" s="7">
        <v>492100</v>
      </c>
      <c r="I649" s="12">
        <f>H649/G649*100</f>
        <v>50.476971997127905</v>
      </c>
      <c r="J649" s="12">
        <f t="shared" si="10"/>
        <v>0.37420320664097773</v>
      </c>
      <c r="K649" s="7">
        <v>984196</v>
      </c>
      <c r="L649" s="7">
        <v>216542</v>
      </c>
      <c r="M649" s="7">
        <f>G649-L649</f>
        <v>758358</v>
      </c>
      <c r="N649" s="7">
        <v>947721</v>
      </c>
      <c r="O649" s="22">
        <f>M649/N649</f>
        <v>0.80019119551007101</v>
      </c>
      <c r="P649" s="27">
        <v>4278</v>
      </c>
      <c r="Q649" s="32">
        <f>M649/P649</f>
        <v>177.26928471248246</v>
      </c>
      <c r="R649" s="37" t="s">
        <v>1447</v>
      </c>
      <c r="S649" s="42">
        <f>ABS(O2496-O649)*100</f>
        <v>55.699783347750461</v>
      </c>
      <c r="T649" t="s">
        <v>32</v>
      </c>
      <c r="V649" s="7">
        <v>200000</v>
      </c>
      <c r="W649" t="s">
        <v>33</v>
      </c>
      <c r="X649" s="17" t="s">
        <v>34</v>
      </c>
      <c r="Z649" t="s">
        <v>1448</v>
      </c>
      <c r="AA649">
        <v>407</v>
      </c>
      <c r="AB649">
        <v>94</v>
      </c>
    </row>
    <row r="650" spans="1:28" x14ac:dyDescent="0.25">
      <c r="A650" t="s">
        <v>1449</v>
      </c>
      <c r="B650" t="s">
        <v>1450</v>
      </c>
      <c r="C650" s="17">
        <v>44573</v>
      </c>
      <c r="D650" s="7">
        <v>1159000</v>
      </c>
      <c r="E650" t="s">
        <v>29</v>
      </c>
      <c r="F650" t="s">
        <v>30</v>
      </c>
      <c r="G650" s="7">
        <v>1159000</v>
      </c>
      <c r="H650" s="7">
        <v>526530</v>
      </c>
      <c r="I650" s="12">
        <f>H650/G650*100</f>
        <v>45.429680759275236</v>
      </c>
      <c r="J650" s="12">
        <f t="shared" si="10"/>
        <v>4.6730880312116909</v>
      </c>
      <c r="K650" s="7">
        <v>1053057</v>
      </c>
      <c r="L650" s="7">
        <v>214128</v>
      </c>
      <c r="M650" s="7">
        <f>G650-L650</f>
        <v>944872</v>
      </c>
      <c r="N650" s="7">
        <v>1035714.8125</v>
      </c>
      <c r="O650" s="22">
        <f>M650/N650</f>
        <v>0.91228974288711351</v>
      </c>
      <c r="P650" s="27">
        <v>4543</v>
      </c>
      <c r="Q650" s="32">
        <f>M650/P650</f>
        <v>207.98415144177855</v>
      </c>
      <c r="R650" s="37" t="s">
        <v>1447</v>
      </c>
      <c r="S650" s="42">
        <f>ABS(O2496-O650)*100</f>
        <v>44.489928610046213</v>
      </c>
      <c r="T650" t="s">
        <v>32</v>
      </c>
      <c r="V650" s="7">
        <v>200000</v>
      </c>
      <c r="W650" t="s">
        <v>33</v>
      </c>
      <c r="X650" s="17" t="s">
        <v>34</v>
      </c>
      <c r="Z650" t="s">
        <v>1448</v>
      </c>
      <c r="AA650">
        <v>407</v>
      </c>
      <c r="AB650">
        <v>94</v>
      </c>
    </row>
    <row r="651" spans="1:28" x14ac:dyDescent="0.25">
      <c r="A651" t="s">
        <v>1451</v>
      </c>
      <c r="B651" t="s">
        <v>1452</v>
      </c>
      <c r="C651" s="17">
        <v>44456</v>
      </c>
      <c r="D651" s="7">
        <v>760000</v>
      </c>
      <c r="E651" t="s">
        <v>29</v>
      </c>
      <c r="F651" t="s">
        <v>30</v>
      </c>
      <c r="G651" s="7">
        <v>760000</v>
      </c>
      <c r="H651" s="7">
        <v>373110</v>
      </c>
      <c r="I651" s="12">
        <f>H651/G651*100</f>
        <v>49.093421052631584</v>
      </c>
      <c r="J651" s="12">
        <f t="shared" si="10"/>
        <v>1.009347737855343</v>
      </c>
      <c r="K651" s="7">
        <v>746212</v>
      </c>
      <c r="L651" s="7">
        <v>112025</v>
      </c>
      <c r="M651" s="7">
        <f>G651-L651</f>
        <v>647975</v>
      </c>
      <c r="N651" s="7">
        <v>773398.75</v>
      </c>
      <c r="O651" s="22">
        <f>M651/N651</f>
        <v>0.8378278346066631</v>
      </c>
      <c r="P651" s="27">
        <v>3722</v>
      </c>
      <c r="Q651" s="32">
        <f>M651/P651</f>
        <v>174.09322944653411</v>
      </c>
      <c r="R651" s="37" t="s">
        <v>1453</v>
      </c>
      <c r="S651" s="42">
        <f>ABS(O2496-O651)*100</f>
        <v>51.936119438091254</v>
      </c>
      <c r="T651" t="s">
        <v>32</v>
      </c>
      <c r="V651" s="7">
        <v>110000</v>
      </c>
      <c r="W651" t="s">
        <v>33</v>
      </c>
      <c r="X651" s="17" t="s">
        <v>34</v>
      </c>
      <c r="Z651" t="s">
        <v>1454</v>
      </c>
      <c r="AA651">
        <v>407</v>
      </c>
      <c r="AB651">
        <v>90</v>
      </c>
    </row>
    <row r="652" spans="1:28" x14ac:dyDescent="0.25">
      <c r="A652" t="s">
        <v>1455</v>
      </c>
      <c r="B652" t="s">
        <v>1456</v>
      </c>
      <c r="C652" s="17">
        <v>44482</v>
      </c>
      <c r="D652" s="7">
        <v>385000</v>
      </c>
      <c r="E652" t="s">
        <v>29</v>
      </c>
      <c r="F652" t="s">
        <v>30</v>
      </c>
      <c r="G652" s="7">
        <v>385000</v>
      </c>
      <c r="H652" s="7">
        <v>191500</v>
      </c>
      <c r="I652" s="12">
        <f>H652/G652*100</f>
        <v>49.740259740259738</v>
      </c>
      <c r="J652" s="12">
        <f t="shared" si="10"/>
        <v>0.36250905022718882</v>
      </c>
      <c r="K652" s="7">
        <v>383004</v>
      </c>
      <c r="L652" s="7">
        <v>80236</v>
      </c>
      <c r="M652" s="7">
        <f>G652-L652</f>
        <v>304764</v>
      </c>
      <c r="N652" s="7">
        <v>238400</v>
      </c>
      <c r="O652" s="22">
        <f>M652/N652</f>
        <v>1.2783724832214765</v>
      </c>
      <c r="P652" s="27">
        <v>2648</v>
      </c>
      <c r="Q652" s="32">
        <f>M652/P652</f>
        <v>115.09214501510574</v>
      </c>
      <c r="R652" s="37" t="s">
        <v>1457</v>
      </c>
      <c r="S652" s="42">
        <f>ABS(O2496-O652)*100</f>
        <v>7.88165457660992</v>
      </c>
      <c r="T652" t="s">
        <v>32</v>
      </c>
      <c r="V652" s="7">
        <v>70180</v>
      </c>
      <c r="W652" t="s">
        <v>33</v>
      </c>
      <c r="X652" s="17" t="s">
        <v>34</v>
      </c>
      <c r="Z652" t="s">
        <v>1458</v>
      </c>
      <c r="AA652">
        <v>401</v>
      </c>
      <c r="AB652">
        <v>58</v>
      </c>
    </row>
    <row r="653" spans="1:28" x14ac:dyDescent="0.25">
      <c r="A653" t="s">
        <v>1459</v>
      </c>
      <c r="B653" t="s">
        <v>1460</v>
      </c>
      <c r="C653" s="17">
        <v>44092</v>
      </c>
      <c r="D653" s="7">
        <v>320000</v>
      </c>
      <c r="E653" t="s">
        <v>29</v>
      </c>
      <c r="F653" t="s">
        <v>30</v>
      </c>
      <c r="G653" s="7">
        <v>320000</v>
      </c>
      <c r="H653" s="7">
        <v>181070</v>
      </c>
      <c r="I653" s="12">
        <f>H653/G653*100</f>
        <v>56.584374999999994</v>
      </c>
      <c r="J653" s="12">
        <f t="shared" si="10"/>
        <v>6.4816062095130675</v>
      </c>
      <c r="K653" s="7">
        <v>362138</v>
      </c>
      <c r="L653" s="7">
        <v>75673</v>
      </c>
      <c r="M653" s="7">
        <f>G653-L653</f>
        <v>244327</v>
      </c>
      <c r="N653" s="7">
        <v>225562.984375</v>
      </c>
      <c r="O653" s="22">
        <f>M653/N653</f>
        <v>1.0831874772227907</v>
      </c>
      <c r="P653" s="27">
        <v>2168</v>
      </c>
      <c r="Q653" s="32">
        <f>M653/P653</f>
        <v>112.6969557195572</v>
      </c>
      <c r="R653" s="37" t="s">
        <v>1457</v>
      </c>
      <c r="S653" s="42">
        <f>ABS(O2496-O653)*100</f>
        <v>27.400155176478492</v>
      </c>
      <c r="T653" t="s">
        <v>32</v>
      </c>
      <c r="V653" s="7">
        <v>64130</v>
      </c>
      <c r="W653" t="s">
        <v>33</v>
      </c>
      <c r="X653" s="17" t="s">
        <v>34</v>
      </c>
      <c r="Z653" t="s">
        <v>1458</v>
      </c>
      <c r="AA653">
        <v>401</v>
      </c>
      <c r="AB653">
        <v>64</v>
      </c>
    </row>
    <row r="654" spans="1:28" x14ac:dyDescent="0.25">
      <c r="A654" t="s">
        <v>1461</v>
      </c>
      <c r="B654" t="s">
        <v>1462</v>
      </c>
      <c r="C654" s="17">
        <v>44393</v>
      </c>
      <c r="D654" s="7">
        <v>460000</v>
      </c>
      <c r="E654" t="s">
        <v>29</v>
      </c>
      <c r="F654" t="s">
        <v>30</v>
      </c>
      <c r="G654" s="7">
        <v>460000</v>
      </c>
      <c r="H654" s="7">
        <v>208400</v>
      </c>
      <c r="I654" s="12">
        <f>H654/G654*100</f>
        <v>45.304347826086953</v>
      </c>
      <c r="J654" s="12">
        <f t="shared" si="10"/>
        <v>4.7984209643999733</v>
      </c>
      <c r="K654" s="7">
        <v>416799</v>
      </c>
      <c r="L654" s="7">
        <v>70081</v>
      </c>
      <c r="M654" s="7">
        <f>G654-L654</f>
        <v>389919</v>
      </c>
      <c r="N654" s="7">
        <v>273006.3125</v>
      </c>
      <c r="O654" s="22">
        <f>M654/N654</f>
        <v>1.4282417004551864</v>
      </c>
      <c r="P654" s="27">
        <v>2798</v>
      </c>
      <c r="Q654" s="32">
        <f>M654/P654</f>
        <v>139.35632594710506</v>
      </c>
      <c r="R654" s="37" t="s">
        <v>1457</v>
      </c>
      <c r="S654" s="42">
        <f>ABS(O2496-O654)*100</f>
        <v>7.105267146761074</v>
      </c>
      <c r="T654" t="s">
        <v>32</v>
      </c>
      <c r="V654" s="7">
        <v>64130</v>
      </c>
      <c r="W654" t="s">
        <v>33</v>
      </c>
      <c r="X654" s="17" t="s">
        <v>34</v>
      </c>
      <c r="Z654" t="s">
        <v>1458</v>
      </c>
      <c r="AA654">
        <v>401</v>
      </c>
      <c r="AB654">
        <v>63</v>
      </c>
    </row>
    <row r="655" spans="1:28" x14ac:dyDescent="0.25">
      <c r="A655" t="s">
        <v>1463</v>
      </c>
      <c r="B655" t="s">
        <v>1464</v>
      </c>
      <c r="C655" s="17">
        <v>44001</v>
      </c>
      <c r="D655" s="7">
        <v>335000</v>
      </c>
      <c r="E655" t="s">
        <v>29</v>
      </c>
      <c r="F655" t="s">
        <v>30</v>
      </c>
      <c r="G655" s="7">
        <v>335000</v>
      </c>
      <c r="H655" s="7">
        <v>179110</v>
      </c>
      <c r="I655" s="12">
        <f>H655/G655*100</f>
        <v>53.465671641791047</v>
      </c>
      <c r="J655" s="12">
        <f t="shared" si="10"/>
        <v>3.3629028513041206</v>
      </c>
      <c r="K655" s="7">
        <v>358221</v>
      </c>
      <c r="L655" s="7">
        <v>68243</v>
      </c>
      <c r="M655" s="7">
        <f>G655-L655</f>
        <v>266757</v>
      </c>
      <c r="N655" s="7">
        <v>228329.140625</v>
      </c>
      <c r="O655" s="22">
        <f>M655/N655</f>
        <v>1.168300284710976</v>
      </c>
      <c r="P655" s="27">
        <v>2258</v>
      </c>
      <c r="Q655" s="32">
        <f>M655/P655</f>
        <v>118.13861824623561</v>
      </c>
      <c r="R655" s="37" t="s">
        <v>1457</v>
      </c>
      <c r="S655" s="42">
        <f>ABS(O2496-O655)*100</f>
        <v>18.888874427659964</v>
      </c>
      <c r="T655" t="s">
        <v>32</v>
      </c>
      <c r="V655" s="7">
        <v>64130</v>
      </c>
      <c r="W655" t="s">
        <v>33</v>
      </c>
      <c r="X655" s="17" t="s">
        <v>34</v>
      </c>
      <c r="Z655" t="s">
        <v>1458</v>
      </c>
      <c r="AA655">
        <v>401</v>
      </c>
      <c r="AB655">
        <v>63</v>
      </c>
    </row>
    <row r="656" spans="1:28" x14ac:dyDescent="0.25">
      <c r="A656" t="s">
        <v>1465</v>
      </c>
      <c r="B656" t="s">
        <v>1466</v>
      </c>
      <c r="C656" s="17">
        <v>44498</v>
      </c>
      <c r="D656" s="7">
        <v>450000</v>
      </c>
      <c r="E656" t="s">
        <v>29</v>
      </c>
      <c r="F656" t="s">
        <v>30</v>
      </c>
      <c r="G656" s="7">
        <v>450000</v>
      </c>
      <c r="H656" s="7">
        <v>181730</v>
      </c>
      <c r="I656" s="12">
        <f>H656/G656*100</f>
        <v>40.384444444444448</v>
      </c>
      <c r="J656" s="12">
        <f t="shared" si="10"/>
        <v>9.7183243460424791</v>
      </c>
      <c r="K656" s="7">
        <v>363461</v>
      </c>
      <c r="L656" s="7">
        <v>70378</v>
      </c>
      <c r="M656" s="7">
        <f>G656-L656</f>
        <v>379622</v>
      </c>
      <c r="N656" s="7">
        <v>230774.015625</v>
      </c>
      <c r="O656" s="22">
        <f>M656/N656</f>
        <v>1.6449945587326129</v>
      </c>
      <c r="P656" s="27">
        <v>2283</v>
      </c>
      <c r="Q656" s="32">
        <f>M656/P656</f>
        <v>166.2820849759089</v>
      </c>
      <c r="R656" s="37" t="s">
        <v>1457</v>
      </c>
      <c r="S656" s="42">
        <f>ABS(O2496-O656)*100</f>
        <v>28.780552974503728</v>
      </c>
      <c r="T656" t="s">
        <v>32</v>
      </c>
      <c r="V656" s="7">
        <v>64130</v>
      </c>
      <c r="W656" t="s">
        <v>33</v>
      </c>
      <c r="X656" s="17" t="s">
        <v>34</v>
      </c>
      <c r="Z656" t="s">
        <v>1458</v>
      </c>
      <c r="AA656">
        <v>401</v>
      </c>
      <c r="AB656">
        <v>63</v>
      </c>
    </row>
    <row r="657" spans="1:28" x14ac:dyDescent="0.25">
      <c r="A657" t="s">
        <v>1467</v>
      </c>
      <c r="B657" t="s">
        <v>1468</v>
      </c>
      <c r="C657" s="17">
        <v>44113</v>
      </c>
      <c r="D657" s="7">
        <v>390000</v>
      </c>
      <c r="E657" t="s">
        <v>29</v>
      </c>
      <c r="F657" t="s">
        <v>30</v>
      </c>
      <c r="G657" s="7">
        <v>390000</v>
      </c>
      <c r="H657" s="7">
        <v>176090</v>
      </c>
      <c r="I657" s="12">
        <f>H657/G657*100</f>
        <v>45.151282051282053</v>
      </c>
      <c r="J657" s="12">
        <f t="shared" si="10"/>
        <v>4.9514867392048743</v>
      </c>
      <c r="K657" s="7">
        <v>352182</v>
      </c>
      <c r="L657" s="7">
        <v>81302</v>
      </c>
      <c r="M657" s="7">
        <f>G657-L657</f>
        <v>308698</v>
      </c>
      <c r="N657" s="7">
        <v>213291.34375</v>
      </c>
      <c r="O657" s="22">
        <f>M657/N657</f>
        <v>1.4473067428457231</v>
      </c>
      <c r="P657" s="27">
        <v>1866</v>
      </c>
      <c r="Q657" s="32">
        <f>M657/P657</f>
        <v>165.43301178992496</v>
      </c>
      <c r="R657" s="37" t="s">
        <v>1457</v>
      </c>
      <c r="S657" s="42">
        <f>ABS(O2496-O657)*100</f>
        <v>9.0117713858147486</v>
      </c>
      <c r="T657" t="s">
        <v>64</v>
      </c>
      <c r="V657" s="7">
        <v>70180</v>
      </c>
      <c r="W657" t="s">
        <v>33</v>
      </c>
      <c r="X657" s="17" t="s">
        <v>34</v>
      </c>
      <c r="Z657" t="s">
        <v>1458</v>
      </c>
      <c r="AA657">
        <v>401</v>
      </c>
      <c r="AB657">
        <v>63</v>
      </c>
    </row>
    <row r="658" spans="1:28" x14ac:dyDescent="0.25">
      <c r="A658" t="s">
        <v>1469</v>
      </c>
      <c r="B658" t="s">
        <v>1470</v>
      </c>
      <c r="C658" s="17">
        <v>44145</v>
      </c>
      <c r="D658" s="7">
        <v>392000</v>
      </c>
      <c r="E658" t="s">
        <v>29</v>
      </c>
      <c r="F658" t="s">
        <v>30</v>
      </c>
      <c r="G658" s="7">
        <v>392000</v>
      </c>
      <c r="H658" s="7">
        <v>194850</v>
      </c>
      <c r="I658" s="12">
        <f>H658/G658*100</f>
        <v>49.70663265306122</v>
      </c>
      <c r="J658" s="12">
        <f t="shared" si="10"/>
        <v>0.39613613742570664</v>
      </c>
      <c r="K658" s="7">
        <v>389706</v>
      </c>
      <c r="L658" s="7">
        <v>75274</v>
      </c>
      <c r="M658" s="7">
        <f>G658-L658</f>
        <v>316726</v>
      </c>
      <c r="N658" s="7">
        <v>247584.25</v>
      </c>
      <c r="O658" s="22">
        <f>M658/N658</f>
        <v>1.2792655429414432</v>
      </c>
      <c r="P658" s="27">
        <v>2421</v>
      </c>
      <c r="Q658" s="32">
        <f>M658/P658</f>
        <v>130.8244527054936</v>
      </c>
      <c r="R658" s="37" t="s">
        <v>1457</v>
      </c>
      <c r="S658" s="42">
        <f>ABS(O2496-O658)*100</f>
        <v>7.7923486046132417</v>
      </c>
      <c r="T658" t="s">
        <v>32</v>
      </c>
      <c r="V658" s="7">
        <v>70180</v>
      </c>
      <c r="W658" t="s">
        <v>33</v>
      </c>
      <c r="X658" s="17" t="s">
        <v>34</v>
      </c>
      <c r="Z658" t="s">
        <v>1458</v>
      </c>
      <c r="AA658">
        <v>401</v>
      </c>
      <c r="AB658">
        <v>63</v>
      </c>
    </row>
    <row r="659" spans="1:28" x14ac:dyDescent="0.25">
      <c r="A659" t="s">
        <v>1471</v>
      </c>
      <c r="B659" t="s">
        <v>1472</v>
      </c>
      <c r="C659" s="17">
        <v>44152</v>
      </c>
      <c r="D659" s="7">
        <v>320000</v>
      </c>
      <c r="E659" t="s">
        <v>29</v>
      </c>
      <c r="F659" t="s">
        <v>30</v>
      </c>
      <c r="G659" s="7">
        <v>320000</v>
      </c>
      <c r="H659" s="7">
        <v>194460</v>
      </c>
      <c r="I659" s="12">
        <f>H659/G659*100</f>
        <v>60.768750000000004</v>
      </c>
      <c r="J659" s="12">
        <f t="shared" si="10"/>
        <v>10.665981209513077</v>
      </c>
      <c r="K659" s="7">
        <v>388925</v>
      </c>
      <c r="L659" s="7">
        <v>77080</v>
      </c>
      <c r="M659" s="7">
        <f>G659-L659</f>
        <v>242920</v>
      </c>
      <c r="N659" s="7">
        <v>245547.25</v>
      </c>
      <c r="O659" s="22">
        <f>M659/N659</f>
        <v>0.98930042995798162</v>
      </c>
      <c r="P659" s="27">
        <v>2470</v>
      </c>
      <c r="Q659" s="32">
        <f>M659/P659</f>
        <v>98.348178137651828</v>
      </c>
      <c r="R659" s="37" t="s">
        <v>1457</v>
      </c>
      <c r="S659" s="42">
        <f>ABS(O2496-O659)*100</f>
        <v>36.788859902959402</v>
      </c>
      <c r="T659" t="s">
        <v>32</v>
      </c>
      <c r="V659" s="7">
        <v>70180</v>
      </c>
      <c r="W659" t="s">
        <v>33</v>
      </c>
      <c r="X659" s="17" t="s">
        <v>34</v>
      </c>
      <c r="Z659" t="s">
        <v>1458</v>
      </c>
      <c r="AA659">
        <v>401</v>
      </c>
      <c r="AB659">
        <v>64</v>
      </c>
    </row>
    <row r="660" spans="1:28" x14ac:dyDescent="0.25">
      <c r="A660" t="s">
        <v>1473</v>
      </c>
      <c r="B660" t="s">
        <v>1474</v>
      </c>
      <c r="C660" s="17">
        <v>44095</v>
      </c>
      <c r="D660" s="7">
        <v>525000</v>
      </c>
      <c r="E660" t="s">
        <v>29</v>
      </c>
      <c r="F660" t="s">
        <v>30</v>
      </c>
      <c r="G660" s="7">
        <v>525000</v>
      </c>
      <c r="H660" s="7">
        <v>286520</v>
      </c>
      <c r="I660" s="12">
        <f>H660/G660*100</f>
        <v>54.575238095238099</v>
      </c>
      <c r="J660" s="12">
        <f t="shared" si="10"/>
        <v>4.4724693047511721</v>
      </c>
      <c r="K660" s="7">
        <v>573033</v>
      </c>
      <c r="L660" s="7">
        <v>154352</v>
      </c>
      <c r="M660" s="7">
        <f>G660-L660</f>
        <v>370648</v>
      </c>
      <c r="N660" s="7">
        <v>709628.8125</v>
      </c>
      <c r="O660" s="22">
        <f>M660/N660</f>
        <v>0.52231250122753436</v>
      </c>
      <c r="P660" s="27">
        <v>3831</v>
      </c>
      <c r="Q660" s="32">
        <f>M660/P660</f>
        <v>96.749673714434877</v>
      </c>
      <c r="R660" s="37" t="s">
        <v>1475</v>
      </c>
      <c r="S660" s="42">
        <f>ABS(O2496-O660)*100</f>
        <v>83.487652776004126</v>
      </c>
      <c r="T660" t="s">
        <v>32</v>
      </c>
      <c r="V660" s="7">
        <v>138600</v>
      </c>
      <c r="W660" t="s">
        <v>33</v>
      </c>
      <c r="X660" s="17" t="s">
        <v>34</v>
      </c>
      <c r="Z660" t="s">
        <v>1476</v>
      </c>
      <c r="AA660">
        <v>407</v>
      </c>
      <c r="AB660">
        <v>74</v>
      </c>
    </row>
    <row r="661" spans="1:28" x14ac:dyDescent="0.25">
      <c r="A661" t="s">
        <v>1477</v>
      </c>
      <c r="B661" t="s">
        <v>1478</v>
      </c>
      <c r="C661" s="17">
        <v>44466</v>
      </c>
      <c r="D661" s="7">
        <v>393000</v>
      </c>
      <c r="E661" t="s">
        <v>29</v>
      </c>
      <c r="F661" t="s">
        <v>30</v>
      </c>
      <c r="G661" s="7">
        <v>393000</v>
      </c>
      <c r="H661" s="7">
        <v>186000</v>
      </c>
      <c r="I661" s="12">
        <f>H661/G661*100</f>
        <v>47.328244274809158</v>
      </c>
      <c r="J661" s="12">
        <f t="shared" si="10"/>
        <v>2.7745245156777685</v>
      </c>
      <c r="K661" s="7">
        <v>372007</v>
      </c>
      <c r="L661" s="7">
        <v>68184</v>
      </c>
      <c r="M661" s="7">
        <f>G661-L661</f>
        <v>324816</v>
      </c>
      <c r="N661" s="7">
        <v>239230.703125</v>
      </c>
      <c r="O661" s="22">
        <f>M661/N661</f>
        <v>1.3577521436714626</v>
      </c>
      <c r="P661" s="27">
        <v>2349</v>
      </c>
      <c r="Q661" s="32">
        <f>M661/P661</f>
        <v>138.27841634738186</v>
      </c>
      <c r="R661" s="37" t="s">
        <v>1457</v>
      </c>
      <c r="S661" s="42">
        <f>ABS(O2496-O661)*100</f>
        <v>5.6311468388692276E-2</v>
      </c>
      <c r="T661" t="s">
        <v>32</v>
      </c>
      <c r="V661" s="7">
        <v>64130</v>
      </c>
      <c r="W661" t="s">
        <v>33</v>
      </c>
      <c r="X661" s="17" t="s">
        <v>34</v>
      </c>
      <c r="Z661" t="s">
        <v>1458</v>
      </c>
      <c r="AA661">
        <v>401</v>
      </c>
      <c r="AB661">
        <v>64</v>
      </c>
    </row>
    <row r="662" spans="1:28" x14ac:dyDescent="0.25">
      <c r="A662" t="s">
        <v>1479</v>
      </c>
      <c r="B662" t="s">
        <v>1480</v>
      </c>
      <c r="C662" s="17">
        <v>44414</v>
      </c>
      <c r="D662" s="7">
        <v>360000</v>
      </c>
      <c r="E662" t="s">
        <v>29</v>
      </c>
      <c r="F662" t="s">
        <v>30</v>
      </c>
      <c r="G662" s="7">
        <v>360000</v>
      </c>
      <c r="H662" s="7">
        <v>196730</v>
      </c>
      <c r="I662" s="12">
        <f>H662/G662*100</f>
        <v>54.647222222222226</v>
      </c>
      <c r="J662" s="12">
        <f t="shared" si="10"/>
        <v>4.5444534317352989</v>
      </c>
      <c r="K662" s="7">
        <v>393464</v>
      </c>
      <c r="L662" s="7">
        <v>68100</v>
      </c>
      <c r="M662" s="7">
        <f>G662-L662</f>
        <v>291900</v>
      </c>
      <c r="N662" s="7">
        <v>256192.125</v>
      </c>
      <c r="O662" s="22">
        <f>M662/N662</f>
        <v>1.1393792841993093</v>
      </c>
      <c r="P662" s="27">
        <v>2346</v>
      </c>
      <c r="Q662" s="32">
        <f>M662/P662</f>
        <v>124.42455242966751</v>
      </c>
      <c r="R662" s="37" t="s">
        <v>1457</v>
      </c>
      <c r="S662" s="42">
        <f>ABS(O2496-O662)*100</f>
        <v>21.780974478826632</v>
      </c>
      <c r="T662" t="s">
        <v>32</v>
      </c>
      <c r="V662" s="7">
        <v>64130</v>
      </c>
      <c r="W662" t="s">
        <v>33</v>
      </c>
      <c r="X662" s="17" t="s">
        <v>34</v>
      </c>
      <c r="Z662" t="s">
        <v>1458</v>
      </c>
      <c r="AA662">
        <v>401</v>
      </c>
      <c r="AB662">
        <v>65</v>
      </c>
    </row>
    <row r="663" spans="1:28" x14ac:dyDescent="0.25">
      <c r="A663" t="s">
        <v>1481</v>
      </c>
      <c r="B663" t="s">
        <v>1482</v>
      </c>
      <c r="C663" s="17">
        <v>44589</v>
      </c>
      <c r="D663" s="7">
        <v>390000</v>
      </c>
      <c r="E663" t="s">
        <v>29</v>
      </c>
      <c r="F663" t="s">
        <v>30</v>
      </c>
      <c r="G663" s="7">
        <v>390000</v>
      </c>
      <c r="H663" s="7">
        <v>150870</v>
      </c>
      <c r="I663" s="12">
        <f>H663/G663*100</f>
        <v>38.684615384615384</v>
      </c>
      <c r="J663" s="12">
        <f t="shared" si="10"/>
        <v>11.418153405871543</v>
      </c>
      <c r="K663" s="7">
        <v>301744</v>
      </c>
      <c r="L663" s="7">
        <v>72482</v>
      </c>
      <c r="M663" s="7">
        <f>G663-L663</f>
        <v>317518</v>
      </c>
      <c r="N663" s="7">
        <v>180521.265625</v>
      </c>
      <c r="O663" s="22">
        <f>M663/N663</f>
        <v>1.7588952686581854</v>
      </c>
      <c r="P663" s="27">
        <v>1862</v>
      </c>
      <c r="Q663" s="32">
        <f>M663/P663</f>
        <v>170.52524167561762</v>
      </c>
      <c r="R663" s="37" t="s">
        <v>1457</v>
      </c>
      <c r="S663" s="42">
        <f>ABS(O2496-O663)*100</f>
        <v>40.170623967060969</v>
      </c>
      <c r="T663" t="s">
        <v>32</v>
      </c>
      <c r="V663" s="7">
        <v>64130</v>
      </c>
      <c r="W663" t="s">
        <v>33</v>
      </c>
      <c r="X663" s="17" t="s">
        <v>34</v>
      </c>
      <c r="Z663" t="s">
        <v>1458</v>
      </c>
      <c r="AA663">
        <v>401</v>
      </c>
      <c r="AB663">
        <v>63</v>
      </c>
    </row>
    <row r="664" spans="1:28" x14ac:dyDescent="0.25">
      <c r="A664" t="s">
        <v>1483</v>
      </c>
      <c r="B664" t="s">
        <v>1484</v>
      </c>
      <c r="C664" s="17">
        <v>44557</v>
      </c>
      <c r="D664" s="7">
        <v>405000</v>
      </c>
      <c r="E664" t="s">
        <v>29</v>
      </c>
      <c r="F664" t="s">
        <v>30</v>
      </c>
      <c r="G664" s="7">
        <v>405000</v>
      </c>
      <c r="H664" s="7">
        <v>156630</v>
      </c>
      <c r="I664" s="12">
        <f>H664/G664*100</f>
        <v>38.67407407407407</v>
      </c>
      <c r="J664" s="12">
        <f t="shared" si="10"/>
        <v>11.428694716412856</v>
      </c>
      <c r="K664" s="7">
        <v>313264</v>
      </c>
      <c r="L664" s="7">
        <v>78532</v>
      </c>
      <c r="M664" s="7">
        <f>G664-L664</f>
        <v>326468</v>
      </c>
      <c r="N664" s="7">
        <v>184828.34375</v>
      </c>
      <c r="O664" s="22">
        <f>M664/N664</f>
        <v>1.7663308201342902</v>
      </c>
      <c r="P664" s="27">
        <v>1852</v>
      </c>
      <c r="Q664" s="32">
        <f>M664/P664</f>
        <v>176.27861771058315</v>
      </c>
      <c r="R664" s="37" t="s">
        <v>1457</v>
      </c>
      <c r="S664" s="42">
        <f>ABS(O2496-O664)*100</f>
        <v>40.914179114671455</v>
      </c>
      <c r="T664" t="s">
        <v>32</v>
      </c>
      <c r="V664" s="7">
        <v>70180</v>
      </c>
      <c r="W664" t="s">
        <v>33</v>
      </c>
      <c r="X664" s="17" t="s">
        <v>34</v>
      </c>
      <c r="Z664" t="s">
        <v>1458</v>
      </c>
      <c r="AA664">
        <v>401</v>
      </c>
      <c r="AB664">
        <v>63</v>
      </c>
    </row>
    <row r="665" spans="1:28" x14ac:dyDescent="0.25">
      <c r="A665" t="s">
        <v>1485</v>
      </c>
      <c r="B665" t="s">
        <v>1486</v>
      </c>
      <c r="C665" s="17">
        <v>44046</v>
      </c>
      <c r="D665" s="7">
        <v>350000</v>
      </c>
      <c r="E665" t="s">
        <v>29</v>
      </c>
      <c r="F665" t="s">
        <v>30</v>
      </c>
      <c r="G665" s="7">
        <v>350000</v>
      </c>
      <c r="H665" s="7">
        <v>182590</v>
      </c>
      <c r="I665" s="12">
        <f>H665/G665*100</f>
        <v>52.168571428571433</v>
      </c>
      <c r="J665" s="12">
        <f t="shared" si="10"/>
        <v>2.0658026380845058</v>
      </c>
      <c r="K665" s="7">
        <v>365181</v>
      </c>
      <c r="L665" s="7">
        <v>70103</v>
      </c>
      <c r="M665" s="7">
        <f>G665-L665</f>
        <v>279897</v>
      </c>
      <c r="N665" s="7">
        <v>232344.875</v>
      </c>
      <c r="O665" s="22">
        <f>M665/N665</f>
        <v>1.2046618200638168</v>
      </c>
      <c r="P665" s="27">
        <v>2630</v>
      </c>
      <c r="Q665" s="32">
        <f>M665/P665</f>
        <v>106.42471482889734</v>
      </c>
      <c r="R665" s="37" t="s">
        <v>1457</v>
      </c>
      <c r="S665" s="42">
        <f>ABS(O2496-O665)*100</f>
        <v>15.252720892375882</v>
      </c>
      <c r="T665" t="s">
        <v>32</v>
      </c>
      <c r="V665" s="7">
        <v>64130</v>
      </c>
      <c r="W665" t="s">
        <v>33</v>
      </c>
      <c r="X665" s="17" t="s">
        <v>34</v>
      </c>
      <c r="Z665" t="s">
        <v>1458</v>
      </c>
      <c r="AA665">
        <v>401</v>
      </c>
      <c r="AB665">
        <v>63</v>
      </c>
    </row>
    <row r="666" spans="1:28" x14ac:dyDescent="0.25">
      <c r="A666" t="s">
        <v>1487</v>
      </c>
      <c r="B666" t="s">
        <v>1488</v>
      </c>
      <c r="C666" s="17">
        <v>44463</v>
      </c>
      <c r="D666" s="7">
        <v>410000</v>
      </c>
      <c r="E666" t="s">
        <v>29</v>
      </c>
      <c r="F666" t="s">
        <v>30</v>
      </c>
      <c r="G666" s="7">
        <v>410000</v>
      </c>
      <c r="H666" s="7">
        <v>185740</v>
      </c>
      <c r="I666" s="12">
        <f>H666/G666*100</f>
        <v>45.302439024390246</v>
      </c>
      <c r="J666" s="12">
        <f t="shared" si="10"/>
        <v>4.8003297660966808</v>
      </c>
      <c r="K666" s="7">
        <v>371487</v>
      </c>
      <c r="L666" s="7">
        <v>78532</v>
      </c>
      <c r="M666" s="7">
        <f>G666-L666</f>
        <v>331468</v>
      </c>
      <c r="N666" s="7">
        <v>230673.234375</v>
      </c>
      <c r="O666" s="22">
        <f>M666/N666</f>
        <v>1.4369590858605656</v>
      </c>
      <c r="P666" s="27">
        <v>2544</v>
      </c>
      <c r="Q666" s="32">
        <f>M666/P666</f>
        <v>130.29402515723271</v>
      </c>
      <c r="R666" s="37" t="s">
        <v>1457</v>
      </c>
      <c r="S666" s="42">
        <f>ABS(O2496-O666)*100</f>
        <v>7.9770056872989992</v>
      </c>
      <c r="T666" t="s">
        <v>32</v>
      </c>
      <c r="V666" s="7">
        <v>70180</v>
      </c>
      <c r="W666" t="s">
        <v>33</v>
      </c>
      <c r="X666" s="17" t="s">
        <v>34</v>
      </c>
      <c r="Z666" t="s">
        <v>1458</v>
      </c>
      <c r="AA666">
        <v>401</v>
      </c>
      <c r="AB666">
        <v>63</v>
      </c>
    </row>
    <row r="667" spans="1:28" x14ac:dyDescent="0.25">
      <c r="A667" t="s">
        <v>1489</v>
      </c>
      <c r="B667" t="s">
        <v>1490</v>
      </c>
      <c r="C667" s="17">
        <v>44141</v>
      </c>
      <c r="D667" s="7">
        <v>349900</v>
      </c>
      <c r="E667" t="s">
        <v>29</v>
      </c>
      <c r="F667" t="s">
        <v>30</v>
      </c>
      <c r="G667" s="7">
        <v>349900</v>
      </c>
      <c r="H667" s="7">
        <v>179290</v>
      </c>
      <c r="I667" s="12">
        <f>H667/G667*100</f>
        <v>51.240354386967702</v>
      </c>
      <c r="J667" s="12">
        <f t="shared" si="10"/>
        <v>1.1375855964807755</v>
      </c>
      <c r="K667" s="7">
        <v>358589</v>
      </c>
      <c r="L667" s="7">
        <v>74515</v>
      </c>
      <c r="M667" s="7">
        <f>G667-L667</f>
        <v>275385</v>
      </c>
      <c r="N667" s="7">
        <v>227259.203125</v>
      </c>
      <c r="O667" s="22">
        <f>M667/N667</f>
        <v>1.2117661076569437</v>
      </c>
      <c r="P667" s="27">
        <v>2709</v>
      </c>
      <c r="Q667" s="32">
        <f>M667/P667</f>
        <v>101.65559246954595</v>
      </c>
      <c r="R667" s="37" t="s">
        <v>1491</v>
      </c>
      <c r="S667" s="42">
        <f>ABS(O2496-O667)*100</f>
        <v>14.542292133063196</v>
      </c>
      <c r="T667" t="s">
        <v>32</v>
      </c>
      <c r="V667" s="7">
        <v>65340</v>
      </c>
      <c r="W667" t="s">
        <v>33</v>
      </c>
      <c r="X667" s="17" t="s">
        <v>34</v>
      </c>
      <c r="Z667" t="s">
        <v>1492</v>
      </c>
      <c r="AA667">
        <v>401</v>
      </c>
      <c r="AB667">
        <v>59</v>
      </c>
    </row>
    <row r="668" spans="1:28" x14ac:dyDescent="0.25">
      <c r="A668" t="s">
        <v>1493</v>
      </c>
      <c r="B668" t="s">
        <v>1494</v>
      </c>
      <c r="C668" s="17">
        <v>44043</v>
      </c>
      <c r="D668" s="7">
        <v>391250</v>
      </c>
      <c r="E668" t="s">
        <v>29</v>
      </c>
      <c r="F668" t="s">
        <v>30</v>
      </c>
      <c r="G668" s="7">
        <v>391250</v>
      </c>
      <c r="H668" s="7">
        <v>190910</v>
      </c>
      <c r="I668" s="12">
        <f>H668/G668*100</f>
        <v>48.794888178913737</v>
      </c>
      <c r="J668" s="12">
        <f t="shared" si="10"/>
        <v>1.3078806115731894</v>
      </c>
      <c r="K668" s="7">
        <v>381819</v>
      </c>
      <c r="L668" s="7">
        <v>79136</v>
      </c>
      <c r="M668" s="7">
        <f>G668-L668</f>
        <v>312114</v>
      </c>
      <c r="N668" s="7">
        <v>242146.40625</v>
      </c>
      <c r="O668" s="22">
        <f>M668/N668</f>
        <v>1.2889474794755498</v>
      </c>
      <c r="P668" s="27">
        <v>2700</v>
      </c>
      <c r="Q668" s="32">
        <f>M668/P668</f>
        <v>115.59777777777778</v>
      </c>
      <c r="R668" s="37" t="s">
        <v>1491</v>
      </c>
      <c r="S668" s="42">
        <f>ABS(O2496-O668)*100</f>
        <v>6.8241549512025879</v>
      </c>
      <c r="T668" t="s">
        <v>32</v>
      </c>
      <c r="V668" s="7">
        <v>65340</v>
      </c>
      <c r="W668" t="s">
        <v>33</v>
      </c>
      <c r="X668" s="17" t="s">
        <v>34</v>
      </c>
      <c r="Z668" t="s">
        <v>1492</v>
      </c>
      <c r="AA668">
        <v>401</v>
      </c>
      <c r="AB668">
        <v>59</v>
      </c>
    </row>
    <row r="669" spans="1:28" x14ac:dyDescent="0.25">
      <c r="A669" t="s">
        <v>1495</v>
      </c>
      <c r="B669" t="s">
        <v>1496</v>
      </c>
      <c r="C669" s="17">
        <v>44043</v>
      </c>
      <c r="D669" s="7">
        <v>375000</v>
      </c>
      <c r="E669" t="s">
        <v>29</v>
      </c>
      <c r="F669" t="s">
        <v>30</v>
      </c>
      <c r="G669" s="7">
        <v>375000</v>
      </c>
      <c r="H669" s="7">
        <v>203620</v>
      </c>
      <c r="I669" s="12">
        <f>H669/G669*100</f>
        <v>54.298666666666662</v>
      </c>
      <c r="J669" s="12">
        <f t="shared" si="10"/>
        <v>4.1958978761797354</v>
      </c>
      <c r="K669" s="7">
        <v>407244</v>
      </c>
      <c r="L669" s="7">
        <v>71358</v>
      </c>
      <c r="M669" s="7">
        <f>G669-L669</f>
        <v>303642</v>
      </c>
      <c r="N669" s="7">
        <v>268708.8125</v>
      </c>
      <c r="O669" s="22">
        <f>M669/N669</f>
        <v>1.1300038773384107</v>
      </c>
      <c r="P669" s="27">
        <v>3066</v>
      </c>
      <c r="Q669" s="32">
        <f>M669/P669</f>
        <v>99.035225048923678</v>
      </c>
      <c r="R669" s="37" t="s">
        <v>1491</v>
      </c>
      <c r="S669" s="42">
        <f>ABS(O2496-O669)*100</f>
        <v>22.718515164916496</v>
      </c>
      <c r="T669" t="s">
        <v>32</v>
      </c>
      <c r="V669" s="7">
        <v>65340</v>
      </c>
      <c r="W669" t="s">
        <v>33</v>
      </c>
      <c r="X669" s="17" t="s">
        <v>34</v>
      </c>
      <c r="Z669" t="s">
        <v>1492</v>
      </c>
      <c r="AA669">
        <v>401</v>
      </c>
      <c r="AB669">
        <v>63</v>
      </c>
    </row>
    <row r="670" spans="1:28" x14ac:dyDescent="0.25">
      <c r="A670" t="s">
        <v>1497</v>
      </c>
      <c r="B670" t="s">
        <v>1498</v>
      </c>
      <c r="C670" s="17">
        <v>44022</v>
      </c>
      <c r="D670" s="7">
        <v>410000</v>
      </c>
      <c r="E670" t="s">
        <v>29</v>
      </c>
      <c r="F670" t="s">
        <v>30</v>
      </c>
      <c r="G670" s="7">
        <v>410000</v>
      </c>
      <c r="H670" s="7">
        <v>207360</v>
      </c>
      <c r="I670" s="12">
        <f>H670/G670*100</f>
        <v>50.575609756097563</v>
      </c>
      <c r="J670" s="12">
        <f t="shared" si="10"/>
        <v>0.47284096561063649</v>
      </c>
      <c r="K670" s="7">
        <v>414713</v>
      </c>
      <c r="L670" s="7">
        <v>76705</v>
      </c>
      <c r="M670" s="7">
        <f>G670-L670</f>
        <v>333295</v>
      </c>
      <c r="N670" s="7">
        <v>270406.40625</v>
      </c>
      <c r="O670" s="22">
        <f>M670/N670</f>
        <v>1.2325706503116547</v>
      </c>
      <c r="P670" s="27">
        <v>3183</v>
      </c>
      <c r="Q670" s="32">
        <f>M670/P670</f>
        <v>104.71096449890041</v>
      </c>
      <c r="R670" s="37" t="s">
        <v>1491</v>
      </c>
      <c r="S670" s="42">
        <f>ABS(O2496-O670)*100</f>
        <v>12.461837867592095</v>
      </c>
      <c r="T670" t="s">
        <v>32</v>
      </c>
      <c r="V670" s="7">
        <v>65340</v>
      </c>
      <c r="W670" t="s">
        <v>33</v>
      </c>
      <c r="X670" s="17" t="s">
        <v>34</v>
      </c>
      <c r="Z670" t="s">
        <v>1492</v>
      </c>
      <c r="AA670">
        <v>401</v>
      </c>
      <c r="AB670">
        <v>59</v>
      </c>
    </row>
    <row r="671" spans="1:28" x14ac:dyDescent="0.25">
      <c r="A671" t="s">
        <v>1499</v>
      </c>
      <c r="B671" t="s">
        <v>1500</v>
      </c>
      <c r="C671" s="17">
        <v>44141</v>
      </c>
      <c r="D671" s="7">
        <v>510000</v>
      </c>
      <c r="E671" t="s">
        <v>253</v>
      </c>
      <c r="F671" t="s">
        <v>30</v>
      </c>
      <c r="G671" s="7">
        <v>510000</v>
      </c>
      <c r="H671" s="7">
        <v>288610</v>
      </c>
      <c r="I671" s="12">
        <f>H671/G671*100</f>
        <v>56.590196078431376</v>
      </c>
      <c r="J671" s="12">
        <f t="shared" si="10"/>
        <v>6.487427287944449</v>
      </c>
      <c r="K671" s="7">
        <v>577218</v>
      </c>
      <c r="L671" s="7">
        <v>134813</v>
      </c>
      <c r="M671" s="7">
        <f>G671-L671</f>
        <v>375187</v>
      </c>
      <c r="N671" s="7">
        <v>614451.375</v>
      </c>
      <c r="O671" s="22">
        <f>M671/N671</f>
        <v>0.61060486682123549</v>
      </c>
      <c r="P671" s="27">
        <v>3381</v>
      </c>
      <c r="Q671" s="32">
        <f>M671/P671</f>
        <v>110.96923986986098</v>
      </c>
      <c r="R671" s="37" t="s">
        <v>1501</v>
      </c>
      <c r="S671" s="42">
        <f>ABS(O2496-O671)*100</f>
        <v>74.658416216634009</v>
      </c>
      <c r="T671" t="s">
        <v>32</v>
      </c>
      <c r="V671" s="7">
        <v>91575</v>
      </c>
      <c r="W671" t="s">
        <v>33</v>
      </c>
      <c r="X671" s="17" t="s">
        <v>34</v>
      </c>
      <c r="Z671" t="s">
        <v>1502</v>
      </c>
      <c r="AA671">
        <v>407</v>
      </c>
      <c r="AB671">
        <v>77</v>
      </c>
    </row>
    <row r="672" spans="1:28" x14ac:dyDescent="0.25">
      <c r="A672" t="s">
        <v>1503</v>
      </c>
      <c r="B672" t="s">
        <v>1504</v>
      </c>
      <c r="C672" s="17">
        <v>44155</v>
      </c>
      <c r="D672" s="7">
        <v>559900</v>
      </c>
      <c r="E672" t="s">
        <v>29</v>
      </c>
      <c r="F672" t="s">
        <v>30</v>
      </c>
      <c r="G672" s="7">
        <v>559900</v>
      </c>
      <c r="H672" s="7">
        <v>278280</v>
      </c>
      <c r="I672" s="12">
        <f>H672/G672*100</f>
        <v>49.701732452223609</v>
      </c>
      <c r="J672" s="12">
        <f t="shared" si="10"/>
        <v>0.4010363382633173</v>
      </c>
      <c r="K672" s="7">
        <v>556562</v>
      </c>
      <c r="L672" s="7">
        <v>105424</v>
      </c>
      <c r="M672" s="7">
        <f>G672-L672</f>
        <v>454476</v>
      </c>
      <c r="N672" s="7">
        <v>626580.5625</v>
      </c>
      <c r="O672" s="22">
        <f>M672/N672</f>
        <v>0.72532731974110676</v>
      </c>
      <c r="P672" s="27">
        <v>3379</v>
      </c>
      <c r="Q672" s="32">
        <f>M672/P672</f>
        <v>134.50014797277302</v>
      </c>
      <c r="R672" s="37" t="s">
        <v>1501</v>
      </c>
      <c r="S672" s="42">
        <f>ABS(O2496-O672)*100</f>
        <v>63.186170924646888</v>
      </c>
      <c r="T672" t="s">
        <v>32</v>
      </c>
      <c r="V672" s="7">
        <v>91575</v>
      </c>
      <c r="W672" t="s">
        <v>33</v>
      </c>
      <c r="X672" s="17" t="s">
        <v>34</v>
      </c>
      <c r="Z672" t="s">
        <v>1502</v>
      </c>
      <c r="AA672">
        <v>407</v>
      </c>
      <c r="AB672">
        <v>77</v>
      </c>
    </row>
    <row r="673" spans="1:28" x14ac:dyDescent="0.25">
      <c r="A673" t="s">
        <v>1505</v>
      </c>
      <c r="B673" t="s">
        <v>1506</v>
      </c>
      <c r="C673" s="17">
        <v>44207</v>
      </c>
      <c r="D673" s="7">
        <v>345000</v>
      </c>
      <c r="E673" t="s">
        <v>29</v>
      </c>
      <c r="F673" t="s">
        <v>30</v>
      </c>
      <c r="G673" s="7">
        <v>345000</v>
      </c>
      <c r="H673" s="7">
        <v>208610</v>
      </c>
      <c r="I673" s="12">
        <f>H673/G673*100</f>
        <v>60.466666666666669</v>
      </c>
      <c r="J673" s="12">
        <f t="shared" si="10"/>
        <v>10.363897876179742</v>
      </c>
      <c r="K673" s="7">
        <v>417218</v>
      </c>
      <c r="L673" s="7">
        <v>77983</v>
      </c>
      <c r="M673" s="7">
        <f>G673-L673</f>
        <v>267017</v>
      </c>
      <c r="N673" s="7">
        <v>267114.1875</v>
      </c>
      <c r="O673" s="22">
        <f>M673/N673</f>
        <v>0.99963615747665968</v>
      </c>
      <c r="P673" s="27">
        <v>2700</v>
      </c>
      <c r="Q673" s="32">
        <f>M673/P673</f>
        <v>98.895185185185184</v>
      </c>
      <c r="R673" s="37" t="s">
        <v>1457</v>
      </c>
      <c r="S673" s="42">
        <f>ABS(O2496-O673)*100</f>
        <v>35.755287151091594</v>
      </c>
      <c r="T673" t="s">
        <v>32</v>
      </c>
      <c r="V673" s="7">
        <v>70180</v>
      </c>
      <c r="W673" t="s">
        <v>33</v>
      </c>
      <c r="X673" s="17" t="s">
        <v>34</v>
      </c>
      <c r="Z673" t="s">
        <v>1458</v>
      </c>
      <c r="AA673">
        <v>401</v>
      </c>
      <c r="AB673">
        <v>63</v>
      </c>
    </row>
    <row r="674" spans="1:28" x14ac:dyDescent="0.25">
      <c r="A674" t="s">
        <v>1507</v>
      </c>
      <c r="B674" t="s">
        <v>1508</v>
      </c>
      <c r="C674" s="17">
        <v>43958</v>
      </c>
      <c r="D674" s="7">
        <v>365000</v>
      </c>
      <c r="E674" t="s">
        <v>29</v>
      </c>
      <c r="F674" t="s">
        <v>30</v>
      </c>
      <c r="G674" s="7">
        <v>365000</v>
      </c>
      <c r="H674" s="7">
        <v>196270</v>
      </c>
      <c r="I674" s="12">
        <f>H674/G674*100</f>
        <v>53.772602739726025</v>
      </c>
      <c r="J674" s="12">
        <f t="shared" si="10"/>
        <v>3.6698339492390986</v>
      </c>
      <c r="K674" s="7">
        <v>392544</v>
      </c>
      <c r="L674" s="7">
        <v>74470</v>
      </c>
      <c r="M674" s="7">
        <f>G674-L674</f>
        <v>290530</v>
      </c>
      <c r="N674" s="7">
        <v>250451.96875</v>
      </c>
      <c r="O674" s="22">
        <f>M674/N674</f>
        <v>1.1600228237375354</v>
      </c>
      <c r="P674" s="27">
        <v>2298</v>
      </c>
      <c r="Q674" s="32">
        <f>M674/P674</f>
        <v>126.42732811140122</v>
      </c>
      <c r="R674" s="37" t="s">
        <v>1457</v>
      </c>
      <c r="S674" s="42">
        <f>ABS(O2496-O674)*100</f>
        <v>19.716620525004025</v>
      </c>
      <c r="T674" t="s">
        <v>32</v>
      </c>
      <c r="V674" s="7">
        <v>70180</v>
      </c>
      <c r="W674" t="s">
        <v>33</v>
      </c>
      <c r="X674" s="17" t="s">
        <v>34</v>
      </c>
      <c r="Z674" t="s">
        <v>1458</v>
      </c>
      <c r="AA674">
        <v>401</v>
      </c>
      <c r="AB674">
        <v>63</v>
      </c>
    </row>
    <row r="675" spans="1:28" x14ac:dyDescent="0.25">
      <c r="A675" t="s">
        <v>1509</v>
      </c>
      <c r="B675" t="s">
        <v>1510</v>
      </c>
      <c r="C675" s="17">
        <v>44176</v>
      </c>
      <c r="D675" s="7">
        <v>330000</v>
      </c>
      <c r="E675" t="s">
        <v>29</v>
      </c>
      <c r="F675" t="s">
        <v>30</v>
      </c>
      <c r="G675" s="7">
        <v>330000</v>
      </c>
      <c r="H675" s="7">
        <v>167570</v>
      </c>
      <c r="I675" s="12">
        <f>H675/G675*100</f>
        <v>50.778787878787881</v>
      </c>
      <c r="J675" s="12">
        <f t="shared" si="10"/>
        <v>0.67601908830095425</v>
      </c>
      <c r="K675" s="7">
        <v>335135</v>
      </c>
      <c r="L675" s="7">
        <v>84343</v>
      </c>
      <c r="M675" s="7">
        <f>G675-L675</f>
        <v>245657</v>
      </c>
      <c r="N675" s="7">
        <v>197474.015625</v>
      </c>
      <c r="O675" s="22">
        <f>M675/N675</f>
        <v>1.243996579613283</v>
      </c>
      <c r="P675" s="27">
        <v>2188</v>
      </c>
      <c r="Q675" s="32">
        <f>M675/P675</f>
        <v>112.27468007312615</v>
      </c>
      <c r="R675" s="37" t="s">
        <v>1457</v>
      </c>
      <c r="S675" s="42">
        <f>ABS(O2496-O675)*100</f>
        <v>11.319244937429263</v>
      </c>
      <c r="T675" t="s">
        <v>32</v>
      </c>
      <c r="V675" s="7">
        <v>70180</v>
      </c>
      <c r="W675" t="s">
        <v>33</v>
      </c>
      <c r="X675" s="17" t="s">
        <v>34</v>
      </c>
      <c r="Z675" t="s">
        <v>1458</v>
      </c>
      <c r="AA675">
        <v>401</v>
      </c>
      <c r="AB675">
        <v>63</v>
      </c>
    </row>
    <row r="676" spans="1:28" x14ac:dyDescent="0.25">
      <c r="A676" t="s">
        <v>1511</v>
      </c>
      <c r="B676" t="s">
        <v>1512</v>
      </c>
      <c r="C676" s="17">
        <v>44460</v>
      </c>
      <c r="D676" s="7">
        <v>331000</v>
      </c>
      <c r="E676" t="s">
        <v>29</v>
      </c>
      <c r="F676" t="s">
        <v>30</v>
      </c>
      <c r="G676" s="7">
        <v>331000</v>
      </c>
      <c r="H676" s="7">
        <v>165610</v>
      </c>
      <c r="I676" s="12">
        <f>H676/G676*100</f>
        <v>50.033232628398792</v>
      </c>
      <c r="J676" s="12">
        <f t="shared" si="10"/>
        <v>6.953616208813429E-2</v>
      </c>
      <c r="K676" s="7">
        <v>331224</v>
      </c>
      <c r="L676" s="7">
        <v>78532</v>
      </c>
      <c r="M676" s="7">
        <f>G676-L676</f>
        <v>252468</v>
      </c>
      <c r="N676" s="7">
        <v>198970.078125</v>
      </c>
      <c r="O676" s="22">
        <f>M676/N676</f>
        <v>1.2688742065095373</v>
      </c>
      <c r="P676" s="27">
        <v>2185</v>
      </c>
      <c r="Q676" s="32">
        <f>M676/P676</f>
        <v>115.54599542334095</v>
      </c>
      <c r="R676" s="37" t="s">
        <v>1457</v>
      </c>
      <c r="S676" s="42">
        <f>ABS(O2496-O676)*100</f>
        <v>8.8314822478038337</v>
      </c>
      <c r="T676" t="s">
        <v>32</v>
      </c>
      <c r="V676" s="7">
        <v>70180</v>
      </c>
      <c r="W676" t="s">
        <v>33</v>
      </c>
      <c r="X676" s="17" t="s">
        <v>34</v>
      </c>
      <c r="Z676" t="s">
        <v>1458</v>
      </c>
      <c r="AA676">
        <v>401</v>
      </c>
      <c r="AB676">
        <v>63</v>
      </c>
    </row>
    <row r="677" spans="1:28" x14ac:dyDescent="0.25">
      <c r="A677" t="s">
        <v>1513</v>
      </c>
      <c r="B677" t="s">
        <v>1514</v>
      </c>
      <c r="C677" s="17">
        <v>44438</v>
      </c>
      <c r="D677" s="7">
        <v>410000</v>
      </c>
      <c r="E677" t="s">
        <v>29</v>
      </c>
      <c r="F677" t="s">
        <v>30</v>
      </c>
      <c r="G677" s="7">
        <v>410000</v>
      </c>
      <c r="H677" s="7">
        <v>176780</v>
      </c>
      <c r="I677" s="12">
        <f>H677/G677*100</f>
        <v>43.117073170731707</v>
      </c>
      <c r="J677" s="12">
        <f t="shared" si="10"/>
        <v>6.9856956197552194</v>
      </c>
      <c r="K677" s="7">
        <v>353561</v>
      </c>
      <c r="L677" s="7">
        <v>68743</v>
      </c>
      <c r="M677" s="7">
        <f>G677-L677</f>
        <v>341257</v>
      </c>
      <c r="N677" s="7">
        <v>235386.78125</v>
      </c>
      <c r="O677" s="22">
        <f>M677/N677</f>
        <v>1.449771300613339</v>
      </c>
      <c r="P677" s="27">
        <v>2127</v>
      </c>
      <c r="Q677" s="32">
        <f>M677/P677</f>
        <v>160.44052656323461</v>
      </c>
      <c r="R677" s="37" t="s">
        <v>1515</v>
      </c>
      <c r="S677" s="42">
        <f>ABS(O2496-O677)*100</f>
        <v>9.2582271625763379</v>
      </c>
      <c r="T677" t="s">
        <v>64</v>
      </c>
      <c r="V677" s="7">
        <v>60500</v>
      </c>
      <c r="W677" t="s">
        <v>33</v>
      </c>
      <c r="X677" s="17" t="s">
        <v>34</v>
      </c>
      <c r="Z677" t="s">
        <v>1516</v>
      </c>
      <c r="AA677">
        <v>401</v>
      </c>
      <c r="AB677">
        <v>63</v>
      </c>
    </row>
    <row r="678" spans="1:28" x14ac:dyDescent="0.25">
      <c r="A678" t="s">
        <v>1517</v>
      </c>
      <c r="B678" t="s">
        <v>1518</v>
      </c>
      <c r="C678" s="17">
        <v>44552</v>
      </c>
      <c r="D678" s="7">
        <v>366000</v>
      </c>
      <c r="E678" t="s">
        <v>29</v>
      </c>
      <c r="F678" t="s">
        <v>30</v>
      </c>
      <c r="G678" s="7">
        <v>366000</v>
      </c>
      <c r="H678" s="7">
        <v>180130</v>
      </c>
      <c r="I678" s="12">
        <f>H678/G678*100</f>
        <v>49.215846994535518</v>
      </c>
      <c r="J678" s="12">
        <f t="shared" si="10"/>
        <v>0.88692179595140885</v>
      </c>
      <c r="K678" s="7">
        <v>360264</v>
      </c>
      <c r="L678" s="7">
        <v>61705</v>
      </c>
      <c r="M678" s="7">
        <f>G678-L678</f>
        <v>304295</v>
      </c>
      <c r="N678" s="7">
        <v>246742.96875</v>
      </c>
      <c r="O678" s="22">
        <f>M678/N678</f>
        <v>1.2332468947000137</v>
      </c>
      <c r="P678" s="27">
        <v>2641</v>
      </c>
      <c r="Q678" s="32">
        <f>M678/P678</f>
        <v>115.21961378265809</v>
      </c>
      <c r="R678" s="37" t="s">
        <v>1515</v>
      </c>
      <c r="S678" s="42">
        <f>ABS(O2496-O678)*100</f>
        <v>12.394213428756196</v>
      </c>
      <c r="T678" t="s">
        <v>32</v>
      </c>
      <c r="V678" s="7">
        <v>55000</v>
      </c>
      <c r="W678" t="s">
        <v>33</v>
      </c>
      <c r="X678" s="17" t="s">
        <v>34</v>
      </c>
      <c r="Z678" t="s">
        <v>1516</v>
      </c>
      <c r="AA678">
        <v>401</v>
      </c>
      <c r="AB678">
        <v>63</v>
      </c>
    </row>
    <row r="679" spans="1:28" x14ac:dyDescent="0.25">
      <c r="A679" t="s">
        <v>1519</v>
      </c>
      <c r="B679" t="s">
        <v>1520</v>
      </c>
      <c r="C679" s="17">
        <v>44148</v>
      </c>
      <c r="D679" s="7">
        <v>311000</v>
      </c>
      <c r="E679" t="s">
        <v>29</v>
      </c>
      <c r="F679" t="s">
        <v>30</v>
      </c>
      <c r="G679" s="7">
        <v>311000</v>
      </c>
      <c r="H679" s="7">
        <v>185110</v>
      </c>
      <c r="I679" s="12">
        <f>H679/G679*100</f>
        <v>59.520900321543415</v>
      </c>
      <c r="J679" s="12">
        <f t="shared" si="10"/>
        <v>9.4181315310564884</v>
      </c>
      <c r="K679" s="7">
        <v>370223</v>
      </c>
      <c r="L679" s="7">
        <v>59875</v>
      </c>
      <c r="M679" s="7">
        <f>G679-L679</f>
        <v>251125</v>
      </c>
      <c r="N679" s="7">
        <v>256485.953125</v>
      </c>
      <c r="O679" s="22">
        <f>M679/N679</f>
        <v>0.97909845330832868</v>
      </c>
      <c r="P679" s="27">
        <v>2842</v>
      </c>
      <c r="Q679" s="32">
        <f>M679/P679</f>
        <v>88.362068965517238</v>
      </c>
      <c r="R679" s="37" t="s">
        <v>1515</v>
      </c>
      <c r="S679" s="42">
        <f>ABS(O2496-O679)*100</f>
        <v>37.809057567924697</v>
      </c>
      <c r="T679" t="s">
        <v>32</v>
      </c>
      <c r="V679" s="7">
        <v>55000</v>
      </c>
      <c r="W679" t="s">
        <v>33</v>
      </c>
      <c r="X679" s="17" t="s">
        <v>34</v>
      </c>
      <c r="Z679" t="s">
        <v>1516</v>
      </c>
      <c r="AA679">
        <v>401</v>
      </c>
      <c r="AB679">
        <v>63</v>
      </c>
    </row>
    <row r="680" spans="1:28" x14ac:dyDescent="0.25">
      <c r="A680" t="s">
        <v>1521</v>
      </c>
      <c r="B680" t="s">
        <v>1522</v>
      </c>
      <c r="C680" s="17">
        <v>44431</v>
      </c>
      <c r="D680" s="7">
        <v>386500</v>
      </c>
      <c r="E680" t="s">
        <v>29</v>
      </c>
      <c r="F680" t="s">
        <v>30</v>
      </c>
      <c r="G680" s="7">
        <v>386500</v>
      </c>
      <c r="H680" s="7">
        <v>175030</v>
      </c>
      <c r="I680" s="12">
        <f>H680/G680*100</f>
        <v>45.285899094437262</v>
      </c>
      <c r="J680" s="12">
        <f t="shared" si="10"/>
        <v>4.8168696960496646</v>
      </c>
      <c r="K680" s="7">
        <v>350056</v>
      </c>
      <c r="L680" s="7">
        <v>59161</v>
      </c>
      <c r="M680" s="7">
        <f>G680-L680</f>
        <v>327339</v>
      </c>
      <c r="N680" s="7">
        <v>323216.65625</v>
      </c>
      <c r="O680" s="22">
        <f>M680/N680</f>
        <v>1.0127541191652309</v>
      </c>
      <c r="P680" s="27">
        <v>2120</v>
      </c>
      <c r="Q680" s="32">
        <f>M680/P680</f>
        <v>154.40518867924527</v>
      </c>
      <c r="R680" s="37" t="s">
        <v>1523</v>
      </c>
      <c r="S680" s="42">
        <f>ABS(O2496-O680)*100</f>
        <v>34.443490982234472</v>
      </c>
      <c r="T680" t="s">
        <v>64</v>
      </c>
      <c r="V680" s="7">
        <v>55859</v>
      </c>
      <c r="W680" t="s">
        <v>33</v>
      </c>
      <c r="X680" s="17" t="s">
        <v>34</v>
      </c>
      <c r="Z680" t="s">
        <v>1524</v>
      </c>
      <c r="AA680">
        <v>407</v>
      </c>
      <c r="AB680">
        <v>67</v>
      </c>
    </row>
    <row r="681" spans="1:28" x14ac:dyDescent="0.25">
      <c r="A681" t="s">
        <v>1525</v>
      </c>
      <c r="B681" t="s">
        <v>1526</v>
      </c>
      <c r="C681" s="17">
        <v>44305</v>
      </c>
      <c r="D681" s="7">
        <v>474000</v>
      </c>
      <c r="E681" t="s">
        <v>29</v>
      </c>
      <c r="F681" t="s">
        <v>30</v>
      </c>
      <c r="G681" s="7">
        <v>474000</v>
      </c>
      <c r="H681" s="7">
        <v>212220</v>
      </c>
      <c r="I681" s="12">
        <f>H681/G681*100</f>
        <v>44.772151898734172</v>
      </c>
      <c r="J681" s="12">
        <f t="shared" si="10"/>
        <v>5.3306168917527543</v>
      </c>
      <c r="K681" s="7">
        <v>424446</v>
      </c>
      <c r="L681" s="7">
        <v>80657</v>
      </c>
      <c r="M681" s="7">
        <f>G681-L681</f>
        <v>393343</v>
      </c>
      <c r="N681" s="7">
        <v>275031.1875</v>
      </c>
      <c r="O681" s="22">
        <f>M681/N681</f>
        <v>1.430175986859672</v>
      </c>
      <c r="P681" s="27">
        <v>2933</v>
      </c>
      <c r="Q681" s="32">
        <f>M681/P681</f>
        <v>134.10944425502899</v>
      </c>
      <c r="R681" s="37" t="s">
        <v>1491</v>
      </c>
      <c r="S681" s="42">
        <f>ABS(O2496-O681)*100</f>
        <v>7.2986957872096303</v>
      </c>
      <c r="T681" t="s">
        <v>32</v>
      </c>
      <c r="V681" s="7">
        <v>71390</v>
      </c>
      <c r="W681" t="s">
        <v>33</v>
      </c>
      <c r="X681" s="17" t="s">
        <v>34</v>
      </c>
      <c r="Z681" t="s">
        <v>1492</v>
      </c>
      <c r="AA681">
        <v>401</v>
      </c>
      <c r="AB681">
        <v>63</v>
      </c>
    </row>
    <row r="682" spans="1:28" x14ac:dyDescent="0.25">
      <c r="A682" t="s">
        <v>1527</v>
      </c>
      <c r="B682" t="s">
        <v>1528</v>
      </c>
      <c r="C682" s="17">
        <v>44012</v>
      </c>
      <c r="D682" s="7">
        <v>331900</v>
      </c>
      <c r="E682" t="s">
        <v>29</v>
      </c>
      <c r="F682" t="s">
        <v>30</v>
      </c>
      <c r="G682" s="7">
        <v>331900</v>
      </c>
      <c r="H682" s="7">
        <v>192690</v>
      </c>
      <c r="I682" s="12">
        <f>H682/G682*100</f>
        <v>58.056643567339563</v>
      </c>
      <c r="J682" s="12">
        <f t="shared" si="10"/>
        <v>7.9538747768526363</v>
      </c>
      <c r="K682" s="7">
        <v>385388</v>
      </c>
      <c r="L682" s="7">
        <v>67725</v>
      </c>
      <c r="M682" s="7">
        <f>G682-L682</f>
        <v>264175</v>
      </c>
      <c r="N682" s="7">
        <v>222141.953125</v>
      </c>
      <c r="O682" s="22">
        <f>M682/N682</f>
        <v>1.1892170582084864</v>
      </c>
      <c r="P682" s="27">
        <v>2686</v>
      </c>
      <c r="Q682" s="32">
        <f>M682/P682</f>
        <v>98.352568875651528</v>
      </c>
      <c r="R682" s="37" t="s">
        <v>1529</v>
      </c>
      <c r="S682" s="42">
        <f>ABS(O2496-O682)*100</f>
        <v>16.797197077908919</v>
      </c>
      <c r="T682" t="s">
        <v>32</v>
      </c>
      <c r="V682" s="7">
        <v>56925</v>
      </c>
      <c r="W682" t="s">
        <v>33</v>
      </c>
      <c r="X682" s="17" t="s">
        <v>34</v>
      </c>
      <c r="Z682" t="s">
        <v>1530</v>
      </c>
      <c r="AA682">
        <v>401</v>
      </c>
      <c r="AB682">
        <v>59</v>
      </c>
    </row>
    <row r="683" spans="1:28" x14ac:dyDescent="0.25">
      <c r="A683" t="s">
        <v>1531</v>
      </c>
      <c r="B683" t="s">
        <v>1532</v>
      </c>
      <c r="C683" s="17">
        <v>44581</v>
      </c>
      <c r="D683" s="7">
        <v>425000</v>
      </c>
      <c r="E683" t="s">
        <v>29</v>
      </c>
      <c r="F683" t="s">
        <v>30</v>
      </c>
      <c r="G683" s="7">
        <v>425000</v>
      </c>
      <c r="H683" s="7">
        <v>195470</v>
      </c>
      <c r="I683" s="12">
        <f>H683/G683*100</f>
        <v>45.992941176470588</v>
      </c>
      <c r="J683" s="12">
        <f t="shared" si="10"/>
        <v>4.1098276140163392</v>
      </c>
      <c r="K683" s="7">
        <v>390947</v>
      </c>
      <c r="L683" s="7">
        <v>72699</v>
      </c>
      <c r="M683" s="7">
        <f>G683-L683</f>
        <v>352301</v>
      </c>
      <c r="N683" s="7">
        <v>222551.046875</v>
      </c>
      <c r="O683" s="22">
        <f>M683/N683</f>
        <v>1.5830120996819059</v>
      </c>
      <c r="P683" s="27">
        <v>2784</v>
      </c>
      <c r="Q683" s="32">
        <f>M683/P683</f>
        <v>126.54489942528735</v>
      </c>
      <c r="R683" s="37" t="s">
        <v>1529</v>
      </c>
      <c r="S683" s="42">
        <f>ABS(O2496-O683)*100</f>
        <v>22.582307069433028</v>
      </c>
      <c r="T683" t="s">
        <v>32</v>
      </c>
      <c r="V683" s="7">
        <v>63250</v>
      </c>
      <c r="W683" t="s">
        <v>33</v>
      </c>
      <c r="X683" s="17" t="s">
        <v>34</v>
      </c>
      <c r="Z683" t="s">
        <v>1530</v>
      </c>
      <c r="AA683">
        <v>401</v>
      </c>
      <c r="AB683">
        <v>59</v>
      </c>
    </row>
    <row r="684" spans="1:28" x14ac:dyDescent="0.25">
      <c r="A684" t="s">
        <v>1533</v>
      </c>
      <c r="B684" t="s">
        <v>1534</v>
      </c>
      <c r="C684" s="17">
        <v>44091</v>
      </c>
      <c r="D684" s="7">
        <v>596000</v>
      </c>
      <c r="E684" t="s">
        <v>29</v>
      </c>
      <c r="F684" t="s">
        <v>30</v>
      </c>
      <c r="G684" s="7">
        <v>596000</v>
      </c>
      <c r="H684" s="7">
        <v>292530</v>
      </c>
      <c r="I684" s="12">
        <f>H684/G684*100</f>
        <v>49.082214765100673</v>
      </c>
      <c r="J684" s="12">
        <f t="shared" si="10"/>
        <v>1.0205540253862537</v>
      </c>
      <c r="K684" s="7">
        <v>585065</v>
      </c>
      <c r="L684" s="7">
        <v>159226</v>
      </c>
      <c r="M684" s="7">
        <f>G684-L684</f>
        <v>436774</v>
      </c>
      <c r="N684" s="7">
        <v>721761</v>
      </c>
      <c r="O684" s="22">
        <f>M684/N684</f>
        <v>0.60515045839273662</v>
      </c>
      <c r="P684" s="27">
        <v>3904</v>
      </c>
      <c r="Q684" s="32">
        <f>M684/P684</f>
        <v>111.87858606557377</v>
      </c>
      <c r="R684" s="37" t="s">
        <v>1475</v>
      </c>
      <c r="S684" s="42">
        <f>ABS(O2496-O684)*100</f>
        <v>75.203857059483909</v>
      </c>
      <c r="T684" t="s">
        <v>32</v>
      </c>
      <c r="V684" s="7">
        <v>132000</v>
      </c>
      <c r="W684" t="s">
        <v>33</v>
      </c>
      <c r="X684" s="17" t="s">
        <v>34</v>
      </c>
      <c r="Z684" t="s">
        <v>1476</v>
      </c>
      <c r="AA684">
        <v>407</v>
      </c>
      <c r="AB684">
        <v>77</v>
      </c>
    </row>
    <row r="685" spans="1:28" x14ac:dyDescent="0.25">
      <c r="A685" t="s">
        <v>1535</v>
      </c>
      <c r="B685" t="s">
        <v>1536</v>
      </c>
      <c r="C685" s="17">
        <v>44301</v>
      </c>
      <c r="D685" s="7">
        <v>800000</v>
      </c>
      <c r="E685" t="s">
        <v>29</v>
      </c>
      <c r="F685" t="s">
        <v>30</v>
      </c>
      <c r="G685" s="7">
        <v>800000</v>
      </c>
      <c r="H685" s="7">
        <v>423150</v>
      </c>
      <c r="I685" s="12">
        <f>H685/G685*100</f>
        <v>52.893749999999997</v>
      </c>
      <c r="J685" s="12">
        <f t="shared" si="10"/>
        <v>2.7909812095130704</v>
      </c>
      <c r="K685" s="7">
        <v>846292</v>
      </c>
      <c r="L685" s="7">
        <v>237751</v>
      </c>
      <c r="M685" s="7">
        <f>G685-L685</f>
        <v>562249</v>
      </c>
      <c r="N685" s="7">
        <v>936216.9375</v>
      </c>
      <c r="O685" s="22">
        <f>M685/N685</f>
        <v>0.60055418512442793</v>
      </c>
      <c r="P685" s="27">
        <v>4555</v>
      </c>
      <c r="Q685" s="32">
        <f>M685/P685</f>
        <v>123.43556531284302</v>
      </c>
      <c r="R685" s="37" t="s">
        <v>1537</v>
      </c>
      <c r="S685" s="42">
        <f>ABS(O2496-O685)*100</f>
        <v>75.663484386314778</v>
      </c>
      <c r="T685" t="s">
        <v>32</v>
      </c>
      <c r="V685" s="7">
        <v>220000</v>
      </c>
      <c r="W685" t="s">
        <v>33</v>
      </c>
      <c r="X685" s="17" t="s">
        <v>34</v>
      </c>
      <c r="Z685" t="s">
        <v>1538</v>
      </c>
      <c r="AA685">
        <v>407</v>
      </c>
      <c r="AB685">
        <v>91</v>
      </c>
    </row>
    <row r="686" spans="1:28" x14ac:dyDescent="0.25">
      <c r="A686" t="s">
        <v>1539</v>
      </c>
      <c r="B686" t="s">
        <v>1540</v>
      </c>
      <c r="C686" s="17">
        <v>44096</v>
      </c>
      <c r="D686" s="7">
        <v>465000</v>
      </c>
      <c r="E686" t="s">
        <v>29</v>
      </c>
      <c r="F686" t="s">
        <v>30</v>
      </c>
      <c r="G686" s="7">
        <v>465000</v>
      </c>
      <c r="H686" s="7">
        <v>269240</v>
      </c>
      <c r="I686" s="12">
        <f>H686/G686*100</f>
        <v>57.901075268817202</v>
      </c>
      <c r="J686" s="12">
        <f t="shared" si="10"/>
        <v>7.7983064783302751</v>
      </c>
      <c r="K686" s="7">
        <v>538473</v>
      </c>
      <c r="L686" s="7">
        <v>111293</v>
      </c>
      <c r="M686" s="7">
        <f>G686-L686</f>
        <v>353707</v>
      </c>
      <c r="N686" s="7">
        <v>533975</v>
      </c>
      <c r="O686" s="22">
        <f>M686/N686</f>
        <v>0.66240367058382887</v>
      </c>
      <c r="P686" s="27">
        <v>3131</v>
      </c>
      <c r="Q686" s="32">
        <f>M686/P686</f>
        <v>112.9693388693708</v>
      </c>
      <c r="R686" s="37" t="s">
        <v>1541</v>
      </c>
      <c r="S686" s="42">
        <f>ABS(O2496-O686)*100</f>
        <v>69.478535840374676</v>
      </c>
      <c r="T686" t="s">
        <v>32</v>
      </c>
      <c r="V686" s="7">
        <v>90145</v>
      </c>
      <c r="W686" t="s">
        <v>33</v>
      </c>
      <c r="X686" s="17" t="s">
        <v>34</v>
      </c>
      <c r="Z686" t="s">
        <v>1542</v>
      </c>
      <c r="AA686">
        <v>401</v>
      </c>
      <c r="AB686">
        <v>74</v>
      </c>
    </row>
    <row r="687" spans="1:28" x14ac:dyDescent="0.25">
      <c r="A687" t="s">
        <v>1543</v>
      </c>
      <c r="B687" t="s">
        <v>1544</v>
      </c>
      <c r="C687" s="17">
        <v>44545</v>
      </c>
      <c r="D687" s="7">
        <v>530000</v>
      </c>
      <c r="E687" t="s">
        <v>29</v>
      </c>
      <c r="F687" t="s">
        <v>30</v>
      </c>
      <c r="G687" s="7">
        <v>530000</v>
      </c>
      <c r="H687" s="7">
        <v>251250</v>
      </c>
      <c r="I687" s="12">
        <f>H687/G687*100</f>
        <v>47.405660377358487</v>
      </c>
      <c r="J687" s="12">
        <f t="shared" si="10"/>
        <v>2.69710841312844</v>
      </c>
      <c r="K687" s="7">
        <v>502500</v>
      </c>
      <c r="L687" s="7">
        <v>110477</v>
      </c>
      <c r="M687" s="7">
        <f>G687-L687</f>
        <v>419523</v>
      </c>
      <c r="N687" s="7">
        <v>490028.75</v>
      </c>
      <c r="O687" s="22">
        <f>M687/N687</f>
        <v>0.85611915627399415</v>
      </c>
      <c r="P687" s="27">
        <v>2920</v>
      </c>
      <c r="Q687" s="32">
        <f>M687/P687</f>
        <v>143.6722602739726</v>
      </c>
      <c r="R687" s="37" t="s">
        <v>1541</v>
      </c>
      <c r="S687" s="42">
        <f>ABS(O2496-O687)*100</f>
        <v>50.10698727135815</v>
      </c>
      <c r="T687" t="s">
        <v>32</v>
      </c>
      <c r="V687" s="7">
        <v>87120</v>
      </c>
      <c r="W687" t="s">
        <v>33</v>
      </c>
      <c r="X687" s="17" t="s">
        <v>34</v>
      </c>
      <c r="Z687" t="s">
        <v>1542</v>
      </c>
      <c r="AA687">
        <v>401</v>
      </c>
      <c r="AB687">
        <v>68</v>
      </c>
    </row>
    <row r="688" spans="1:28" x14ac:dyDescent="0.25">
      <c r="A688" t="s">
        <v>1545</v>
      </c>
      <c r="B688" t="s">
        <v>1546</v>
      </c>
      <c r="C688" s="17">
        <v>44560</v>
      </c>
      <c r="D688" s="7">
        <v>480000</v>
      </c>
      <c r="E688" t="s">
        <v>29</v>
      </c>
      <c r="F688" t="s">
        <v>30</v>
      </c>
      <c r="G688" s="7">
        <v>480000</v>
      </c>
      <c r="H688" s="7">
        <v>238570</v>
      </c>
      <c r="I688" s="12">
        <f>H688/G688*100</f>
        <v>49.702083333333334</v>
      </c>
      <c r="J688" s="12">
        <f t="shared" si="10"/>
        <v>0.40068545715359249</v>
      </c>
      <c r="K688" s="7">
        <v>477131</v>
      </c>
      <c r="L688" s="7">
        <v>86598</v>
      </c>
      <c r="M688" s="7">
        <f>G688-L688</f>
        <v>393402</v>
      </c>
      <c r="N688" s="7">
        <v>398503.0625</v>
      </c>
      <c r="O688" s="22">
        <f>M688/N688</f>
        <v>0.98719943965298884</v>
      </c>
      <c r="P688" s="27">
        <v>2633</v>
      </c>
      <c r="Q688" s="32">
        <f>M688/P688</f>
        <v>149.41207747816179</v>
      </c>
      <c r="R688" s="37" t="s">
        <v>1547</v>
      </c>
      <c r="S688" s="42">
        <f>ABS(O2496-O688)*100</f>
        <v>36.998958933458681</v>
      </c>
      <c r="T688" t="s">
        <v>32</v>
      </c>
      <c r="V688" s="7">
        <v>80581</v>
      </c>
      <c r="W688" t="s">
        <v>33</v>
      </c>
      <c r="X688" s="17" t="s">
        <v>34</v>
      </c>
      <c r="Z688" t="s">
        <v>1548</v>
      </c>
      <c r="AA688">
        <v>407</v>
      </c>
      <c r="AB688">
        <v>75</v>
      </c>
    </row>
    <row r="689" spans="1:28" x14ac:dyDescent="0.25">
      <c r="A689" t="s">
        <v>1549</v>
      </c>
      <c r="B689" t="s">
        <v>1550</v>
      </c>
      <c r="C689" s="17">
        <v>44252</v>
      </c>
      <c r="D689" s="7">
        <v>345000</v>
      </c>
      <c r="E689" t="s">
        <v>29</v>
      </c>
      <c r="F689" t="s">
        <v>30</v>
      </c>
      <c r="G689" s="7">
        <v>345000</v>
      </c>
      <c r="H689" s="7">
        <v>191650</v>
      </c>
      <c r="I689" s="12">
        <f>H689/G689*100</f>
        <v>55.550724637681157</v>
      </c>
      <c r="J689" s="12">
        <f t="shared" si="10"/>
        <v>5.4479558471942298</v>
      </c>
      <c r="K689" s="7">
        <v>383303</v>
      </c>
      <c r="L689" s="7">
        <v>67839</v>
      </c>
      <c r="M689" s="7">
        <f>G689-L689</f>
        <v>277161</v>
      </c>
      <c r="N689" s="7">
        <v>220604.203125</v>
      </c>
      <c r="O689" s="22">
        <f>M689/N689</f>
        <v>1.2563722543534379</v>
      </c>
      <c r="P689" s="27">
        <v>2646</v>
      </c>
      <c r="Q689" s="32">
        <f>M689/P689</f>
        <v>104.74716553287982</v>
      </c>
      <c r="R689" s="37" t="s">
        <v>1529</v>
      </c>
      <c r="S689" s="42">
        <f>ABS(O2496-O689)*100</f>
        <v>10.081677463413774</v>
      </c>
      <c r="T689" t="s">
        <v>32</v>
      </c>
      <c r="V689" s="7">
        <v>56925</v>
      </c>
      <c r="W689" t="s">
        <v>33</v>
      </c>
      <c r="X689" s="17" t="s">
        <v>34</v>
      </c>
      <c r="Z689" t="s">
        <v>1530</v>
      </c>
      <c r="AA689">
        <v>401</v>
      </c>
      <c r="AB689">
        <v>59</v>
      </c>
    </row>
    <row r="690" spans="1:28" x14ac:dyDescent="0.25">
      <c r="A690" t="s">
        <v>1551</v>
      </c>
      <c r="B690" t="s">
        <v>1552</v>
      </c>
      <c r="C690" s="17">
        <v>44609</v>
      </c>
      <c r="D690" s="7">
        <v>399900</v>
      </c>
      <c r="E690" t="s">
        <v>29</v>
      </c>
      <c r="F690" t="s">
        <v>30</v>
      </c>
      <c r="G690" s="7">
        <v>399900</v>
      </c>
      <c r="H690" s="7">
        <v>183980</v>
      </c>
      <c r="I690" s="12">
        <f>H690/G690*100</f>
        <v>46.006501625406351</v>
      </c>
      <c r="J690" s="12">
        <f t="shared" si="10"/>
        <v>4.096267165080576</v>
      </c>
      <c r="K690" s="7">
        <v>367959</v>
      </c>
      <c r="L690" s="7">
        <v>68949</v>
      </c>
      <c r="M690" s="7">
        <f>G690-L690</f>
        <v>330951</v>
      </c>
      <c r="N690" s="7">
        <v>209097.90625</v>
      </c>
      <c r="O690" s="22">
        <f>M690/N690</f>
        <v>1.58275616401587</v>
      </c>
      <c r="P690" s="27">
        <v>2604</v>
      </c>
      <c r="Q690" s="32">
        <f>M690/P690</f>
        <v>127.09331797235023</v>
      </c>
      <c r="R690" s="37" t="s">
        <v>1529</v>
      </c>
      <c r="S690" s="42">
        <f>ABS(O2496-O690)*100</f>
        <v>22.556713502829439</v>
      </c>
      <c r="T690" t="s">
        <v>32</v>
      </c>
      <c r="V690" s="7">
        <v>56925</v>
      </c>
      <c r="W690" t="s">
        <v>33</v>
      </c>
      <c r="X690" s="17" t="s">
        <v>34</v>
      </c>
      <c r="Z690" t="s">
        <v>1530</v>
      </c>
      <c r="AA690">
        <v>401</v>
      </c>
      <c r="AB690">
        <v>59</v>
      </c>
    </row>
    <row r="691" spans="1:28" x14ac:dyDescent="0.25">
      <c r="A691" t="s">
        <v>1553</v>
      </c>
      <c r="B691" t="s">
        <v>1554</v>
      </c>
      <c r="C691" s="17">
        <v>44620</v>
      </c>
      <c r="D691" s="7">
        <v>470000</v>
      </c>
      <c r="E691" t="s">
        <v>29</v>
      </c>
      <c r="F691" t="s">
        <v>30</v>
      </c>
      <c r="G691" s="7">
        <v>470000</v>
      </c>
      <c r="H691" s="7">
        <v>190320</v>
      </c>
      <c r="I691" s="12">
        <f>H691/G691*100</f>
        <v>40.493617021276599</v>
      </c>
      <c r="J691" s="12">
        <f t="shared" si="10"/>
        <v>9.6091517692103281</v>
      </c>
      <c r="K691" s="7">
        <v>380645</v>
      </c>
      <c r="L691" s="7">
        <v>78445</v>
      </c>
      <c r="M691" s="7">
        <f>G691-L691</f>
        <v>391555</v>
      </c>
      <c r="N691" s="7">
        <v>211328.671875</v>
      </c>
      <c r="O691" s="22">
        <f>M691/N691</f>
        <v>1.8528247801207169</v>
      </c>
      <c r="P691" s="27">
        <v>2708</v>
      </c>
      <c r="Q691" s="32">
        <f>M691/P691</f>
        <v>144.59194977843427</v>
      </c>
      <c r="R691" s="37" t="s">
        <v>1529</v>
      </c>
      <c r="S691" s="42">
        <f>ABS(O2496-O691)*100</f>
        <v>49.56357511331413</v>
      </c>
      <c r="T691" t="s">
        <v>32</v>
      </c>
      <c r="V691" s="7">
        <v>63250</v>
      </c>
      <c r="W691" t="s">
        <v>33</v>
      </c>
      <c r="X691" s="17" t="s">
        <v>34</v>
      </c>
      <c r="Z691" t="s">
        <v>1530</v>
      </c>
      <c r="AA691">
        <v>401</v>
      </c>
      <c r="AB691">
        <v>59</v>
      </c>
    </row>
    <row r="692" spans="1:28" x14ac:dyDescent="0.25">
      <c r="A692" t="s">
        <v>1555</v>
      </c>
      <c r="B692" t="s">
        <v>1556</v>
      </c>
      <c r="C692" s="17">
        <v>44557</v>
      </c>
      <c r="D692" s="7">
        <v>370000</v>
      </c>
      <c r="E692" t="s">
        <v>29</v>
      </c>
      <c r="F692" t="s">
        <v>30</v>
      </c>
      <c r="G692" s="7">
        <v>370000</v>
      </c>
      <c r="H692" s="7">
        <v>153040</v>
      </c>
      <c r="I692" s="12">
        <f>H692/G692*100</f>
        <v>41.362162162162164</v>
      </c>
      <c r="J692" s="12">
        <f t="shared" si="10"/>
        <v>8.7406066283247625</v>
      </c>
      <c r="K692" s="7">
        <v>306080</v>
      </c>
      <c r="L692" s="7">
        <v>62989</v>
      </c>
      <c r="M692" s="7">
        <f>G692-L692</f>
        <v>307011</v>
      </c>
      <c r="N692" s="7">
        <v>169993.703125</v>
      </c>
      <c r="O692" s="22">
        <f>M692/N692</f>
        <v>1.8060139543771705</v>
      </c>
      <c r="P692" s="27">
        <v>1851</v>
      </c>
      <c r="Q692" s="32">
        <f>M692/P692</f>
        <v>165.86223662884927</v>
      </c>
      <c r="R692" s="37" t="s">
        <v>1529</v>
      </c>
      <c r="S692" s="42">
        <f>ABS(O2496-O692)*100</f>
        <v>44.882492538959482</v>
      </c>
      <c r="T692" t="s">
        <v>141</v>
      </c>
      <c r="V692" s="7">
        <v>56925</v>
      </c>
      <c r="W692" t="s">
        <v>33</v>
      </c>
      <c r="X692" s="17" t="s">
        <v>34</v>
      </c>
      <c r="Z692" t="s">
        <v>1530</v>
      </c>
      <c r="AA692">
        <v>401</v>
      </c>
      <c r="AB692">
        <v>59</v>
      </c>
    </row>
    <row r="693" spans="1:28" x14ac:dyDescent="0.25">
      <c r="A693" t="s">
        <v>1557</v>
      </c>
      <c r="B693" t="s">
        <v>1558</v>
      </c>
      <c r="C693" s="17">
        <v>44050</v>
      </c>
      <c r="D693" s="7">
        <v>325000</v>
      </c>
      <c r="E693" t="s">
        <v>29</v>
      </c>
      <c r="F693" t="s">
        <v>30</v>
      </c>
      <c r="G693" s="7">
        <v>325000</v>
      </c>
      <c r="H693" s="7">
        <v>164010</v>
      </c>
      <c r="I693" s="12">
        <f>H693/G693*100</f>
        <v>50.464615384615385</v>
      </c>
      <c r="J693" s="12">
        <f t="shared" si="10"/>
        <v>0.36184659412845832</v>
      </c>
      <c r="K693" s="7">
        <v>328012</v>
      </c>
      <c r="L693" s="7">
        <v>69382</v>
      </c>
      <c r="M693" s="7">
        <f>G693-L693</f>
        <v>255618</v>
      </c>
      <c r="N693" s="7">
        <v>180860.140625</v>
      </c>
      <c r="O693" s="22">
        <f>M693/N693</f>
        <v>1.4133462415580271</v>
      </c>
      <c r="P693" s="27">
        <v>2062</v>
      </c>
      <c r="Q693" s="32">
        <f>M693/P693</f>
        <v>123.96605237633365</v>
      </c>
      <c r="R693" s="37" t="s">
        <v>1529</v>
      </c>
      <c r="S693" s="42">
        <f>ABS(O2496-O693)*100</f>
        <v>5.6157212570451476</v>
      </c>
      <c r="T693" t="s">
        <v>32</v>
      </c>
      <c r="V693" s="7">
        <v>56925</v>
      </c>
      <c r="W693" t="s">
        <v>33</v>
      </c>
      <c r="X693" s="17" t="s">
        <v>34</v>
      </c>
      <c r="Z693" t="s">
        <v>1530</v>
      </c>
      <c r="AA693">
        <v>401</v>
      </c>
      <c r="AB693">
        <v>59</v>
      </c>
    </row>
    <row r="694" spans="1:28" x14ac:dyDescent="0.25">
      <c r="A694" t="s">
        <v>1559</v>
      </c>
      <c r="B694" t="s">
        <v>1560</v>
      </c>
      <c r="C694" s="17">
        <v>44092</v>
      </c>
      <c r="D694" s="7">
        <v>260000</v>
      </c>
      <c r="E694" t="s">
        <v>29</v>
      </c>
      <c r="F694" t="s">
        <v>30</v>
      </c>
      <c r="G694" s="7">
        <v>260000</v>
      </c>
      <c r="H694" s="7">
        <v>144230</v>
      </c>
      <c r="I694" s="12">
        <f>H694/G694*100</f>
        <v>55.473076923076924</v>
      </c>
      <c r="J694" s="12">
        <f t="shared" si="10"/>
        <v>5.3703081325899973</v>
      </c>
      <c r="K694" s="7">
        <v>288469</v>
      </c>
      <c r="L694" s="7">
        <v>66100</v>
      </c>
      <c r="M694" s="7">
        <f>G694-L694</f>
        <v>193900</v>
      </c>
      <c r="N694" s="7">
        <v>155502.796875</v>
      </c>
      <c r="O694" s="22">
        <f>M694/N694</f>
        <v>1.2469229100481412</v>
      </c>
      <c r="P694" s="27">
        <v>1610</v>
      </c>
      <c r="Q694" s="32">
        <f>M694/P694</f>
        <v>120.43478260869566</v>
      </c>
      <c r="R694" s="37" t="s">
        <v>1529</v>
      </c>
      <c r="S694" s="42">
        <f>ABS(O2496-O694)*100</f>
        <v>11.02661189394345</v>
      </c>
      <c r="T694" t="s">
        <v>32</v>
      </c>
      <c r="V694" s="7">
        <v>56925</v>
      </c>
      <c r="W694" t="s">
        <v>33</v>
      </c>
      <c r="X694" s="17" t="s">
        <v>34</v>
      </c>
      <c r="Z694" t="s">
        <v>1530</v>
      </c>
      <c r="AA694">
        <v>401</v>
      </c>
      <c r="AB694">
        <v>59</v>
      </c>
    </row>
    <row r="695" spans="1:28" x14ac:dyDescent="0.25">
      <c r="A695" t="s">
        <v>1561</v>
      </c>
      <c r="B695" t="s">
        <v>1562</v>
      </c>
      <c r="C695" s="17">
        <v>44071</v>
      </c>
      <c r="D695" s="7">
        <v>314900</v>
      </c>
      <c r="E695" t="s">
        <v>29</v>
      </c>
      <c r="F695" t="s">
        <v>30</v>
      </c>
      <c r="G695" s="7">
        <v>314900</v>
      </c>
      <c r="H695" s="7">
        <v>158250</v>
      </c>
      <c r="I695" s="12">
        <f>H695/G695*100</f>
        <v>50.254048904414091</v>
      </c>
      <c r="J695" s="12">
        <f t="shared" si="10"/>
        <v>0.15128011392716445</v>
      </c>
      <c r="K695" s="7">
        <v>316498</v>
      </c>
      <c r="L695" s="7">
        <v>68167</v>
      </c>
      <c r="M695" s="7">
        <f>G695-L695</f>
        <v>246733</v>
      </c>
      <c r="N695" s="7">
        <v>173658.046875</v>
      </c>
      <c r="O695" s="22">
        <f>M695/N695</f>
        <v>1.4207979672695488</v>
      </c>
      <c r="P695" s="27">
        <v>2046</v>
      </c>
      <c r="Q695" s="32">
        <f>M695/P695</f>
        <v>120.59286412512219</v>
      </c>
      <c r="R695" s="37" t="s">
        <v>1529</v>
      </c>
      <c r="S695" s="42">
        <f>ABS(O2496-O695)*100</f>
        <v>6.3608938281973115</v>
      </c>
      <c r="T695" t="s">
        <v>32</v>
      </c>
      <c r="V695" s="7">
        <v>56925</v>
      </c>
      <c r="W695" t="s">
        <v>33</v>
      </c>
      <c r="X695" s="17" t="s">
        <v>34</v>
      </c>
      <c r="Z695" t="s">
        <v>1530</v>
      </c>
      <c r="AA695">
        <v>401</v>
      </c>
      <c r="AB695">
        <v>59</v>
      </c>
    </row>
    <row r="696" spans="1:28" x14ac:dyDescent="0.25">
      <c r="A696" t="s">
        <v>1563</v>
      </c>
      <c r="B696" t="s">
        <v>1564</v>
      </c>
      <c r="C696" s="17">
        <v>44351</v>
      </c>
      <c r="D696" s="7">
        <v>405000</v>
      </c>
      <c r="E696" t="s">
        <v>29</v>
      </c>
      <c r="F696" t="s">
        <v>30</v>
      </c>
      <c r="G696" s="7">
        <v>405000</v>
      </c>
      <c r="H696" s="7">
        <v>189380</v>
      </c>
      <c r="I696" s="12">
        <f>H696/G696*100</f>
        <v>46.760493827160495</v>
      </c>
      <c r="J696" s="12">
        <f t="shared" si="10"/>
        <v>3.3422749633264317</v>
      </c>
      <c r="K696" s="7">
        <v>378752</v>
      </c>
      <c r="L696" s="7">
        <v>64728</v>
      </c>
      <c r="M696" s="7">
        <f>G696-L696</f>
        <v>340272</v>
      </c>
      <c r="N696" s="7">
        <v>219597.203125</v>
      </c>
      <c r="O696" s="22">
        <f>M696/N696</f>
        <v>1.5495279318576249</v>
      </c>
      <c r="P696" s="27">
        <v>2648</v>
      </c>
      <c r="Q696" s="32">
        <f>M696/P696</f>
        <v>128.50151057401811</v>
      </c>
      <c r="R696" s="37" t="s">
        <v>1529</v>
      </c>
      <c r="S696" s="42">
        <f>ABS(O2496-O696)*100</f>
        <v>19.233890287004929</v>
      </c>
      <c r="T696" t="s">
        <v>32</v>
      </c>
      <c r="V696" s="7">
        <v>56925</v>
      </c>
      <c r="W696" t="s">
        <v>33</v>
      </c>
      <c r="X696" s="17" t="s">
        <v>34</v>
      </c>
      <c r="Z696" t="s">
        <v>1530</v>
      </c>
      <c r="AA696">
        <v>401</v>
      </c>
      <c r="AB696">
        <v>59</v>
      </c>
    </row>
    <row r="697" spans="1:28" x14ac:dyDescent="0.25">
      <c r="A697" t="s">
        <v>1565</v>
      </c>
      <c r="B697" t="s">
        <v>1566</v>
      </c>
      <c r="C697" s="17">
        <v>44019</v>
      </c>
      <c r="D697" s="7">
        <v>332000</v>
      </c>
      <c r="E697" t="s">
        <v>29</v>
      </c>
      <c r="F697" t="s">
        <v>30</v>
      </c>
      <c r="G697" s="7">
        <v>332000</v>
      </c>
      <c r="H697" s="7">
        <v>171520</v>
      </c>
      <c r="I697" s="12">
        <f>H697/G697*100</f>
        <v>51.662650602409641</v>
      </c>
      <c r="J697" s="12">
        <f t="shared" si="10"/>
        <v>1.5598818119227147</v>
      </c>
      <c r="K697" s="7">
        <v>343044</v>
      </c>
      <c r="L697" s="7">
        <v>62715</v>
      </c>
      <c r="M697" s="7">
        <f>G697-L697</f>
        <v>269285</v>
      </c>
      <c r="N697" s="7">
        <v>196034.265625</v>
      </c>
      <c r="O697" s="22">
        <f>M697/N697</f>
        <v>1.3736629111316876</v>
      </c>
      <c r="P697" s="27">
        <v>2440</v>
      </c>
      <c r="Q697" s="32">
        <f>M697/P697</f>
        <v>110.36270491803279</v>
      </c>
      <c r="R697" s="37" t="s">
        <v>1529</v>
      </c>
      <c r="S697" s="42">
        <f>ABS(O2496-O697)*100</f>
        <v>1.647388214411194</v>
      </c>
      <c r="T697" t="s">
        <v>32</v>
      </c>
      <c r="V697" s="7">
        <v>56925</v>
      </c>
      <c r="W697" t="s">
        <v>33</v>
      </c>
      <c r="X697" s="17" t="s">
        <v>34</v>
      </c>
      <c r="Z697" t="s">
        <v>1530</v>
      </c>
      <c r="AA697">
        <v>401</v>
      </c>
      <c r="AB697">
        <v>59</v>
      </c>
    </row>
    <row r="698" spans="1:28" x14ac:dyDescent="0.25">
      <c r="A698" t="s">
        <v>1567</v>
      </c>
      <c r="B698" t="s">
        <v>1568</v>
      </c>
      <c r="C698" s="17">
        <v>44407</v>
      </c>
      <c r="D698" s="7">
        <v>425000</v>
      </c>
      <c r="E698" t="s">
        <v>29</v>
      </c>
      <c r="F698" t="s">
        <v>30</v>
      </c>
      <c r="G698" s="7">
        <v>425000</v>
      </c>
      <c r="H698" s="7">
        <v>192700</v>
      </c>
      <c r="I698" s="12">
        <f>H698/G698*100</f>
        <v>45.341176470588238</v>
      </c>
      <c r="J698" s="12">
        <f t="shared" si="10"/>
        <v>4.7615923198986891</v>
      </c>
      <c r="K698" s="7">
        <v>385392</v>
      </c>
      <c r="L698" s="7">
        <v>74857</v>
      </c>
      <c r="M698" s="7">
        <f>G698-L698</f>
        <v>350143</v>
      </c>
      <c r="N698" s="7">
        <v>217157.34375</v>
      </c>
      <c r="O698" s="22">
        <f>M698/N698</f>
        <v>1.6123930876733243</v>
      </c>
      <c r="P698" s="27">
        <v>2484</v>
      </c>
      <c r="Q698" s="32">
        <f>M698/P698</f>
        <v>140.95933977455718</v>
      </c>
      <c r="R698" s="37" t="s">
        <v>1529</v>
      </c>
      <c r="S698" s="42">
        <f>ABS(O2496-O698)*100</f>
        <v>25.520405868574869</v>
      </c>
      <c r="T698" t="s">
        <v>32</v>
      </c>
      <c r="V698" s="7">
        <v>63250</v>
      </c>
      <c r="W698" t="s">
        <v>33</v>
      </c>
      <c r="X698" s="17" t="s">
        <v>34</v>
      </c>
      <c r="Z698" t="s">
        <v>1530</v>
      </c>
      <c r="AA698">
        <v>401</v>
      </c>
      <c r="AB698">
        <v>63</v>
      </c>
    </row>
    <row r="699" spans="1:28" x14ac:dyDescent="0.25">
      <c r="A699" t="s">
        <v>1569</v>
      </c>
      <c r="B699" t="s">
        <v>1570</v>
      </c>
      <c r="C699" s="17">
        <v>44260</v>
      </c>
      <c r="D699" s="7">
        <v>400000</v>
      </c>
      <c r="E699" t="s">
        <v>29</v>
      </c>
      <c r="F699" t="s">
        <v>30</v>
      </c>
      <c r="G699" s="7">
        <v>400000</v>
      </c>
      <c r="H699" s="7">
        <v>155750</v>
      </c>
      <c r="I699" s="12">
        <f>H699/G699*100</f>
        <v>38.9375</v>
      </c>
      <c r="J699" s="12">
        <f t="shared" si="10"/>
        <v>11.165268790486927</v>
      </c>
      <c r="K699" s="7">
        <v>311495</v>
      </c>
      <c r="L699" s="7">
        <v>69223</v>
      </c>
      <c r="M699" s="7">
        <f>G699-L699</f>
        <v>330777</v>
      </c>
      <c r="N699" s="7">
        <v>169420.984375</v>
      </c>
      <c r="O699" s="22">
        <f>M699/N699</f>
        <v>1.9523968723251612</v>
      </c>
      <c r="P699" s="27">
        <v>1909</v>
      </c>
      <c r="Q699" s="32">
        <f>M699/P699</f>
        <v>173.27239392352016</v>
      </c>
      <c r="R699" s="37" t="s">
        <v>1529</v>
      </c>
      <c r="S699" s="42">
        <f>ABS(O2496-O699)*100</f>
        <v>59.520784333758556</v>
      </c>
      <c r="T699" t="s">
        <v>141</v>
      </c>
      <c r="V699" s="7">
        <v>63250</v>
      </c>
      <c r="W699" t="s">
        <v>33</v>
      </c>
      <c r="X699" s="17" t="s">
        <v>34</v>
      </c>
      <c r="Z699" t="s">
        <v>1530</v>
      </c>
      <c r="AA699">
        <v>401</v>
      </c>
      <c r="AB699">
        <v>59</v>
      </c>
    </row>
    <row r="700" spans="1:28" x14ac:dyDescent="0.25">
      <c r="A700" t="s">
        <v>1571</v>
      </c>
      <c r="B700" t="s">
        <v>1572</v>
      </c>
      <c r="C700" s="17">
        <v>44112</v>
      </c>
      <c r="D700" s="7">
        <v>270225</v>
      </c>
      <c r="E700" t="s">
        <v>29</v>
      </c>
      <c r="F700" t="s">
        <v>30</v>
      </c>
      <c r="G700" s="7">
        <v>270225</v>
      </c>
      <c r="H700" s="7">
        <v>158660</v>
      </c>
      <c r="I700" s="12">
        <f>H700/G700*100</f>
        <v>58.714034600795628</v>
      </c>
      <c r="J700" s="12">
        <f t="shared" si="10"/>
        <v>8.6112658103087014</v>
      </c>
      <c r="K700" s="7">
        <v>317315</v>
      </c>
      <c r="L700" s="7">
        <v>62898</v>
      </c>
      <c r="M700" s="7">
        <f>G700-L700</f>
        <v>207327</v>
      </c>
      <c r="N700" s="7">
        <v>177913.984375</v>
      </c>
      <c r="O700" s="22">
        <f>M700/N700</f>
        <v>1.1653215497833178</v>
      </c>
      <c r="P700" s="27">
        <v>1897</v>
      </c>
      <c r="Q700" s="32">
        <f>M700/P700</f>
        <v>109.29204006325777</v>
      </c>
      <c r="R700" s="37" t="s">
        <v>1529</v>
      </c>
      <c r="S700" s="42">
        <f>ABS(O2496-O700)*100</f>
        <v>19.186747920425784</v>
      </c>
      <c r="T700" t="s">
        <v>141</v>
      </c>
      <c r="V700" s="7">
        <v>56925</v>
      </c>
      <c r="W700" t="s">
        <v>33</v>
      </c>
      <c r="X700" s="17" t="s">
        <v>34</v>
      </c>
      <c r="Z700" t="s">
        <v>1530</v>
      </c>
      <c r="AA700">
        <v>401</v>
      </c>
      <c r="AB700">
        <v>59</v>
      </c>
    </row>
    <row r="701" spans="1:28" x14ac:dyDescent="0.25">
      <c r="A701" t="s">
        <v>1573</v>
      </c>
      <c r="B701" t="s">
        <v>1574</v>
      </c>
      <c r="C701" s="17">
        <v>44029</v>
      </c>
      <c r="D701" s="7">
        <v>252500</v>
      </c>
      <c r="E701" t="s">
        <v>29</v>
      </c>
      <c r="F701" t="s">
        <v>30</v>
      </c>
      <c r="G701" s="7">
        <v>252500</v>
      </c>
      <c r="H701" s="7">
        <v>165110</v>
      </c>
      <c r="I701" s="12">
        <f>H701/G701*100</f>
        <v>65.390099009900993</v>
      </c>
      <c r="J701" s="12">
        <f t="shared" si="10"/>
        <v>15.287330219414066</v>
      </c>
      <c r="K701" s="7">
        <v>330228</v>
      </c>
      <c r="L701" s="7">
        <v>69223</v>
      </c>
      <c r="M701" s="7">
        <f>G701-L701</f>
        <v>183277</v>
      </c>
      <c r="N701" s="7">
        <v>182520.984375</v>
      </c>
      <c r="O701" s="22">
        <f>M701/N701</f>
        <v>1.0041420751021521</v>
      </c>
      <c r="P701" s="27">
        <v>1897</v>
      </c>
      <c r="Q701" s="32">
        <f>M701/P701</f>
        <v>96.614127569847128</v>
      </c>
      <c r="R701" s="37" t="s">
        <v>1529</v>
      </c>
      <c r="S701" s="42">
        <f>ABS(O2496-O701)*100</f>
        <v>35.304695388542349</v>
      </c>
      <c r="T701" t="s">
        <v>141</v>
      </c>
      <c r="V701" s="7">
        <v>63250</v>
      </c>
      <c r="W701" t="s">
        <v>33</v>
      </c>
      <c r="X701" s="17" t="s">
        <v>34</v>
      </c>
      <c r="Z701" t="s">
        <v>1530</v>
      </c>
      <c r="AA701">
        <v>401</v>
      </c>
      <c r="AB701">
        <v>59</v>
      </c>
    </row>
    <row r="702" spans="1:28" x14ac:dyDescent="0.25">
      <c r="A702" t="s">
        <v>1575</v>
      </c>
      <c r="B702" t="s">
        <v>1576</v>
      </c>
      <c r="C702" s="17">
        <v>44454</v>
      </c>
      <c r="D702" s="7">
        <v>270000</v>
      </c>
      <c r="E702" t="s">
        <v>29</v>
      </c>
      <c r="F702" t="s">
        <v>30</v>
      </c>
      <c r="G702" s="7">
        <v>270000</v>
      </c>
      <c r="H702" s="7">
        <v>142810</v>
      </c>
      <c r="I702" s="12">
        <f>H702/G702*100</f>
        <v>52.892592592592592</v>
      </c>
      <c r="J702" s="12">
        <f t="shared" si="10"/>
        <v>2.7898238021056656</v>
      </c>
      <c r="K702" s="7">
        <v>285628</v>
      </c>
      <c r="L702" s="7">
        <v>65551</v>
      </c>
      <c r="M702" s="7">
        <f>G702-L702</f>
        <v>204449</v>
      </c>
      <c r="N702" s="7">
        <v>153900</v>
      </c>
      <c r="O702" s="22">
        <f>M702/N702</f>
        <v>1.3284535412605587</v>
      </c>
      <c r="P702" s="27">
        <v>1624</v>
      </c>
      <c r="Q702" s="32">
        <f>M702/P702</f>
        <v>125.89224137931035</v>
      </c>
      <c r="R702" s="37" t="s">
        <v>1529</v>
      </c>
      <c r="S702" s="42">
        <f>ABS(O2496-O702)*100</f>
        <v>2.8735487727016951</v>
      </c>
      <c r="T702" t="s">
        <v>32</v>
      </c>
      <c r="V702" s="7">
        <v>56925</v>
      </c>
      <c r="W702" t="s">
        <v>33</v>
      </c>
      <c r="X702" s="17" t="s">
        <v>34</v>
      </c>
      <c r="Z702" t="s">
        <v>1530</v>
      </c>
      <c r="AA702">
        <v>401</v>
      </c>
      <c r="AB702">
        <v>59</v>
      </c>
    </row>
    <row r="703" spans="1:28" x14ac:dyDescent="0.25">
      <c r="A703" t="s">
        <v>1577</v>
      </c>
      <c r="B703" t="s">
        <v>1578</v>
      </c>
      <c r="C703" s="17">
        <v>44470</v>
      </c>
      <c r="D703" s="7">
        <v>335000</v>
      </c>
      <c r="E703" t="s">
        <v>29</v>
      </c>
      <c r="F703" t="s">
        <v>30</v>
      </c>
      <c r="G703" s="7">
        <v>335000</v>
      </c>
      <c r="H703" s="7">
        <v>164490</v>
      </c>
      <c r="I703" s="12">
        <f>H703/G703*100</f>
        <v>49.101492537313433</v>
      </c>
      <c r="J703" s="12">
        <f t="shared" si="10"/>
        <v>1.0012762531734936</v>
      </c>
      <c r="K703" s="7">
        <v>328983</v>
      </c>
      <c r="L703" s="7">
        <v>65551</v>
      </c>
      <c r="M703" s="7">
        <f>G703-L703</f>
        <v>269449</v>
      </c>
      <c r="N703" s="7">
        <v>184218.1875</v>
      </c>
      <c r="O703" s="22">
        <f>M703/N703</f>
        <v>1.4626623117763549</v>
      </c>
      <c r="P703" s="27">
        <v>2050</v>
      </c>
      <c r="Q703" s="32">
        <f>M703/P703</f>
        <v>131.43853658536585</v>
      </c>
      <c r="R703" s="37" t="s">
        <v>1529</v>
      </c>
      <c r="S703" s="42">
        <f>ABS(O2496-O703)*100</f>
        <v>10.54732827887792</v>
      </c>
      <c r="T703" t="s">
        <v>32</v>
      </c>
      <c r="V703" s="7">
        <v>56925</v>
      </c>
      <c r="W703" t="s">
        <v>33</v>
      </c>
      <c r="X703" s="17" t="s">
        <v>34</v>
      </c>
      <c r="Z703" t="s">
        <v>1530</v>
      </c>
      <c r="AA703">
        <v>401</v>
      </c>
      <c r="AB703">
        <v>59</v>
      </c>
    </row>
    <row r="704" spans="1:28" x14ac:dyDescent="0.25">
      <c r="A704" t="s">
        <v>1579</v>
      </c>
      <c r="B704" t="s">
        <v>1580</v>
      </c>
      <c r="C704" s="17">
        <v>44092</v>
      </c>
      <c r="D704" s="7">
        <v>303000</v>
      </c>
      <c r="E704" t="s">
        <v>29</v>
      </c>
      <c r="F704" t="s">
        <v>30</v>
      </c>
      <c r="G704" s="7">
        <v>303000</v>
      </c>
      <c r="H704" s="7">
        <v>161840</v>
      </c>
      <c r="I704" s="12">
        <f>H704/G704*100</f>
        <v>53.412541254125415</v>
      </c>
      <c r="J704" s="12">
        <f t="shared" si="10"/>
        <v>3.3097724636384882</v>
      </c>
      <c r="K704" s="7">
        <v>323676</v>
      </c>
      <c r="L704" s="7">
        <v>69223</v>
      </c>
      <c r="M704" s="7">
        <f>G704-L704</f>
        <v>233777</v>
      </c>
      <c r="N704" s="7">
        <v>177939.15625</v>
      </c>
      <c r="O704" s="22">
        <f>M704/N704</f>
        <v>1.3138030151809266</v>
      </c>
      <c r="P704" s="27">
        <v>1897</v>
      </c>
      <c r="Q704" s="32">
        <f>M704/P704</f>
        <v>123.23510806536636</v>
      </c>
      <c r="R704" s="37" t="s">
        <v>1529</v>
      </c>
      <c r="S704" s="42">
        <f>ABS(O2496-O704)*100</f>
        <v>4.3386013806649082</v>
      </c>
      <c r="T704" t="s">
        <v>141</v>
      </c>
      <c r="V704" s="7">
        <v>63250</v>
      </c>
      <c r="W704" t="s">
        <v>33</v>
      </c>
      <c r="X704" s="17" t="s">
        <v>34</v>
      </c>
      <c r="Z704" t="s">
        <v>1530</v>
      </c>
      <c r="AA704">
        <v>401</v>
      </c>
      <c r="AB704">
        <v>59</v>
      </c>
    </row>
    <row r="705" spans="1:28" x14ac:dyDescent="0.25">
      <c r="A705" t="s">
        <v>1581</v>
      </c>
      <c r="B705" t="s">
        <v>1582</v>
      </c>
      <c r="C705" s="17">
        <v>44145</v>
      </c>
      <c r="D705" s="7">
        <v>300000</v>
      </c>
      <c r="E705" t="s">
        <v>29</v>
      </c>
      <c r="F705" t="s">
        <v>30</v>
      </c>
      <c r="G705" s="7">
        <v>300000</v>
      </c>
      <c r="H705" s="7">
        <v>153470</v>
      </c>
      <c r="I705" s="12">
        <f>H705/G705*100</f>
        <v>51.156666666666659</v>
      </c>
      <c r="J705" s="12">
        <f t="shared" si="10"/>
        <v>1.0538978761797324</v>
      </c>
      <c r="K705" s="7">
        <v>306949</v>
      </c>
      <c r="L705" s="7">
        <v>62898</v>
      </c>
      <c r="M705" s="7">
        <f>G705-L705</f>
        <v>237102</v>
      </c>
      <c r="N705" s="7">
        <v>170665.03125</v>
      </c>
      <c r="O705" s="22">
        <f>M705/N705</f>
        <v>1.3892828440799878</v>
      </c>
      <c r="P705" s="27">
        <v>1851</v>
      </c>
      <c r="Q705" s="32">
        <f>M705/P705</f>
        <v>128.09400324149109</v>
      </c>
      <c r="R705" s="37" t="s">
        <v>1529</v>
      </c>
      <c r="S705" s="42">
        <f>ABS(O2496-O705)*100</f>
        <v>3.2093815092412159</v>
      </c>
      <c r="T705" t="s">
        <v>141</v>
      </c>
      <c r="V705" s="7">
        <v>56925</v>
      </c>
      <c r="W705" t="s">
        <v>33</v>
      </c>
      <c r="X705" s="17" t="s">
        <v>34</v>
      </c>
      <c r="Z705" t="s">
        <v>1530</v>
      </c>
      <c r="AA705">
        <v>401</v>
      </c>
      <c r="AB705">
        <v>59</v>
      </c>
    </row>
    <row r="706" spans="1:28" x14ac:dyDescent="0.25">
      <c r="A706" t="s">
        <v>1583</v>
      </c>
      <c r="B706" t="s">
        <v>1584</v>
      </c>
      <c r="C706" s="17">
        <v>44288</v>
      </c>
      <c r="D706" s="7">
        <v>287500</v>
      </c>
      <c r="E706" t="s">
        <v>29</v>
      </c>
      <c r="F706" t="s">
        <v>30</v>
      </c>
      <c r="G706" s="7">
        <v>287500</v>
      </c>
      <c r="H706" s="7">
        <v>143570</v>
      </c>
      <c r="I706" s="12">
        <f>H706/G706*100</f>
        <v>49.937391304347827</v>
      </c>
      <c r="J706" s="12">
        <f t="shared" si="10"/>
        <v>0.16537748613909997</v>
      </c>
      <c r="K706" s="7">
        <v>287149</v>
      </c>
      <c r="L706" s="7">
        <v>66100</v>
      </c>
      <c r="M706" s="7">
        <f>G706-L706</f>
        <v>221400</v>
      </c>
      <c r="N706" s="7">
        <v>154579.71875</v>
      </c>
      <c r="O706" s="22">
        <f>M706/N706</f>
        <v>1.4322706871919444</v>
      </c>
      <c r="P706" s="27">
        <v>1684</v>
      </c>
      <c r="Q706" s="32">
        <f>M706/P706</f>
        <v>131.47268408551068</v>
      </c>
      <c r="R706" s="37" t="s">
        <v>1529</v>
      </c>
      <c r="S706" s="42">
        <f>ABS(O2496-O706)*100</f>
        <v>7.508165820436874</v>
      </c>
      <c r="T706" t="s">
        <v>32</v>
      </c>
      <c r="V706" s="7">
        <v>56925</v>
      </c>
      <c r="W706" t="s">
        <v>33</v>
      </c>
      <c r="X706" s="17" t="s">
        <v>34</v>
      </c>
      <c r="Z706" t="s">
        <v>1530</v>
      </c>
      <c r="AA706">
        <v>401</v>
      </c>
      <c r="AB706">
        <v>59</v>
      </c>
    </row>
    <row r="707" spans="1:28" x14ac:dyDescent="0.25">
      <c r="A707" t="s">
        <v>1585</v>
      </c>
      <c r="B707" t="s">
        <v>1586</v>
      </c>
      <c r="C707" s="17">
        <v>44467</v>
      </c>
      <c r="D707" s="7">
        <v>295000</v>
      </c>
      <c r="E707" t="s">
        <v>29</v>
      </c>
      <c r="F707" t="s">
        <v>30</v>
      </c>
      <c r="G707" s="7">
        <v>295000</v>
      </c>
      <c r="H707" s="7">
        <v>160150</v>
      </c>
      <c r="I707" s="12">
        <f>H707/G707*100</f>
        <v>54.288135593220346</v>
      </c>
      <c r="J707" s="12">
        <f t="shared" ref="J707:J770" si="11">+ABS(I707-$I$2500)</f>
        <v>4.1853668027334194</v>
      </c>
      <c r="K707" s="7">
        <v>320293</v>
      </c>
      <c r="L707" s="7">
        <v>65405</v>
      </c>
      <c r="M707" s="7">
        <f>G707-L707</f>
        <v>229595</v>
      </c>
      <c r="N707" s="7">
        <v>178243.359375</v>
      </c>
      <c r="O707" s="22">
        <f>M707/N707</f>
        <v>1.2880984784233283</v>
      </c>
      <c r="P707" s="27">
        <v>1906</v>
      </c>
      <c r="Q707" s="32">
        <f>M707/P707</f>
        <v>120.45907660020987</v>
      </c>
      <c r="R707" s="37" t="s">
        <v>1529</v>
      </c>
      <c r="S707" s="42">
        <f>ABS(O2496-O707)*100</f>
        <v>6.9090550564247399</v>
      </c>
      <c r="T707" t="s">
        <v>141</v>
      </c>
      <c r="V707" s="7">
        <v>56925</v>
      </c>
      <c r="W707" t="s">
        <v>33</v>
      </c>
      <c r="X707" s="17" t="s">
        <v>34</v>
      </c>
      <c r="Z707" t="s">
        <v>1530</v>
      </c>
      <c r="AA707">
        <v>401</v>
      </c>
      <c r="AB707">
        <v>59</v>
      </c>
    </row>
    <row r="708" spans="1:28" x14ac:dyDescent="0.25">
      <c r="A708" t="s">
        <v>1587</v>
      </c>
      <c r="B708" t="s">
        <v>1588</v>
      </c>
      <c r="C708" s="17">
        <v>44047</v>
      </c>
      <c r="D708" s="7">
        <v>250000</v>
      </c>
      <c r="E708" t="s">
        <v>29</v>
      </c>
      <c r="F708" t="s">
        <v>30</v>
      </c>
      <c r="G708" s="7">
        <v>250000</v>
      </c>
      <c r="H708" s="7">
        <v>120400</v>
      </c>
      <c r="I708" s="12">
        <f>H708/G708*100</f>
        <v>48.16</v>
      </c>
      <c r="J708" s="12">
        <f t="shared" si="11"/>
        <v>1.9427687904869302</v>
      </c>
      <c r="K708" s="7">
        <v>240790</v>
      </c>
      <c r="L708" s="7">
        <v>50950</v>
      </c>
      <c r="M708" s="7">
        <f>G708-L708</f>
        <v>199050</v>
      </c>
      <c r="N708" s="7">
        <v>108480</v>
      </c>
      <c r="O708" s="22">
        <f>M708/N708</f>
        <v>1.8349004424778761</v>
      </c>
      <c r="P708" s="27">
        <v>1620</v>
      </c>
      <c r="Q708" s="32">
        <f>M708/P708</f>
        <v>122.87037037037037</v>
      </c>
      <c r="R708" s="37" t="s">
        <v>1589</v>
      </c>
      <c r="S708" s="42">
        <f>ABS(O2496-O708)*100</f>
        <v>47.771141349030046</v>
      </c>
      <c r="T708" t="s">
        <v>64</v>
      </c>
      <c r="V708" s="7">
        <v>44418</v>
      </c>
      <c r="W708" t="s">
        <v>33</v>
      </c>
      <c r="X708" s="17" t="s">
        <v>34</v>
      </c>
      <c r="Z708" t="s">
        <v>1590</v>
      </c>
      <c r="AA708">
        <v>401</v>
      </c>
      <c r="AB708">
        <v>48</v>
      </c>
    </row>
    <row r="709" spans="1:28" x14ac:dyDescent="0.25">
      <c r="A709" t="s">
        <v>1591</v>
      </c>
      <c r="B709" t="s">
        <v>1592</v>
      </c>
      <c r="C709" s="17">
        <v>44498</v>
      </c>
      <c r="D709" s="7">
        <v>327000</v>
      </c>
      <c r="E709" t="s">
        <v>29</v>
      </c>
      <c r="F709" t="s">
        <v>30</v>
      </c>
      <c r="G709" s="7">
        <v>327000</v>
      </c>
      <c r="H709" s="7">
        <v>154000</v>
      </c>
      <c r="I709" s="12">
        <f>H709/G709*100</f>
        <v>47.094801223241589</v>
      </c>
      <c r="J709" s="12">
        <f t="shared" si="11"/>
        <v>3.0079675672453376</v>
      </c>
      <c r="K709" s="7">
        <v>307997</v>
      </c>
      <c r="L709" s="7">
        <v>51650</v>
      </c>
      <c r="M709" s="7">
        <f>G709-L709</f>
        <v>275350</v>
      </c>
      <c r="N709" s="7">
        <v>146484</v>
      </c>
      <c r="O709" s="22">
        <f>M709/N709</f>
        <v>1.8797274787690124</v>
      </c>
      <c r="P709" s="27">
        <v>1609</v>
      </c>
      <c r="Q709" s="32">
        <f>M709/P709</f>
        <v>171.13113735239278</v>
      </c>
      <c r="R709" s="37" t="s">
        <v>1589</v>
      </c>
      <c r="S709" s="42">
        <f>ABS(O2496-O709)*100</f>
        <v>52.253844978143668</v>
      </c>
      <c r="T709" t="s">
        <v>64</v>
      </c>
      <c r="V709" s="7">
        <v>44418</v>
      </c>
      <c r="W709" t="s">
        <v>33</v>
      </c>
      <c r="X709" s="17" t="s">
        <v>34</v>
      </c>
      <c r="Z709" t="s">
        <v>1590</v>
      </c>
      <c r="AA709">
        <v>401</v>
      </c>
      <c r="AB709">
        <v>54</v>
      </c>
    </row>
    <row r="710" spans="1:28" x14ac:dyDescent="0.25">
      <c r="A710" t="s">
        <v>1593</v>
      </c>
      <c r="B710" t="s">
        <v>1594</v>
      </c>
      <c r="C710" s="17">
        <v>44295</v>
      </c>
      <c r="D710" s="7">
        <v>250100</v>
      </c>
      <c r="E710" t="s">
        <v>29</v>
      </c>
      <c r="F710" t="s">
        <v>30</v>
      </c>
      <c r="G710" s="7">
        <v>250100</v>
      </c>
      <c r="H710" s="7">
        <v>100610</v>
      </c>
      <c r="I710" s="12">
        <f>H710/G710*100</f>
        <v>40.227908836465417</v>
      </c>
      <c r="J710" s="12">
        <f t="shared" si="11"/>
        <v>9.8748599540215096</v>
      </c>
      <c r="K710" s="7">
        <v>201220</v>
      </c>
      <c r="L710" s="7">
        <v>47484</v>
      </c>
      <c r="M710" s="7">
        <f>G710-L710</f>
        <v>202616</v>
      </c>
      <c r="N710" s="7">
        <v>87849.140625</v>
      </c>
      <c r="O710" s="22">
        <f>M710/N710</f>
        <v>2.3064084470092108</v>
      </c>
      <c r="P710" s="27">
        <v>1305</v>
      </c>
      <c r="Q710" s="32">
        <f>M710/P710</f>
        <v>155.26130268199233</v>
      </c>
      <c r="R710" s="37" t="s">
        <v>1589</v>
      </c>
      <c r="S710" s="42">
        <f>ABS(O2496-O710)*100</f>
        <v>94.921941802163516</v>
      </c>
      <c r="T710" t="s">
        <v>64</v>
      </c>
      <c r="V710" s="7">
        <v>44418</v>
      </c>
      <c r="W710" t="s">
        <v>33</v>
      </c>
      <c r="X710" s="17" t="s">
        <v>34</v>
      </c>
      <c r="Z710" t="s">
        <v>1590</v>
      </c>
      <c r="AA710">
        <v>401</v>
      </c>
      <c r="AB710">
        <v>48</v>
      </c>
    </row>
    <row r="711" spans="1:28" x14ac:dyDescent="0.25">
      <c r="A711" t="s">
        <v>1595</v>
      </c>
      <c r="B711" t="s">
        <v>1596</v>
      </c>
      <c r="C711" s="17">
        <v>44083</v>
      </c>
      <c r="D711" s="7">
        <v>257500</v>
      </c>
      <c r="E711" t="s">
        <v>29</v>
      </c>
      <c r="F711" t="s">
        <v>30</v>
      </c>
      <c r="G711" s="7">
        <v>257500</v>
      </c>
      <c r="H711" s="7">
        <v>97420</v>
      </c>
      <c r="I711" s="12">
        <f>H711/G711*100</f>
        <v>37.833009708737862</v>
      </c>
      <c r="J711" s="12">
        <f t="shared" si="11"/>
        <v>12.269759081749065</v>
      </c>
      <c r="K711" s="7">
        <v>194843</v>
      </c>
      <c r="L711" s="7">
        <v>54418</v>
      </c>
      <c r="M711" s="7">
        <f>G711-L711</f>
        <v>203082</v>
      </c>
      <c r="N711" s="7">
        <v>80242.859375</v>
      </c>
      <c r="O711" s="22">
        <f>M711/N711</f>
        <v>2.5308420161217615</v>
      </c>
      <c r="P711" s="27">
        <v>1125</v>
      </c>
      <c r="Q711" s="32">
        <f>M711/P711</f>
        <v>180.51733333333334</v>
      </c>
      <c r="R711" s="37" t="s">
        <v>1589</v>
      </c>
      <c r="S711" s="42">
        <f>ABS(O2496-O711)*100</f>
        <v>117.36529871341858</v>
      </c>
      <c r="T711" t="s">
        <v>64</v>
      </c>
      <c r="V711" s="7">
        <v>44418</v>
      </c>
      <c r="W711" t="s">
        <v>33</v>
      </c>
      <c r="X711" s="17" t="s">
        <v>34</v>
      </c>
      <c r="Z711" t="s">
        <v>1590</v>
      </c>
      <c r="AA711">
        <v>401</v>
      </c>
      <c r="AB711">
        <v>48</v>
      </c>
    </row>
    <row r="712" spans="1:28" x14ac:dyDescent="0.25">
      <c r="A712" t="s">
        <v>1597</v>
      </c>
      <c r="B712" t="s">
        <v>1598</v>
      </c>
      <c r="C712" s="17">
        <v>44474</v>
      </c>
      <c r="D712" s="7">
        <v>270000</v>
      </c>
      <c r="E712" t="s">
        <v>29</v>
      </c>
      <c r="F712" t="s">
        <v>30</v>
      </c>
      <c r="G712" s="7">
        <v>270000</v>
      </c>
      <c r="H712" s="7">
        <v>145420</v>
      </c>
      <c r="I712" s="12">
        <f>H712/G712*100</f>
        <v>53.859259259259261</v>
      </c>
      <c r="J712" s="12">
        <f t="shared" si="11"/>
        <v>3.7564904687723342</v>
      </c>
      <c r="K712" s="7">
        <v>290846</v>
      </c>
      <c r="L712" s="7">
        <v>49127</v>
      </c>
      <c r="M712" s="7">
        <f>G712-L712</f>
        <v>220873</v>
      </c>
      <c r="N712" s="7">
        <v>138125.140625</v>
      </c>
      <c r="O712" s="22">
        <f>M712/N712</f>
        <v>1.5990789149649056</v>
      </c>
      <c r="P712" s="27">
        <v>2075</v>
      </c>
      <c r="Q712" s="32">
        <f>M712/P712</f>
        <v>106.44481927710844</v>
      </c>
      <c r="R712" s="37" t="s">
        <v>1589</v>
      </c>
      <c r="S712" s="42">
        <f>ABS(O2496-O712)*100</f>
        <v>24.188988597732997</v>
      </c>
      <c r="T712" t="s">
        <v>141</v>
      </c>
      <c r="V712" s="7">
        <v>44418</v>
      </c>
      <c r="W712" t="s">
        <v>33</v>
      </c>
      <c r="X712" s="17" t="s">
        <v>34</v>
      </c>
      <c r="Z712" t="s">
        <v>1590</v>
      </c>
      <c r="AA712">
        <v>401</v>
      </c>
      <c r="AB712">
        <v>51</v>
      </c>
    </row>
    <row r="713" spans="1:28" x14ac:dyDescent="0.25">
      <c r="A713" t="s">
        <v>1599</v>
      </c>
      <c r="B713" t="s">
        <v>1600</v>
      </c>
      <c r="C713" s="17">
        <v>44029</v>
      </c>
      <c r="D713" s="7">
        <v>200000</v>
      </c>
      <c r="E713" t="s">
        <v>29</v>
      </c>
      <c r="F713" t="s">
        <v>30</v>
      </c>
      <c r="G713" s="7">
        <v>200000</v>
      </c>
      <c r="H713" s="7">
        <v>112280</v>
      </c>
      <c r="I713" s="12">
        <f>H713/G713*100</f>
        <v>56.14</v>
      </c>
      <c r="J713" s="12">
        <f t="shared" si="11"/>
        <v>6.0372312095130738</v>
      </c>
      <c r="K713" s="7">
        <v>224566</v>
      </c>
      <c r="L713" s="7">
        <v>48918</v>
      </c>
      <c r="M713" s="7">
        <f>G713-L713</f>
        <v>151082</v>
      </c>
      <c r="N713" s="7">
        <v>85681.953125</v>
      </c>
      <c r="O713" s="22">
        <f>M713/N713</f>
        <v>1.7632884696219395</v>
      </c>
      <c r="P713" s="27">
        <v>1305</v>
      </c>
      <c r="Q713" s="32">
        <f>M713/P713</f>
        <v>115.77164750957854</v>
      </c>
      <c r="R713" s="37" t="s">
        <v>1601</v>
      </c>
      <c r="S713" s="42">
        <f>ABS(O2496-O713)*100</f>
        <v>40.609944063436387</v>
      </c>
      <c r="T713" t="s">
        <v>64</v>
      </c>
      <c r="V713" s="7">
        <v>44418</v>
      </c>
      <c r="W713" t="s">
        <v>33</v>
      </c>
      <c r="X713" s="17" t="s">
        <v>34</v>
      </c>
      <c r="Z713" t="s">
        <v>1602</v>
      </c>
      <c r="AA713">
        <v>401</v>
      </c>
      <c r="AB713">
        <v>48</v>
      </c>
    </row>
    <row r="714" spans="1:28" x14ac:dyDescent="0.25">
      <c r="A714" t="s">
        <v>1603</v>
      </c>
      <c r="B714" t="s">
        <v>1604</v>
      </c>
      <c r="C714" s="17">
        <v>44022</v>
      </c>
      <c r="D714" s="7">
        <v>270000</v>
      </c>
      <c r="E714" t="s">
        <v>29</v>
      </c>
      <c r="F714" t="s">
        <v>30</v>
      </c>
      <c r="G714" s="7">
        <v>270000</v>
      </c>
      <c r="H714" s="7">
        <v>156270</v>
      </c>
      <c r="I714" s="12">
        <f>H714/G714*100</f>
        <v>57.877777777777773</v>
      </c>
      <c r="J714" s="12">
        <f t="shared" si="11"/>
        <v>7.7750089872908461</v>
      </c>
      <c r="K714" s="7">
        <v>312532</v>
      </c>
      <c r="L714" s="7">
        <v>46515</v>
      </c>
      <c r="M714" s="7">
        <f>G714-L714</f>
        <v>223485</v>
      </c>
      <c r="N714" s="7">
        <v>129764.390625</v>
      </c>
      <c r="O714" s="22">
        <f>M714/N714</f>
        <v>1.7222367316919691</v>
      </c>
      <c r="P714" s="27">
        <v>2233</v>
      </c>
      <c r="Q714" s="32">
        <f>M714/P714</f>
        <v>100.08284818629646</v>
      </c>
      <c r="R714" s="37" t="s">
        <v>1601</v>
      </c>
      <c r="S714" s="42">
        <f>ABS(O2496-O714)*100</f>
        <v>36.504770270439344</v>
      </c>
      <c r="T714" t="s">
        <v>64</v>
      </c>
      <c r="V714" s="7">
        <v>44418</v>
      </c>
      <c r="W714" t="s">
        <v>33</v>
      </c>
      <c r="X714" s="17" t="s">
        <v>34</v>
      </c>
      <c r="Z714" t="s">
        <v>1602</v>
      </c>
      <c r="AA714">
        <v>401</v>
      </c>
      <c r="AB714">
        <v>48</v>
      </c>
    </row>
    <row r="715" spans="1:28" x14ac:dyDescent="0.25">
      <c r="A715" t="s">
        <v>1605</v>
      </c>
      <c r="B715" t="s">
        <v>1606</v>
      </c>
      <c r="C715" s="17">
        <v>43994</v>
      </c>
      <c r="D715" s="7">
        <v>234000</v>
      </c>
      <c r="E715" t="s">
        <v>29</v>
      </c>
      <c r="F715" t="s">
        <v>30</v>
      </c>
      <c r="G715" s="7">
        <v>234000</v>
      </c>
      <c r="H715" s="7">
        <v>150810</v>
      </c>
      <c r="I715" s="12">
        <f>H715/G715*100</f>
        <v>64.448717948717942</v>
      </c>
      <c r="J715" s="12">
        <f t="shared" si="11"/>
        <v>14.345949158231015</v>
      </c>
      <c r="K715" s="7">
        <v>301620</v>
      </c>
      <c r="L715" s="7">
        <v>69093</v>
      </c>
      <c r="M715" s="7">
        <f>G715-L715</f>
        <v>164907</v>
      </c>
      <c r="N715" s="7">
        <v>129181.6640625</v>
      </c>
      <c r="O715" s="22">
        <f>M715/N715</f>
        <v>1.2765511359275845</v>
      </c>
      <c r="P715" s="27">
        <v>1326</v>
      </c>
      <c r="Q715" s="32">
        <f>M715/P715</f>
        <v>124.36425339366515</v>
      </c>
      <c r="R715" s="37" t="s">
        <v>1607</v>
      </c>
      <c r="S715" s="42">
        <f>ABS(O2496-O715)*100</f>
        <v>8.0637893059991139</v>
      </c>
      <c r="T715" t="s">
        <v>64</v>
      </c>
      <c r="V715" s="7">
        <v>64350</v>
      </c>
      <c r="W715" t="s">
        <v>33</v>
      </c>
      <c r="X715" s="17" t="s">
        <v>34</v>
      </c>
      <c r="Z715" t="s">
        <v>1608</v>
      </c>
      <c r="AA715">
        <v>401</v>
      </c>
      <c r="AB715">
        <v>51</v>
      </c>
    </row>
    <row r="716" spans="1:28" x14ac:dyDescent="0.25">
      <c r="A716" t="s">
        <v>1609</v>
      </c>
      <c r="B716" t="s">
        <v>1606</v>
      </c>
      <c r="C716" s="17">
        <v>43994</v>
      </c>
      <c r="D716" s="7">
        <v>234000</v>
      </c>
      <c r="E716" t="s">
        <v>29</v>
      </c>
      <c r="F716" t="s">
        <v>30</v>
      </c>
      <c r="G716" s="7">
        <v>234000</v>
      </c>
      <c r="H716" s="7">
        <v>149670</v>
      </c>
      <c r="I716" s="12">
        <f>H716/G716*100</f>
        <v>63.96153846153846</v>
      </c>
      <c r="J716" s="12">
        <f t="shared" si="11"/>
        <v>13.858769671051533</v>
      </c>
      <c r="K716" s="7">
        <v>299346</v>
      </c>
      <c r="L716" s="7">
        <v>49161</v>
      </c>
      <c r="M716" s="7">
        <f>G716-L716</f>
        <v>184839</v>
      </c>
      <c r="N716" s="7">
        <v>142962.859375</v>
      </c>
      <c r="O716" s="22">
        <f>M716/N716</f>
        <v>1.2929162217940564</v>
      </c>
      <c r="P716" s="27">
        <v>1326</v>
      </c>
      <c r="Q716" s="32">
        <f>M716/P716</f>
        <v>139.39592760180994</v>
      </c>
      <c r="R716" s="37" t="s">
        <v>1589</v>
      </c>
      <c r="S716" s="42">
        <f>ABS(O2496-O716)*100</f>
        <v>6.4272807193519244</v>
      </c>
      <c r="T716" t="s">
        <v>64</v>
      </c>
      <c r="V716" s="7">
        <v>44418</v>
      </c>
      <c r="W716" t="s">
        <v>33</v>
      </c>
      <c r="X716" s="17" t="s">
        <v>34</v>
      </c>
      <c r="Z716" t="s">
        <v>1590</v>
      </c>
      <c r="AA716">
        <v>401</v>
      </c>
      <c r="AB716">
        <v>51</v>
      </c>
    </row>
    <row r="717" spans="1:28" x14ac:dyDescent="0.25">
      <c r="A717" t="s">
        <v>1609</v>
      </c>
      <c r="B717" t="s">
        <v>1606</v>
      </c>
      <c r="C717" s="17">
        <v>44277</v>
      </c>
      <c r="D717" s="7">
        <v>264000</v>
      </c>
      <c r="E717" t="s">
        <v>29</v>
      </c>
      <c r="F717" t="s">
        <v>30</v>
      </c>
      <c r="G717" s="7">
        <v>264000</v>
      </c>
      <c r="H717" s="7">
        <v>149670</v>
      </c>
      <c r="I717" s="12">
        <f>H717/G717*100</f>
        <v>56.693181818181813</v>
      </c>
      <c r="J717" s="12">
        <f t="shared" si="11"/>
        <v>6.5904130276948862</v>
      </c>
      <c r="K717" s="7">
        <v>299346</v>
      </c>
      <c r="L717" s="7">
        <v>49161</v>
      </c>
      <c r="M717" s="7">
        <f>G717-L717</f>
        <v>214839</v>
      </c>
      <c r="N717" s="7">
        <v>142962.859375</v>
      </c>
      <c r="O717" s="22">
        <f>M717/N717</f>
        <v>1.5027609334286232</v>
      </c>
      <c r="P717" s="27">
        <v>1326</v>
      </c>
      <c r="Q717" s="32">
        <f>M717/P717</f>
        <v>162.02036199095022</v>
      </c>
      <c r="R717" s="37" t="s">
        <v>1589</v>
      </c>
      <c r="S717" s="42">
        <f>ABS(O2496-O717)*100</f>
        <v>14.557190444104751</v>
      </c>
      <c r="T717" t="s">
        <v>64</v>
      </c>
      <c r="V717" s="7">
        <v>44418</v>
      </c>
      <c r="W717" t="s">
        <v>33</v>
      </c>
      <c r="X717" s="17" t="s">
        <v>34</v>
      </c>
      <c r="Z717" t="s">
        <v>1590</v>
      </c>
      <c r="AA717">
        <v>401</v>
      </c>
      <c r="AB717">
        <v>51</v>
      </c>
    </row>
    <row r="718" spans="1:28" x14ac:dyDescent="0.25">
      <c r="A718" t="s">
        <v>1610</v>
      </c>
      <c r="B718" t="s">
        <v>1611</v>
      </c>
      <c r="C718" s="17">
        <v>44322</v>
      </c>
      <c r="D718" s="7">
        <v>267500</v>
      </c>
      <c r="E718" t="s">
        <v>29</v>
      </c>
      <c r="F718" t="s">
        <v>30</v>
      </c>
      <c r="G718" s="7">
        <v>267500</v>
      </c>
      <c r="H718" s="7">
        <v>116250</v>
      </c>
      <c r="I718" s="12">
        <f>H718/G718*100</f>
        <v>43.457943925233643</v>
      </c>
      <c r="J718" s="12">
        <f t="shared" si="11"/>
        <v>6.644824865253284</v>
      </c>
      <c r="K718" s="7">
        <v>232509</v>
      </c>
      <c r="L718" s="7">
        <v>51547</v>
      </c>
      <c r="M718" s="7">
        <f>G718-L718</f>
        <v>215953</v>
      </c>
      <c r="N718" s="7">
        <v>88274.1484375</v>
      </c>
      <c r="O718" s="22">
        <f>M718/N718</f>
        <v>2.446390068015206</v>
      </c>
      <c r="P718" s="27">
        <v>1305</v>
      </c>
      <c r="Q718" s="32">
        <f>M718/P718</f>
        <v>165.48122605363986</v>
      </c>
      <c r="R718" s="37" t="s">
        <v>1601</v>
      </c>
      <c r="S718" s="42">
        <f>ABS(O2496-O718)*100</f>
        <v>108.92010390276303</v>
      </c>
      <c r="T718" t="s">
        <v>64</v>
      </c>
      <c r="V718" s="7">
        <v>44418</v>
      </c>
      <c r="W718" t="s">
        <v>33</v>
      </c>
      <c r="X718" s="17" t="s">
        <v>34</v>
      </c>
      <c r="Z718" t="s">
        <v>1602</v>
      </c>
      <c r="AA718">
        <v>401</v>
      </c>
      <c r="AB718">
        <v>48</v>
      </c>
    </row>
    <row r="719" spans="1:28" x14ac:dyDescent="0.25">
      <c r="A719" t="s">
        <v>1612</v>
      </c>
      <c r="B719" t="s">
        <v>1613</v>
      </c>
      <c r="C719" s="17">
        <v>44483</v>
      </c>
      <c r="D719" s="7">
        <v>252000</v>
      </c>
      <c r="E719" t="s">
        <v>29</v>
      </c>
      <c r="F719" t="s">
        <v>30</v>
      </c>
      <c r="G719" s="7">
        <v>252000</v>
      </c>
      <c r="H719" s="7">
        <v>120730</v>
      </c>
      <c r="I719" s="12">
        <f>H719/G719*100</f>
        <v>47.908730158730158</v>
      </c>
      <c r="J719" s="12">
        <f t="shared" si="11"/>
        <v>2.1940386317567686</v>
      </c>
      <c r="K719" s="7">
        <v>241454</v>
      </c>
      <c r="L719" s="7">
        <v>46276</v>
      </c>
      <c r="M719" s="7">
        <f>G719-L719</f>
        <v>205724</v>
      </c>
      <c r="N719" s="7">
        <v>95208.78125</v>
      </c>
      <c r="O719" s="22">
        <f>M719/N719</f>
        <v>2.1607670773540124</v>
      </c>
      <c r="P719" s="27">
        <v>1485</v>
      </c>
      <c r="Q719" s="32">
        <f>M719/P719</f>
        <v>138.53468013468014</v>
      </c>
      <c r="R719" s="37" t="s">
        <v>1601</v>
      </c>
      <c r="S719" s="42">
        <f>ABS(O2496-O719)*100</f>
        <v>80.35780483664368</v>
      </c>
      <c r="T719" t="s">
        <v>64</v>
      </c>
      <c r="V719" s="7">
        <v>44418</v>
      </c>
      <c r="W719" t="s">
        <v>33</v>
      </c>
      <c r="X719" s="17" t="s">
        <v>34</v>
      </c>
      <c r="Z719" t="s">
        <v>1602</v>
      </c>
      <c r="AA719">
        <v>401</v>
      </c>
      <c r="AB719">
        <v>48</v>
      </c>
    </row>
    <row r="720" spans="1:28" x14ac:dyDescent="0.25">
      <c r="A720" t="s">
        <v>1614</v>
      </c>
      <c r="B720" t="s">
        <v>1615</v>
      </c>
      <c r="C720" s="17">
        <v>44362</v>
      </c>
      <c r="D720" s="7">
        <v>315000</v>
      </c>
      <c r="E720" t="s">
        <v>29</v>
      </c>
      <c r="F720" t="s">
        <v>30</v>
      </c>
      <c r="G720" s="7">
        <v>315000</v>
      </c>
      <c r="H720" s="7">
        <v>154180</v>
      </c>
      <c r="I720" s="12">
        <f>H720/G720*100</f>
        <v>48.94603174603175</v>
      </c>
      <c r="J720" s="12">
        <f t="shared" si="11"/>
        <v>1.156737044455177</v>
      </c>
      <c r="K720" s="7">
        <v>308359</v>
      </c>
      <c r="L720" s="7">
        <v>56414</v>
      </c>
      <c r="M720" s="7">
        <f>G720-L720</f>
        <v>258586</v>
      </c>
      <c r="N720" s="7">
        <v>122900</v>
      </c>
      <c r="O720" s="22">
        <f>M720/N720</f>
        <v>2.1040358014646054</v>
      </c>
      <c r="P720" s="27">
        <v>1807</v>
      </c>
      <c r="Q720" s="32">
        <f>M720/P720</f>
        <v>143.10237963475373</v>
      </c>
      <c r="R720" s="37" t="s">
        <v>1601</v>
      </c>
      <c r="S720" s="42">
        <f>ABS(O2496-O720)*100</f>
        <v>74.684677247702979</v>
      </c>
      <c r="T720" t="s">
        <v>64</v>
      </c>
      <c r="V720" s="7">
        <v>44418</v>
      </c>
      <c r="W720" t="s">
        <v>33</v>
      </c>
      <c r="X720" s="17" t="s">
        <v>34</v>
      </c>
      <c r="Z720" t="s">
        <v>1602</v>
      </c>
      <c r="AA720">
        <v>401</v>
      </c>
      <c r="AB720">
        <v>48</v>
      </c>
    </row>
    <row r="721" spans="1:28" x14ac:dyDescent="0.25">
      <c r="A721" t="s">
        <v>1616</v>
      </c>
      <c r="B721" t="s">
        <v>1617</v>
      </c>
      <c r="C721" s="17">
        <v>44565</v>
      </c>
      <c r="D721" s="7">
        <v>315700</v>
      </c>
      <c r="E721" t="s">
        <v>29</v>
      </c>
      <c r="F721" t="s">
        <v>30</v>
      </c>
      <c r="G721" s="7">
        <v>315700</v>
      </c>
      <c r="H721" s="7">
        <v>144370</v>
      </c>
      <c r="I721" s="12">
        <f>H721/G721*100</f>
        <v>45.730123535001582</v>
      </c>
      <c r="J721" s="12">
        <f t="shared" si="11"/>
        <v>4.3726452554853452</v>
      </c>
      <c r="K721" s="7">
        <v>288741</v>
      </c>
      <c r="L721" s="7">
        <v>47474</v>
      </c>
      <c r="M721" s="7">
        <f>G721-L721</f>
        <v>268226</v>
      </c>
      <c r="N721" s="7">
        <v>117691.21875</v>
      </c>
      <c r="O721" s="22">
        <f>M721/N721</f>
        <v>2.2790655313865549</v>
      </c>
      <c r="P721" s="27">
        <v>1680</v>
      </c>
      <c r="Q721" s="32">
        <f>M721/P721</f>
        <v>159.65833333333333</v>
      </c>
      <c r="R721" s="37" t="s">
        <v>1601</v>
      </c>
      <c r="S721" s="42">
        <f>ABS(O2496-O721)*100</f>
        <v>92.18765023989792</v>
      </c>
      <c r="T721" t="s">
        <v>64</v>
      </c>
      <c r="V721" s="7">
        <v>44418</v>
      </c>
      <c r="W721" t="s">
        <v>33</v>
      </c>
      <c r="X721" s="17" t="s">
        <v>34</v>
      </c>
      <c r="Z721" t="s">
        <v>1602</v>
      </c>
      <c r="AA721">
        <v>401</v>
      </c>
      <c r="AB721">
        <v>48</v>
      </c>
    </row>
    <row r="722" spans="1:28" x14ac:dyDescent="0.25">
      <c r="A722" t="s">
        <v>1618</v>
      </c>
      <c r="B722" t="s">
        <v>1619</v>
      </c>
      <c r="C722" s="17">
        <v>44377</v>
      </c>
      <c r="D722" s="7">
        <v>325000</v>
      </c>
      <c r="E722" t="s">
        <v>29</v>
      </c>
      <c r="F722" t="s">
        <v>30</v>
      </c>
      <c r="G722" s="7">
        <v>325000</v>
      </c>
      <c r="H722" s="7">
        <v>168720</v>
      </c>
      <c r="I722" s="12">
        <f>H722/G722*100</f>
        <v>51.913846153846151</v>
      </c>
      <c r="J722" s="12">
        <f t="shared" si="11"/>
        <v>1.8110773633592245</v>
      </c>
      <c r="K722" s="7">
        <v>337443</v>
      </c>
      <c r="L722" s="7">
        <v>55726</v>
      </c>
      <c r="M722" s="7">
        <f>G722-L722</f>
        <v>269274</v>
      </c>
      <c r="N722" s="7">
        <v>137422.921875</v>
      </c>
      <c r="O722" s="22">
        <f>M722/N722</f>
        <v>1.9594547716350541</v>
      </c>
      <c r="P722" s="27">
        <v>1645</v>
      </c>
      <c r="Q722" s="32">
        <f>M722/P722</f>
        <v>163.69240121580546</v>
      </c>
      <c r="R722" s="37" t="s">
        <v>1601</v>
      </c>
      <c r="S722" s="42">
        <f>ABS(O2496-O722)*100</f>
        <v>60.226574264747846</v>
      </c>
      <c r="T722" t="s">
        <v>64</v>
      </c>
      <c r="V722" s="7">
        <v>44418</v>
      </c>
      <c r="W722" t="s">
        <v>33</v>
      </c>
      <c r="X722" s="17" t="s">
        <v>34</v>
      </c>
      <c r="Z722" t="s">
        <v>1602</v>
      </c>
      <c r="AA722">
        <v>401</v>
      </c>
      <c r="AB722">
        <v>51</v>
      </c>
    </row>
    <row r="723" spans="1:28" x14ac:dyDescent="0.25">
      <c r="A723" t="s">
        <v>1620</v>
      </c>
      <c r="B723" t="s">
        <v>1621</v>
      </c>
      <c r="C723" s="17">
        <v>44512</v>
      </c>
      <c r="D723" s="7">
        <v>330000</v>
      </c>
      <c r="E723" t="s">
        <v>29</v>
      </c>
      <c r="F723" t="s">
        <v>30</v>
      </c>
      <c r="G723" s="7">
        <v>330000</v>
      </c>
      <c r="H723" s="7">
        <v>158100</v>
      </c>
      <c r="I723" s="12">
        <f>H723/G723*100</f>
        <v>47.909090909090907</v>
      </c>
      <c r="J723" s="12">
        <f t="shared" si="11"/>
        <v>2.1936778813960203</v>
      </c>
      <c r="K723" s="7">
        <v>316201</v>
      </c>
      <c r="L723" s="7">
        <v>48219</v>
      </c>
      <c r="M723" s="7">
        <f>G723-L723</f>
        <v>281781</v>
      </c>
      <c r="N723" s="7">
        <v>130722.9296875</v>
      </c>
      <c r="O723" s="22">
        <f>M723/N723</f>
        <v>2.1555590949010415</v>
      </c>
      <c r="P723" s="27">
        <v>1852</v>
      </c>
      <c r="Q723" s="32">
        <f>M723/P723</f>
        <v>152.14956803455723</v>
      </c>
      <c r="R723" s="37" t="s">
        <v>1601</v>
      </c>
      <c r="S723" s="42">
        <f>ABS(O2496-O723)*100</f>
        <v>79.837006591346579</v>
      </c>
      <c r="T723" t="s">
        <v>64</v>
      </c>
      <c r="V723" s="7">
        <v>44418</v>
      </c>
      <c r="W723" t="s">
        <v>33</v>
      </c>
      <c r="X723" s="17" t="s">
        <v>34</v>
      </c>
      <c r="Z723" t="s">
        <v>1602</v>
      </c>
      <c r="AA723">
        <v>401</v>
      </c>
      <c r="AB723">
        <v>48</v>
      </c>
    </row>
    <row r="724" spans="1:28" x14ac:dyDescent="0.25">
      <c r="A724" t="s">
        <v>1622</v>
      </c>
      <c r="B724" t="s">
        <v>1623</v>
      </c>
      <c r="C724" s="17">
        <v>44169</v>
      </c>
      <c r="D724" s="7">
        <v>315000</v>
      </c>
      <c r="E724" t="s">
        <v>29</v>
      </c>
      <c r="F724" t="s">
        <v>30</v>
      </c>
      <c r="G724" s="7">
        <v>315000</v>
      </c>
      <c r="H724" s="7">
        <v>163430</v>
      </c>
      <c r="I724" s="12">
        <f>H724/G724*100</f>
        <v>51.882539682539687</v>
      </c>
      <c r="J724" s="12">
        <f t="shared" si="11"/>
        <v>1.7797708920527597</v>
      </c>
      <c r="K724" s="7">
        <v>326855</v>
      </c>
      <c r="L724" s="7">
        <v>61639</v>
      </c>
      <c r="M724" s="7">
        <f>G724-L724</f>
        <v>253361</v>
      </c>
      <c r="N724" s="7">
        <v>202454.96875</v>
      </c>
      <c r="O724" s="22">
        <f>M724/N724</f>
        <v>1.251443723828092</v>
      </c>
      <c r="P724" s="27">
        <v>2415</v>
      </c>
      <c r="Q724" s="32">
        <f>M724/P724</f>
        <v>104.91138716356107</v>
      </c>
      <c r="R724" s="37" t="s">
        <v>1624</v>
      </c>
      <c r="S724" s="42">
        <f>ABS(O2496-O724)*100</f>
        <v>10.574530515948366</v>
      </c>
      <c r="T724" t="s">
        <v>32</v>
      </c>
      <c r="V724" s="7">
        <v>58383</v>
      </c>
      <c r="W724" t="s">
        <v>33</v>
      </c>
      <c r="X724" s="17" t="s">
        <v>34</v>
      </c>
      <c r="Z724" t="s">
        <v>1625</v>
      </c>
      <c r="AA724">
        <v>401</v>
      </c>
      <c r="AB724">
        <v>57</v>
      </c>
    </row>
    <row r="725" spans="1:28" x14ac:dyDescent="0.25">
      <c r="A725" t="s">
        <v>1626</v>
      </c>
      <c r="B725" t="s">
        <v>1627</v>
      </c>
      <c r="C725" s="17">
        <v>44186</v>
      </c>
      <c r="D725" s="7">
        <v>335000</v>
      </c>
      <c r="E725" t="s">
        <v>29</v>
      </c>
      <c r="F725" t="s">
        <v>30</v>
      </c>
      <c r="G725" s="7">
        <v>335000</v>
      </c>
      <c r="H725" s="7">
        <v>164830</v>
      </c>
      <c r="I725" s="12">
        <f>H725/G725*100</f>
        <v>49.202985074626866</v>
      </c>
      <c r="J725" s="12">
        <f t="shared" si="11"/>
        <v>0.89978371586006034</v>
      </c>
      <c r="K725" s="7">
        <v>329669</v>
      </c>
      <c r="L725" s="7">
        <v>72876</v>
      </c>
      <c r="M725" s="7">
        <f>G725-L725</f>
        <v>262124</v>
      </c>
      <c r="N725" s="7">
        <v>196025.1875</v>
      </c>
      <c r="O725" s="22">
        <f>M725/N725</f>
        <v>1.3371955070824764</v>
      </c>
      <c r="P725" s="27">
        <v>2234</v>
      </c>
      <c r="Q725" s="32">
        <f>M725/P725</f>
        <v>117.33393017009848</v>
      </c>
      <c r="R725" s="37" t="s">
        <v>1624</v>
      </c>
      <c r="S725" s="42">
        <f>ABS(O2496-O725)*100</f>
        <v>1.9993521905099287</v>
      </c>
      <c r="T725" t="s">
        <v>32</v>
      </c>
      <c r="V725" s="7">
        <v>64887</v>
      </c>
      <c r="W725" t="s">
        <v>33</v>
      </c>
      <c r="X725" s="17" t="s">
        <v>34</v>
      </c>
      <c r="Z725" t="s">
        <v>1625</v>
      </c>
      <c r="AA725">
        <v>401</v>
      </c>
      <c r="AB725">
        <v>59</v>
      </c>
    </row>
    <row r="726" spans="1:28" x14ac:dyDescent="0.25">
      <c r="A726" t="s">
        <v>1626</v>
      </c>
      <c r="B726" t="s">
        <v>1627</v>
      </c>
      <c r="C726" s="17">
        <v>44620</v>
      </c>
      <c r="D726" s="7">
        <v>410000</v>
      </c>
      <c r="E726" t="s">
        <v>29</v>
      </c>
      <c r="F726" t="s">
        <v>30</v>
      </c>
      <c r="G726" s="7">
        <v>410000</v>
      </c>
      <c r="H726" s="7">
        <v>164830</v>
      </c>
      <c r="I726" s="12">
        <f>H726/G726*100</f>
        <v>40.202439024390245</v>
      </c>
      <c r="J726" s="12">
        <f t="shared" si="11"/>
        <v>9.9003297660966822</v>
      </c>
      <c r="K726" s="7">
        <v>329669</v>
      </c>
      <c r="L726" s="7">
        <v>72876</v>
      </c>
      <c r="M726" s="7">
        <f>G726-L726</f>
        <v>337124</v>
      </c>
      <c r="N726" s="7">
        <v>196025.1875</v>
      </c>
      <c r="O726" s="22">
        <f>M726/N726</f>
        <v>1.7197994007785351</v>
      </c>
      <c r="P726" s="27">
        <v>2234</v>
      </c>
      <c r="Q726" s="32">
        <f>M726/P726</f>
        <v>150.9059982094897</v>
      </c>
      <c r="R726" s="37" t="s">
        <v>1624</v>
      </c>
      <c r="S726" s="42">
        <f>ABS(O2496-O726)*100</f>
        <v>36.261037179095943</v>
      </c>
      <c r="T726" t="s">
        <v>32</v>
      </c>
      <c r="V726" s="7">
        <v>64887</v>
      </c>
      <c r="W726" t="s">
        <v>33</v>
      </c>
      <c r="X726" s="17" t="s">
        <v>34</v>
      </c>
      <c r="Z726" t="s">
        <v>1625</v>
      </c>
      <c r="AA726">
        <v>401</v>
      </c>
      <c r="AB726">
        <v>59</v>
      </c>
    </row>
    <row r="727" spans="1:28" x14ac:dyDescent="0.25">
      <c r="A727" t="s">
        <v>1628</v>
      </c>
      <c r="B727" t="s">
        <v>1629</v>
      </c>
      <c r="C727" s="17">
        <v>44439</v>
      </c>
      <c r="D727" s="7">
        <v>420000</v>
      </c>
      <c r="E727" t="s">
        <v>29</v>
      </c>
      <c r="F727" t="s">
        <v>30</v>
      </c>
      <c r="G727" s="7">
        <v>420000</v>
      </c>
      <c r="H727" s="7">
        <v>207530</v>
      </c>
      <c r="I727" s="12">
        <f>H727/G727*100</f>
        <v>49.411904761904765</v>
      </c>
      <c r="J727" s="12">
        <f t="shared" si="11"/>
        <v>0.69086402858216189</v>
      </c>
      <c r="K727" s="7">
        <v>415059</v>
      </c>
      <c r="L727" s="7">
        <v>74108</v>
      </c>
      <c r="M727" s="7">
        <f>G727-L727</f>
        <v>345892</v>
      </c>
      <c r="N727" s="7">
        <v>260267.9375</v>
      </c>
      <c r="O727" s="22">
        <f>M727/N727</f>
        <v>1.3289842895074235</v>
      </c>
      <c r="P727" s="27">
        <v>3198</v>
      </c>
      <c r="Q727" s="32">
        <f>M727/P727</f>
        <v>108.1588492808005</v>
      </c>
      <c r="R727" s="37" t="s">
        <v>1624</v>
      </c>
      <c r="S727" s="42">
        <f>ABS(O2496-O727)*100</f>
        <v>2.8204739480152119</v>
      </c>
      <c r="T727" t="s">
        <v>32</v>
      </c>
      <c r="V727" s="7">
        <v>64887</v>
      </c>
      <c r="W727" t="s">
        <v>33</v>
      </c>
      <c r="X727" s="17" t="s">
        <v>34</v>
      </c>
      <c r="Z727" t="s">
        <v>1625</v>
      </c>
      <c r="AA727">
        <v>401</v>
      </c>
      <c r="AB727">
        <v>59</v>
      </c>
    </row>
    <row r="728" spans="1:28" x14ac:dyDescent="0.25">
      <c r="A728" t="s">
        <v>1630</v>
      </c>
      <c r="B728" t="s">
        <v>1631</v>
      </c>
      <c r="C728" s="17">
        <v>44202</v>
      </c>
      <c r="D728" s="7">
        <v>370000</v>
      </c>
      <c r="E728" t="s">
        <v>29</v>
      </c>
      <c r="F728" t="s">
        <v>30</v>
      </c>
      <c r="G728" s="7">
        <v>370000</v>
      </c>
      <c r="H728" s="7">
        <v>183090</v>
      </c>
      <c r="I728" s="12">
        <f>H728/G728*100</f>
        <v>49.483783783783785</v>
      </c>
      <c r="J728" s="12">
        <f t="shared" si="11"/>
        <v>0.61898500670314149</v>
      </c>
      <c r="K728" s="7">
        <v>366185</v>
      </c>
      <c r="L728" s="7">
        <v>75596</v>
      </c>
      <c r="M728" s="7">
        <f>G728-L728</f>
        <v>294404</v>
      </c>
      <c r="N728" s="7">
        <v>221823.671875</v>
      </c>
      <c r="O728" s="22">
        <f>M728/N728</f>
        <v>1.3271982990431237</v>
      </c>
      <c r="P728" s="27">
        <v>2611</v>
      </c>
      <c r="Q728" s="32">
        <f>M728/P728</f>
        <v>112.75526618153964</v>
      </c>
      <c r="R728" s="37" t="s">
        <v>1624</v>
      </c>
      <c r="S728" s="42">
        <f>ABS(O2496-O728)*100</f>
        <v>2.9990729944451955</v>
      </c>
      <c r="T728" t="s">
        <v>32</v>
      </c>
      <c r="V728" s="7">
        <v>64887</v>
      </c>
      <c r="W728" t="s">
        <v>33</v>
      </c>
      <c r="X728" s="17" t="s">
        <v>34</v>
      </c>
      <c r="Z728" t="s">
        <v>1625</v>
      </c>
      <c r="AA728">
        <v>401</v>
      </c>
      <c r="AB728">
        <v>59</v>
      </c>
    </row>
    <row r="729" spans="1:28" x14ac:dyDescent="0.25">
      <c r="A729" t="s">
        <v>1632</v>
      </c>
      <c r="B729" t="s">
        <v>1633</v>
      </c>
      <c r="C729" s="17">
        <v>44559</v>
      </c>
      <c r="D729" s="7">
        <v>375000</v>
      </c>
      <c r="E729" t="s">
        <v>29</v>
      </c>
      <c r="F729" t="s">
        <v>30</v>
      </c>
      <c r="G729" s="7">
        <v>375000</v>
      </c>
      <c r="H729" s="7">
        <v>172370</v>
      </c>
      <c r="I729" s="12">
        <f>H729/G729*100</f>
        <v>45.965333333333334</v>
      </c>
      <c r="J729" s="12">
        <f t="shared" si="11"/>
        <v>4.1374354571535932</v>
      </c>
      <c r="K729" s="7">
        <v>344742</v>
      </c>
      <c r="L729" s="7">
        <v>81115</v>
      </c>
      <c r="M729" s="7">
        <f>G729-L729</f>
        <v>293885</v>
      </c>
      <c r="N729" s="7">
        <v>201241.984375</v>
      </c>
      <c r="O729" s="22">
        <f>M729/N729</f>
        <v>1.4603563014582801</v>
      </c>
      <c r="P729" s="27">
        <v>2288</v>
      </c>
      <c r="Q729" s="32">
        <f>M729/P729</f>
        <v>128.44624125874125</v>
      </c>
      <c r="R729" s="37" t="s">
        <v>1624</v>
      </c>
      <c r="S729" s="42">
        <f>ABS(O2496-O729)*100</f>
        <v>10.316727247070446</v>
      </c>
      <c r="T729" t="s">
        <v>32</v>
      </c>
      <c r="V729" s="7">
        <v>58383</v>
      </c>
      <c r="W729" t="s">
        <v>33</v>
      </c>
      <c r="X729" s="17" t="s">
        <v>34</v>
      </c>
      <c r="Z729" t="s">
        <v>1625</v>
      </c>
      <c r="AA729">
        <v>401</v>
      </c>
      <c r="AB729">
        <v>59</v>
      </c>
    </row>
    <row r="730" spans="1:28" x14ac:dyDescent="0.25">
      <c r="A730" t="s">
        <v>1634</v>
      </c>
      <c r="B730" t="s">
        <v>1635</v>
      </c>
      <c r="C730" s="17">
        <v>44614</v>
      </c>
      <c r="D730" s="7">
        <v>346000</v>
      </c>
      <c r="E730" t="s">
        <v>29</v>
      </c>
      <c r="F730" t="s">
        <v>30</v>
      </c>
      <c r="G730" s="7">
        <v>346000</v>
      </c>
      <c r="H730" s="7">
        <v>170810</v>
      </c>
      <c r="I730" s="12">
        <f>H730/G730*100</f>
        <v>49.367052023121389</v>
      </c>
      <c r="J730" s="12">
        <f t="shared" si="11"/>
        <v>0.73571676736553826</v>
      </c>
      <c r="K730" s="7">
        <v>341610</v>
      </c>
      <c r="L730" s="7">
        <v>68522</v>
      </c>
      <c r="M730" s="7">
        <f>G730-L730</f>
        <v>277478</v>
      </c>
      <c r="N730" s="7">
        <v>208464.125</v>
      </c>
      <c r="O730" s="22">
        <f>M730/N730</f>
        <v>1.3310587613096498</v>
      </c>
      <c r="P730" s="27">
        <v>2045</v>
      </c>
      <c r="Q730" s="32">
        <f>M730/P730</f>
        <v>135.68606356968215</v>
      </c>
      <c r="R730" s="37" t="s">
        <v>1624</v>
      </c>
      <c r="S730" s="42">
        <f>ABS(O2496-O730)*100</f>
        <v>2.6130267677925811</v>
      </c>
      <c r="T730" t="s">
        <v>64</v>
      </c>
      <c r="V730" s="7">
        <v>58383</v>
      </c>
      <c r="W730" t="s">
        <v>33</v>
      </c>
      <c r="X730" s="17" t="s">
        <v>34</v>
      </c>
      <c r="Z730" t="s">
        <v>1625</v>
      </c>
      <c r="AA730">
        <v>401</v>
      </c>
      <c r="AB730">
        <v>59</v>
      </c>
    </row>
    <row r="731" spans="1:28" x14ac:dyDescent="0.25">
      <c r="A731" t="s">
        <v>1636</v>
      </c>
      <c r="B731" t="s">
        <v>1637</v>
      </c>
      <c r="C731" s="17">
        <v>44368</v>
      </c>
      <c r="D731" s="7">
        <v>360000</v>
      </c>
      <c r="E731" t="s">
        <v>29</v>
      </c>
      <c r="F731" t="s">
        <v>30</v>
      </c>
      <c r="G731" s="7">
        <v>360000</v>
      </c>
      <c r="H731" s="7">
        <v>178640</v>
      </c>
      <c r="I731" s="12">
        <f>H731/G731*100</f>
        <v>49.62222222222222</v>
      </c>
      <c r="J731" s="12">
        <f t="shared" si="11"/>
        <v>0.48054656826470676</v>
      </c>
      <c r="K731" s="7">
        <v>357288</v>
      </c>
      <c r="L731" s="7">
        <v>68747</v>
      </c>
      <c r="M731" s="7">
        <f>G731-L731</f>
        <v>291253</v>
      </c>
      <c r="N731" s="7">
        <v>220260.3125</v>
      </c>
      <c r="O731" s="22">
        <f>M731/N731</f>
        <v>1.3223126612970733</v>
      </c>
      <c r="P731" s="27">
        <v>2474</v>
      </c>
      <c r="Q731" s="32">
        <f>M731/P731</f>
        <v>117.72554567502021</v>
      </c>
      <c r="R731" s="37" t="s">
        <v>1624</v>
      </c>
      <c r="S731" s="42">
        <f>ABS(O2496-O731)*100</f>
        <v>3.4876367690502397</v>
      </c>
      <c r="T731" t="s">
        <v>32</v>
      </c>
      <c r="V731" s="7">
        <v>58383</v>
      </c>
      <c r="W731" t="s">
        <v>33</v>
      </c>
      <c r="X731" s="17" t="s">
        <v>34</v>
      </c>
      <c r="Z731" t="s">
        <v>1625</v>
      </c>
      <c r="AA731">
        <v>401</v>
      </c>
      <c r="AB731">
        <v>59</v>
      </c>
    </row>
    <row r="732" spans="1:28" x14ac:dyDescent="0.25">
      <c r="A732" t="s">
        <v>1638</v>
      </c>
      <c r="B732" t="s">
        <v>1639</v>
      </c>
      <c r="C732" s="17">
        <v>44001</v>
      </c>
      <c r="D732" s="7">
        <v>316250</v>
      </c>
      <c r="E732" t="s">
        <v>29</v>
      </c>
      <c r="F732" t="s">
        <v>30</v>
      </c>
      <c r="G732" s="7">
        <v>316250</v>
      </c>
      <c r="H732" s="7">
        <v>172300</v>
      </c>
      <c r="I732" s="12">
        <f>H732/G732*100</f>
        <v>54.482213438735187</v>
      </c>
      <c r="J732" s="12">
        <f t="shared" si="11"/>
        <v>4.3794446482482599</v>
      </c>
      <c r="K732" s="7">
        <v>344606</v>
      </c>
      <c r="L732" s="7">
        <v>64060</v>
      </c>
      <c r="M732" s="7">
        <f>G732-L732</f>
        <v>252190</v>
      </c>
      <c r="N732" s="7">
        <v>214157.25</v>
      </c>
      <c r="O732" s="22">
        <f>M732/N732</f>
        <v>1.1775926334504201</v>
      </c>
      <c r="P732" s="27">
        <v>2418</v>
      </c>
      <c r="Q732" s="32">
        <f>M732/P732</f>
        <v>104.29693961952026</v>
      </c>
      <c r="R732" s="37" t="s">
        <v>1624</v>
      </c>
      <c r="S732" s="42">
        <f>ABS(O2496-O732)*100</f>
        <v>17.959639553715554</v>
      </c>
      <c r="T732" t="s">
        <v>32</v>
      </c>
      <c r="V732" s="7">
        <v>58383</v>
      </c>
      <c r="W732" t="s">
        <v>33</v>
      </c>
      <c r="X732" s="17" t="s">
        <v>34</v>
      </c>
      <c r="Z732" t="s">
        <v>1625</v>
      </c>
      <c r="AA732">
        <v>401</v>
      </c>
      <c r="AB732">
        <v>59</v>
      </c>
    </row>
    <row r="733" spans="1:28" x14ac:dyDescent="0.25">
      <c r="A733" t="s">
        <v>1640</v>
      </c>
      <c r="B733" t="s">
        <v>1641</v>
      </c>
      <c r="C733" s="17">
        <v>44008</v>
      </c>
      <c r="D733" s="7">
        <v>335000</v>
      </c>
      <c r="E733" t="s">
        <v>29</v>
      </c>
      <c r="F733" t="s">
        <v>30</v>
      </c>
      <c r="G733" s="7">
        <v>335000</v>
      </c>
      <c r="H733" s="7">
        <v>172870</v>
      </c>
      <c r="I733" s="12">
        <f>H733/G733*100</f>
        <v>51.602985074626858</v>
      </c>
      <c r="J733" s="12">
        <f t="shared" si="11"/>
        <v>1.5002162841399311</v>
      </c>
      <c r="K733" s="7">
        <v>345730</v>
      </c>
      <c r="L733" s="7">
        <v>65566</v>
      </c>
      <c r="M733" s="7">
        <f>G733-L733</f>
        <v>269434</v>
      </c>
      <c r="N733" s="7">
        <v>213865.65625</v>
      </c>
      <c r="O733" s="22">
        <f>M733/N733</f>
        <v>1.2598282712818694</v>
      </c>
      <c r="P733" s="27">
        <v>2348</v>
      </c>
      <c r="Q733" s="32">
        <f>M733/P733</f>
        <v>114.7504258943782</v>
      </c>
      <c r="R733" s="37" t="s">
        <v>1624</v>
      </c>
      <c r="S733" s="42">
        <f>ABS(O2496-O733)*100</f>
        <v>9.7360757705706291</v>
      </c>
      <c r="T733" t="s">
        <v>32</v>
      </c>
      <c r="V733" s="7">
        <v>58383</v>
      </c>
      <c r="W733" t="s">
        <v>33</v>
      </c>
      <c r="X733" s="17" t="s">
        <v>34</v>
      </c>
      <c r="Z733" t="s">
        <v>1625</v>
      </c>
      <c r="AA733">
        <v>401</v>
      </c>
      <c r="AB733">
        <v>59</v>
      </c>
    </row>
    <row r="734" spans="1:28" x14ac:dyDescent="0.25">
      <c r="A734" t="s">
        <v>1642</v>
      </c>
      <c r="B734" t="s">
        <v>1643</v>
      </c>
      <c r="C734" s="17">
        <v>44586</v>
      </c>
      <c r="D734" s="7">
        <v>370000</v>
      </c>
      <c r="E734" t="s">
        <v>29</v>
      </c>
      <c r="F734" t="s">
        <v>30</v>
      </c>
      <c r="G734" s="7">
        <v>370000</v>
      </c>
      <c r="H734" s="7">
        <v>179360</v>
      </c>
      <c r="I734" s="12">
        <f>H734/G734*100</f>
        <v>48.475675675675674</v>
      </c>
      <c r="J734" s="12">
        <f t="shared" si="11"/>
        <v>1.6270931148112524</v>
      </c>
      <c r="K734" s="7">
        <v>358720</v>
      </c>
      <c r="L734" s="7">
        <v>75629</v>
      </c>
      <c r="M734" s="7">
        <f>G734-L734</f>
        <v>294371</v>
      </c>
      <c r="N734" s="7">
        <v>216100</v>
      </c>
      <c r="O734" s="22">
        <f>M734/N734</f>
        <v>1.3621980564553446</v>
      </c>
      <c r="P734" s="27">
        <v>2670</v>
      </c>
      <c r="Q734" s="32">
        <f>M734/P734</f>
        <v>110.25131086142322</v>
      </c>
      <c r="R734" s="37" t="s">
        <v>1624</v>
      </c>
      <c r="S734" s="42">
        <f>ABS(O2496-O734)*100</f>
        <v>0.50090274677689894</v>
      </c>
      <c r="T734" t="s">
        <v>32</v>
      </c>
      <c r="V734" s="7">
        <v>64887</v>
      </c>
      <c r="W734" t="s">
        <v>33</v>
      </c>
      <c r="X734" s="17" t="s">
        <v>34</v>
      </c>
      <c r="Z734" t="s">
        <v>1625</v>
      </c>
      <c r="AA734">
        <v>401</v>
      </c>
      <c r="AB734">
        <v>57</v>
      </c>
    </row>
    <row r="735" spans="1:28" x14ac:dyDescent="0.25">
      <c r="A735" t="s">
        <v>1644</v>
      </c>
      <c r="B735" t="s">
        <v>1645</v>
      </c>
      <c r="C735" s="17">
        <v>44218</v>
      </c>
      <c r="D735" s="7">
        <v>296500</v>
      </c>
      <c r="E735" t="s">
        <v>29</v>
      </c>
      <c r="F735" t="s">
        <v>30</v>
      </c>
      <c r="G735" s="7">
        <v>296500</v>
      </c>
      <c r="H735" s="7">
        <v>151880</v>
      </c>
      <c r="I735" s="12">
        <f>H735/G735*100</f>
        <v>51.224283305227658</v>
      </c>
      <c r="J735" s="12">
        <f t="shared" si="11"/>
        <v>1.1215145147407313</v>
      </c>
      <c r="K735" s="7">
        <v>303750</v>
      </c>
      <c r="L735" s="7">
        <v>65327</v>
      </c>
      <c r="M735" s="7">
        <f>G735-L735</f>
        <v>231173</v>
      </c>
      <c r="N735" s="7">
        <v>156857.234375</v>
      </c>
      <c r="O735" s="22">
        <f>M735/N735</f>
        <v>1.4737796501456391</v>
      </c>
      <c r="P735" s="27">
        <v>2083</v>
      </c>
      <c r="Q735" s="32">
        <f>M735/P735</f>
        <v>110.98079692750841</v>
      </c>
      <c r="R735" s="37" t="s">
        <v>1646</v>
      </c>
      <c r="S735" s="42">
        <f>ABS(O2496-O735)*100</f>
        <v>11.659062115806339</v>
      </c>
      <c r="T735" t="s">
        <v>64</v>
      </c>
      <c r="V735" s="7">
        <v>58383</v>
      </c>
      <c r="W735" t="s">
        <v>33</v>
      </c>
      <c r="X735" s="17" t="s">
        <v>34</v>
      </c>
      <c r="Z735" t="s">
        <v>1647</v>
      </c>
      <c r="AA735">
        <v>401</v>
      </c>
      <c r="AB735">
        <v>51</v>
      </c>
    </row>
    <row r="736" spans="1:28" x14ac:dyDescent="0.25">
      <c r="A736" t="s">
        <v>1644</v>
      </c>
      <c r="B736" t="s">
        <v>1645</v>
      </c>
      <c r="C736" s="17">
        <v>44158</v>
      </c>
      <c r="D736" s="7">
        <v>225000</v>
      </c>
      <c r="E736" t="s">
        <v>29</v>
      </c>
      <c r="F736" t="s">
        <v>30</v>
      </c>
      <c r="G736" s="7">
        <v>225000</v>
      </c>
      <c r="H736" s="7">
        <v>151880</v>
      </c>
      <c r="I736" s="12">
        <f>H736/G736*100</f>
        <v>67.502222222222215</v>
      </c>
      <c r="J736" s="12">
        <f t="shared" si="11"/>
        <v>17.399453431735289</v>
      </c>
      <c r="K736" s="7">
        <v>303750</v>
      </c>
      <c r="L736" s="7">
        <v>65327</v>
      </c>
      <c r="M736" s="7">
        <f>G736-L736</f>
        <v>159673</v>
      </c>
      <c r="N736" s="7">
        <v>156857.234375</v>
      </c>
      <c r="O736" s="22">
        <f>M736/N736</f>
        <v>1.017951136498227</v>
      </c>
      <c r="P736" s="27">
        <v>2083</v>
      </c>
      <c r="Q736" s="32">
        <f>M736/P736</f>
        <v>76.655304848775799</v>
      </c>
      <c r="R736" s="37" t="s">
        <v>1646</v>
      </c>
      <c r="S736" s="42">
        <f>ABS(O2496-O736)*100</f>
        <v>33.923789248934867</v>
      </c>
      <c r="T736" t="s">
        <v>64</v>
      </c>
      <c r="V736" s="7">
        <v>58383</v>
      </c>
      <c r="W736" t="s">
        <v>33</v>
      </c>
      <c r="X736" s="17" t="s">
        <v>34</v>
      </c>
      <c r="Z736" t="s">
        <v>1647</v>
      </c>
      <c r="AA736">
        <v>401</v>
      </c>
      <c r="AB736">
        <v>51</v>
      </c>
    </row>
    <row r="737" spans="1:28" x14ac:dyDescent="0.25">
      <c r="A737" t="s">
        <v>1648</v>
      </c>
      <c r="B737" t="s">
        <v>1649</v>
      </c>
      <c r="C737" s="17">
        <v>44048</v>
      </c>
      <c r="D737" s="7">
        <v>375000</v>
      </c>
      <c r="E737" t="s">
        <v>29</v>
      </c>
      <c r="F737" t="s">
        <v>30</v>
      </c>
      <c r="G737" s="7">
        <v>375000</v>
      </c>
      <c r="H737" s="7">
        <v>192510</v>
      </c>
      <c r="I737" s="12">
        <f>H737/G737*100</f>
        <v>51.336000000000006</v>
      </c>
      <c r="J737" s="12">
        <f t="shared" si="11"/>
        <v>1.2332312095130789</v>
      </c>
      <c r="K737" s="7">
        <v>385015</v>
      </c>
      <c r="L737" s="7">
        <v>64189</v>
      </c>
      <c r="M737" s="7">
        <f>G737-L737</f>
        <v>310811</v>
      </c>
      <c r="N737" s="7">
        <v>211069.734375</v>
      </c>
      <c r="O737" s="22">
        <f>M737/N737</f>
        <v>1.4725512443569635</v>
      </c>
      <c r="P737" s="27">
        <v>2778</v>
      </c>
      <c r="Q737" s="32">
        <f>M737/P737</f>
        <v>111.88300935925126</v>
      </c>
      <c r="R737" s="37" t="s">
        <v>1646</v>
      </c>
      <c r="S737" s="42">
        <f>ABS(O2496-O737)*100</f>
        <v>11.536221536938784</v>
      </c>
      <c r="T737" t="s">
        <v>32</v>
      </c>
      <c r="V737" s="7">
        <v>58383</v>
      </c>
      <c r="W737" t="s">
        <v>33</v>
      </c>
      <c r="X737" s="17" t="s">
        <v>34</v>
      </c>
      <c r="Z737" t="s">
        <v>1647</v>
      </c>
      <c r="AA737">
        <v>401</v>
      </c>
      <c r="AB737">
        <v>54</v>
      </c>
    </row>
    <row r="738" spans="1:28" x14ac:dyDescent="0.25">
      <c r="A738" t="s">
        <v>1650</v>
      </c>
      <c r="B738" t="s">
        <v>1651</v>
      </c>
      <c r="C738" s="17">
        <v>44280</v>
      </c>
      <c r="D738" s="7">
        <v>440000</v>
      </c>
      <c r="E738" t="s">
        <v>29</v>
      </c>
      <c r="F738" t="s">
        <v>30</v>
      </c>
      <c r="G738" s="7">
        <v>440000</v>
      </c>
      <c r="H738" s="7">
        <v>188470</v>
      </c>
      <c r="I738" s="12">
        <f>H738/G738*100</f>
        <v>42.834090909090911</v>
      </c>
      <c r="J738" s="12">
        <f t="shared" si="11"/>
        <v>7.268677881396016</v>
      </c>
      <c r="K738" s="7">
        <v>376949</v>
      </c>
      <c r="L738" s="7">
        <v>76538</v>
      </c>
      <c r="M738" s="7">
        <f>G738-L738</f>
        <v>363462</v>
      </c>
      <c r="N738" s="7">
        <v>197638.8125</v>
      </c>
      <c r="O738" s="22">
        <f>M738/N738</f>
        <v>1.8390213713715771</v>
      </c>
      <c r="P738" s="27">
        <v>2238</v>
      </c>
      <c r="Q738" s="32">
        <f>M738/P738</f>
        <v>162.40482573726541</v>
      </c>
      <c r="R738" s="37" t="s">
        <v>1646</v>
      </c>
      <c r="S738" s="42">
        <f>ABS(O2496-O738)*100</f>
        <v>48.183234238400139</v>
      </c>
      <c r="T738" t="s">
        <v>32</v>
      </c>
      <c r="V738" s="7">
        <v>58383</v>
      </c>
      <c r="W738" t="s">
        <v>33</v>
      </c>
      <c r="X738" s="17" t="s">
        <v>34</v>
      </c>
      <c r="Z738" t="s">
        <v>1647</v>
      </c>
      <c r="AA738">
        <v>401</v>
      </c>
      <c r="AB738">
        <v>60</v>
      </c>
    </row>
    <row r="739" spans="1:28" x14ac:dyDescent="0.25">
      <c r="A739" t="s">
        <v>1652</v>
      </c>
      <c r="B739" t="s">
        <v>1653</v>
      </c>
      <c r="C739" s="17">
        <v>44426</v>
      </c>
      <c r="D739" s="7">
        <v>350000</v>
      </c>
      <c r="E739" t="s">
        <v>29</v>
      </c>
      <c r="F739" t="s">
        <v>30</v>
      </c>
      <c r="G739" s="7">
        <v>350000</v>
      </c>
      <c r="H739" s="7">
        <v>193100</v>
      </c>
      <c r="I739" s="12">
        <f>H739/G739*100</f>
        <v>55.171428571428571</v>
      </c>
      <c r="J739" s="12">
        <f t="shared" si="11"/>
        <v>5.068659780941644</v>
      </c>
      <c r="K739" s="7">
        <v>386193</v>
      </c>
      <c r="L739" s="7">
        <v>70225</v>
      </c>
      <c r="M739" s="7">
        <f>G739-L739</f>
        <v>279775</v>
      </c>
      <c r="N739" s="7">
        <v>207873.6875</v>
      </c>
      <c r="O739" s="22">
        <f>M739/N739</f>
        <v>1.345889435862343</v>
      </c>
      <c r="P739" s="27">
        <v>2400</v>
      </c>
      <c r="Q739" s="32">
        <f>M739/P739</f>
        <v>116.57291666666667</v>
      </c>
      <c r="R739" s="37" t="s">
        <v>1646</v>
      </c>
      <c r="S739" s="42">
        <f>ABS(O2496-O739)*100</f>
        <v>1.1299593125232654</v>
      </c>
      <c r="T739" t="s">
        <v>32</v>
      </c>
      <c r="V739" s="7">
        <v>64887</v>
      </c>
      <c r="W739" t="s">
        <v>33</v>
      </c>
      <c r="X739" s="17" t="s">
        <v>34</v>
      </c>
      <c r="Z739" t="s">
        <v>1647</v>
      </c>
      <c r="AA739">
        <v>401</v>
      </c>
      <c r="AB739">
        <v>57</v>
      </c>
    </row>
    <row r="740" spans="1:28" x14ac:dyDescent="0.25">
      <c r="A740" t="s">
        <v>1654</v>
      </c>
      <c r="B740" t="s">
        <v>1655</v>
      </c>
      <c r="C740" s="17">
        <v>44418</v>
      </c>
      <c r="D740" s="7">
        <v>385000</v>
      </c>
      <c r="E740" t="s">
        <v>29</v>
      </c>
      <c r="F740" t="s">
        <v>30</v>
      </c>
      <c r="G740" s="7">
        <v>385000</v>
      </c>
      <c r="H740" s="7">
        <v>191690</v>
      </c>
      <c r="I740" s="12">
        <f>H740/G740*100</f>
        <v>49.789610389610388</v>
      </c>
      <c r="J740" s="12">
        <f t="shared" si="11"/>
        <v>0.31315840087653868</v>
      </c>
      <c r="K740" s="7">
        <v>383375</v>
      </c>
      <c r="L740" s="7">
        <v>67891</v>
      </c>
      <c r="M740" s="7">
        <f>G740-L740</f>
        <v>317109</v>
      </c>
      <c r="N740" s="7">
        <v>207555.265625</v>
      </c>
      <c r="O740" s="22">
        <f>M740/N740</f>
        <v>1.5278292219911007</v>
      </c>
      <c r="P740" s="27">
        <v>2418</v>
      </c>
      <c r="Q740" s="32">
        <f>M740/P740</f>
        <v>131.14516129032259</v>
      </c>
      <c r="R740" s="37" t="s">
        <v>1646</v>
      </c>
      <c r="S740" s="42">
        <f>ABS(O2496-O740)*100</f>
        <v>17.064019300352506</v>
      </c>
      <c r="T740" t="s">
        <v>32</v>
      </c>
      <c r="V740" s="7">
        <v>64887</v>
      </c>
      <c r="W740" t="s">
        <v>33</v>
      </c>
      <c r="X740" s="17" t="s">
        <v>34</v>
      </c>
      <c r="Z740" t="s">
        <v>1647</v>
      </c>
      <c r="AA740">
        <v>401</v>
      </c>
      <c r="AB740">
        <v>57</v>
      </c>
    </row>
    <row r="741" spans="1:28" x14ac:dyDescent="0.25">
      <c r="A741" t="s">
        <v>1656</v>
      </c>
      <c r="B741" t="s">
        <v>1657</v>
      </c>
      <c r="C741" s="17">
        <v>43931</v>
      </c>
      <c r="D741" s="7">
        <v>307000</v>
      </c>
      <c r="E741" t="s">
        <v>29</v>
      </c>
      <c r="F741" t="s">
        <v>30</v>
      </c>
      <c r="G741" s="7">
        <v>307000</v>
      </c>
      <c r="H741" s="7">
        <v>186490</v>
      </c>
      <c r="I741" s="12">
        <f>H741/G741*100</f>
        <v>60.745928338762212</v>
      </c>
      <c r="J741" s="12">
        <f t="shared" si="11"/>
        <v>10.643159548275285</v>
      </c>
      <c r="K741" s="7">
        <v>372985</v>
      </c>
      <c r="L741" s="7">
        <v>67841</v>
      </c>
      <c r="M741" s="7">
        <f>G741-L741</f>
        <v>239159</v>
      </c>
      <c r="N741" s="7">
        <v>200752.625</v>
      </c>
      <c r="O741" s="22">
        <f>M741/N741</f>
        <v>1.1913119442398326</v>
      </c>
      <c r="P741" s="27">
        <v>2394</v>
      </c>
      <c r="Q741" s="32">
        <f>M741/P741</f>
        <v>99.899331662489558</v>
      </c>
      <c r="R741" s="37" t="s">
        <v>1646</v>
      </c>
      <c r="S741" s="42">
        <f>ABS(O2496-O741)*100</f>
        <v>16.58770847477431</v>
      </c>
      <c r="T741" t="s">
        <v>32</v>
      </c>
      <c r="V741" s="7">
        <v>64887</v>
      </c>
      <c r="W741" t="s">
        <v>33</v>
      </c>
      <c r="X741" s="17" t="s">
        <v>34</v>
      </c>
      <c r="Z741" t="s">
        <v>1647</v>
      </c>
      <c r="AA741">
        <v>401</v>
      </c>
      <c r="AB741">
        <v>54</v>
      </c>
    </row>
    <row r="742" spans="1:28" x14ac:dyDescent="0.25">
      <c r="A742" t="s">
        <v>1658</v>
      </c>
      <c r="B742" t="s">
        <v>1659</v>
      </c>
      <c r="C742" s="17">
        <v>44287</v>
      </c>
      <c r="D742" s="7">
        <v>340000</v>
      </c>
      <c r="E742" t="s">
        <v>29</v>
      </c>
      <c r="F742" t="s">
        <v>30</v>
      </c>
      <c r="G742" s="7">
        <v>340000</v>
      </c>
      <c r="H742" s="7">
        <v>183090</v>
      </c>
      <c r="I742" s="12">
        <f>H742/G742*100</f>
        <v>53.849999999999994</v>
      </c>
      <c r="J742" s="12">
        <f t="shared" si="11"/>
        <v>3.7472312095130675</v>
      </c>
      <c r="K742" s="7">
        <v>366176</v>
      </c>
      <c r="L742" s="7">
        <v>65502</v>
      </c>
      <c r="M742" s="7">
        <f>G742-L742</f>
        <v>274498</v>
      </c>
      <c r="N742" s="7">
        <v>229522.140625</v>
      </c>
      <c r="O742" s="22">
        <f>M742/N742</f>
        <v>1.1959543391000473</v>
      </c>
      <c r="P742" s="27">
        <v>2790</v>
      </c>
      <c r="Q742" s="32">
        <f>M742/P742</f>
        <v>98.386379928315407</v>
      </c>
      <c r="R742" s="37" t="s">
        <v>1624</v>
      </c>
      <c r="S742" s="42">
        <f>ABS(O2496-O742)*100</f>
        <v>16.123468988752833</v>
      </c>
      <c r="T742" t="s">
        <v>32</v>
      </c>
      <c r="V742" s="7">
        <v>58383</v>
      </c>
      <c r="W742" t="s">
        <v>33</v>
      </c>
      <c r="X742" s="17" t="s">
        <v>34</v>
      </c>
      <c r="Z742" t="s">
        <v>1625</v>
      </c>
      <c r="AA742">
        <v>401</v>
      </c>
      <c r="AB742">
        <v>57</v>
      </c>
    </row>
    <row r="743" spans="1:28" x14ac:dyDescent="0.25">
      <c r="A743" t="s">
        <v>1660</v>
      </c>
      <c r="B743" t="s">
        <v>1661</v>
      </c>
      <c r="C743" s="17">
        <v>44041</v>
      </c>
      <c r="D743" s="7">
        <v>345000</v>
      </c>
      <c r="E743" t="s">
        <v>29</v>
      </c>
      <c r="F743" t="s">
        <v>30</v>
      </c>
      <c r="G743" s="7">
        <v>345000</v>
      </c>
      <c r="H743" s="7">
        <v>180170</v>
      </c>
      <c r="I743" s="12">
        <f>H743/G743*100</f>
        <v>52.223188405797103</v>
      </c>
      <c r="J743" s="12">
        <f t="shared" si="11"/>
        <v>2.1204196153101762</v>
      </c>
      <c r="K743" s="7">
        <v>360334</v>
      </c>
      <c r="L743" s="7">
        <v>61488</v>
      </c>
      <c r="M743" s="7">
        <f>G743-L743</f>
        <v>283512</v>
      </c>
      <c r="N743" s="7">
        <v>228126.71875</v>
      </c>
      <c r="O743" s="22">
        <f>M743/N743</f>
        <v>1.2427829653338229</v>
      </c>
      <c r="P743" s="27">
        <v>2840</v>
      </c>
      <c r="Q743" s="32">
        <f>M743/P743</f>
        <v>99.828169014084509</v>
      </c>
      <c r="R743" s="37" t="s">
        <v>1624</v>
      </c>
      <c r="S743" s="42">
        <f>ABS(O2496-O743)*100</f>
        <v>11.440606365375272</v>
      </c>
      <c r="T743" t="s">
        <v>87</v>
      </c>
      <c r="V743" s="7">
        <v>58383</v>
      </c>
      <c r="W743" t="s">
        <v>33</v>
      </c>
      <c r="X743" s="17" t="s">
        <v>34</v>
      </c>
      <c r="Z743" t="s">
        <v>1625</v>
      </c>
      <c r="AA743">
        <v>401</v>
      </c>
      <c r="AB743">
        <v>57</v>
      </c>
    </row>
    <row r="744" spans="1:28" x14ac:dyDescent="0.25">
      <c r="A744" t="s">
        <v>1662</v>
      </c>
      <c r="B744" t="s">
        <v>1663</v>
      </c>
      <c r="C744" s="17">
        <v>44550</v>
      </c>
      <c r="D744" s="7">
        <v>450000</v>
      </c>
      <c r="E744" t="s">
        <v>29</v>
      </c>
      <c r="F744" t="s">
        <v>30</v>
      </c>
      <c r="G744" s="7">
        <v>450000</v>
      </c>
      <c r="H744" s="7">
        <v>191200</v>
      </c>
      <c r="I744" s="12">
        <f>H744/G744*100</f>
        <v>42.488888888888887</v>
      </c>
      <c r="J744" s="12">
        <f t="shared" si="11"/>
        <v>7.6138799015980396</v>
      </c>
      <c r="K744" s="7">
        <v>382394</v>
      </c>
      <c r="L744" s="7">
        <v>64273</v>
      </c>
      <c r="M744" s="7">
        <f>G744-L744</f>
        <v>385727</v>
      </c>
      <c r="N744" s="7">
        <v>209290.125</v>
      </c>
      <c r="O744" s="22">
        <f>M744/N744</f>
        <v>1.8430253219066117</v>
      </c>
      <c r="P744" s="27">
        <v>2608</v>
      </c>
      <c r="Q744" s="32">
        <f>M744/P744</f>
        <v>147.90145705521473</v>
      </c>
      <c r="R744" s="37" t="s">
        <v>1646</v>
      </c>
      <c r="S744" s="42">
        <f>ABS(O2496-O744)*100</f>
        <v>48.583629291903605</v>
      </c>
      <c r="T744" t="s">
        <v>32</v>
      </c>
      <c r="V744" s="7">
        <v>58383</v>
      </c>
      <c r="W744" t="s">
        <v>33</v>
      </c>
      <c r="X744" s="17" t="s">
        <v>34</v>
      </c>
      <c r="Z744" t="s">
        <v>1647</v>
      </c>
      <c r="AA744">
        <v>401</v>
      </c>
      <c r="AB744">
        <v>54</v>
      </c>
    </row>
    <row r="745" spans="1:28" x14ac:dyDescent="0.25">
      <c r="A745" t="s">
        <v>1664</v>
      </c>
      <c r="B745" t="s">
        <v>1665</v>
      </c>
      <c r="C745" s="17">
        <v>44487</v>
      </c>
      <c r="D745" s="7">
        <v>415000</v>
      </c>
      <c r="E745" t="s">
        <v>29</v>
      </c>
      <c r="F745" t="s">
        <v>30</v>
      </c>
      <c r="G745" s="7">
        <v>415000</v>
      </c>
      <c r="H745" s="7">
        <v>202140</v>
      </c>
      <c r="I745" s="12">
        <f>H745/G745*100</f>
        <v>48.70843373493976</v>
      </c>
      <c r="J745" s="12">
        <f t="shared" si="11"/>
        <v>1.3943350555471667</v>
      </c>
      <c r="K745" s="7">
        <v>404281</v>
      </c>
      <c r="L745" s="7">
        <v>62836</v>
      </c>
      <c r="M745" s="7">
        <f>G745-L745</f>
        <v>352164</v>
      </c>
      <c r="N745" s="7">
        <v>224634.875</v>
      </c>
      <c r="O745" s="22">
        <f>M745/N745</f>
        <v>1.5677173902761092</v>
      </c>
      <c r="P745" s="27">
        <v>3058</v>
      </c>
      <c r="Q745" s="32">
        <f>M745/P745</f>
        <v>115.16154349247874</v>
      </c>
      <c r="R745" s="37" t="s">
        <v>1646</v>
      </c>
      <c r="S745" s="42">
        <f>ABS(O2496-O745)*100</f>
        <v>21.052836128853357</v>
      </c>
      <c r="T745" t="s">
        <v>32</v>
      </c>
      <c r="V745" s="7">
        <v>58383</v>
      </c>
      <c r="W745" t="s">
        <v>33</v>
      </c>
      <c r="X745" s="17" t="s">
        <v>34</v>
      </c>
      <c r="Z745" t="s">
        <v>1647</v>
      </c>
      <c r="AA745">
        <v>401</v>
      </c>
      <c r="AB745">
        <v>54</v>
      </c>
    </row>
    <row r="746" spans="1:28" x14ac:dyDescent="0.25">
      <c r="A746" t="s">
        <v>1666</v>
      </c>
      <c r="B746" t="s">
        <v>1667</v>
      </c>
      <c r="C746" s="17">
        <v>44140</v>
      </c>
      <c r="D746" s="7">
        <v>345000</v>
      </c>
      <c r="E746" t="s">
        <v>29</v>
      </c>
      <c r="F746" t="s">
        <v>30</v>
      </c>
      <c r="G746" s="7">
        <v>345000</v>
      </c>
      <c r="H746" s="7">
        <v>200360</v>
      </c>
      <c r="I746" s="12">
        <f>H746/G746*100</f>
        <v>58.075362318840583</v>
      </c>
      <c r="J746" s="12">
        <f t="shared" si="11"/>
        <v>7.9725935283536558</v>
      </c>
      <c r="K746" s="7">
        <v>400726</v>
      </c>
      <c r="L746" s="7">
        <v>61362</v>
      </c>
      <c r="M746" s="7">
        <f>G746-L746</f>
        <v>283638</v>
      </c>
      <c r="N746" s="7">
        <v>223265.796875</v>
      </c>
      <c r="O746" s="22">
        <f>M746/N746</f>
        <v>1.2704050686223141</v>
      </c>
      <c r="P746" s="27">
        <v>2863</v>
      </c>
      <c r="Q746" s="32">
        <f>M746/P746</f>
        <v>99.070206077541044</v>
      </c>
      <c r="R746" s="37" t="s">
        <v>1646</v>
      </c>
      <c r="S746" s="42">
        <f>ABS(O2496-O746)*100</f>
        <v>8.6783960365261592</v>
      </c>
      <c r="T746" t="s">
        <v>32</v>
      </c>
      <c r="V746" s="7">
        <v>58383</v>
      </c>
      <c r="W746" t="s">
        <v>33</v>
      </c>
      <c r="X746" s="17" t="s">
        <v>34</v>
      </c>
      <c r="Z746" t="s">
        <v>1647</v>
      </c>
      <c r="AA746">
        <v>401</v>
      </c>
      <c r="AB746">
        <v>54</v>
      </c>
    </row>
    <row r="747" spans="1:28" x14ac:dyDescent="0.25">
      <c r="A747" t="s">
        <v>1668</v>
      </c>
      <c r="B747" t="s">
        <v>1669</v>
      </c>
      <c r="C747" s="17">
        <v>44487</v>
      </c>
      <c r="D747" s="7">
        <v>349900</v>
      </c>
      <c r="E747" t="s">
        <v>29</v>
      </c>
      <c r="F747" t="s">
        <v>30</v>
      </c>
      <c r="G747" s="7">
        <v>349900</v>
      </c>
      <c r="H747" s="7">
        <v>157100</v>
      </c>
      <c r="I747" s="12">
        <f>H747/G747*100</f>
        <v>44.898542440697341</v>
      </c>
      <c r="J747" s="12">
        <f t="shared" si="11"/>
        <v>5.204226349789586</v>
      </c>
      <c r="K747" s="7">
        <v>314206</v>
      </c>
      <c r="L747" s="7">
        <v>61286</v>
      </c>
      <c r="M747" s="7">
        <f>G747-L747</f>
        <v>288614</v>
      </c>
      <c r="N747" s="7">
        <v>166394.734375</v>
      </c>
      <c r="O747" s="22">
        <f>M747/N747</f>
        <v>1.7345140222379709</v>
      </c>
      <c r="P747" s="27">
        <v>2473</v>
      </c>
      <c r="Q747" s="32">
        <f>M747/P747</f>
        <v>116.70602507076426</v>
      </c>
      <c r="R747" s="37" t="s">
        <v>1646</v>
      </c>
      <c r="S747" s="42">
        <f>ABS(O2496-O747)*100</f>
        <v>37.732499325039527</v>
      </c>
      <c r="T747" t="s">
        <v>32</v>
      </c>
      <c r="V747" s="7">
        <v>58383</v>
      </c>
      <c r="W747" t="s">
        <v>33</v>
      </c>
      <c r="X747" s="17" t="s">
        <v>34</v>
      </c>
      <c r="Z747" t="s">
        <v>1647</v>
      </c>
      <c r="AA747">
        <v>401</v>
      </c>
      <c r="AB747">
        <v>46</v>
      </c>
    </row>
    <row r="748" spans="1:28" x14ac:dyDescent="0.25">
      <c r="A748" t="s">
        <v>1670</v>
      </c>
      <c r="B748" t="s">
        <v>1671</v>
      </c>
      <c r="C748" s="17">
        <v>44615</v>
      </c>
      <c r="D748" s="7">
        <v>365000</v>
      </c>
      <c r="E748" t="s">
        <v>29</v>
      </c>
      <c r="F748" t="s">
        <v>30</v>
      </c>
      <c r="G748" s="7">
        <v>365000</v>
      </c>
      <c r="H748" s="7">
        <v>169350</v>
      </c>
      <c r="I748" s="12">
        <f>H748/G748*100</f>
        <v>46.397260273972599</v>
      </c>
      <c r="J748" s="12">
        <f t="shared" si="11"/>
        <v>3.7055085165143282</v>
      </c>
      <c r="K748" s="7">
        <v>338702</v>
      </c>
      <c r="L748" s="7">
        <v>61337</v>
      </c>
      <c r="M748" s="7">
        <f>G748-L748</f>
        <v>303663</v>
      </c>
      <c r="N748" s="7">
        <v>182476.96875</v>
      </c>
      <c r="O748" s="22">
        <f>M748/N748</f>
        <v>1.6641168585830095</v>
      </c>
      <c r="P748" s="27">
        <v>2200</v>
      </c>
      <c r="Q748" s="32">
        <f>M748/P748</f>
        <v>138.02863636363637</v>
      </c>
      <c r="R748" s="37" t="s">
        <v>1646</v>
      </c>
      <c r="S748" s="42">
        <f>ABS(O2496-O748)*100</f>
        <v>30.692782959543386</v>
      </c>
      <c r="T748" t="s">
        <v>32</v>
      </c>
      <c r="V748" s="7">
        <v>58383</v>
      </c>
      <c r="W748" t="s">
        <v>33</v>
      </c>
      <c r="X748" s="17" t="s">
        <v>34</v>
      </c>
      <c r="Z748" t="s">
        <v>1647</v>
      </c>
      <c r="AA748">
        <v>401</v>
      </c>
      <c r="AB748">
        <v>54</v>
      </c>
    </row>
    <row r="749" spans="1:28" x14ac:dyDescent="0.25">
      <c r="A749" t="s">
        <v>1672</v>
      </c>
      <c r="B749" t="s">
        <v>1673</v>
      </c>
      <c r="C749" s="17">
        <v>44099</v>
      </c>
      <c r="D749" s="7">
        <v>394000</v>
      </c>
      <c r="E749" t="s">
        <v>29</v>
      </c>
      <c r="F749" t="s">
        <v>30</v>
      </c>
      <c r="G749" s="7">
        <v>394000</v>
      </c>
      <c r="H749" s="7">
        <v>204620</v>
      </c>
      <c r="I749" s="12">
        <f>H749/G749*100</f>
        <v>51.934010152284259</v>
      </c>
      <c r="J749" s="12">
        <f t="shared" si="11"/>
        <v>1.831241361797332</v>
      </c>
      <c r="K749" s="7">
        <v>409239</v>
      </c>
      <c r="L749" s="7">
        <v>64478</v>
      </c>
      <c r="M749" s="7">
        <f>G749-L749</f>
        <v>329522</v>
      </c>
      <c r="N749" s="7">
        <v>226816.453125</v>
      </c>
      <c r="O749" s="22">
        <f>M749/N749</f>
        <v>1.4528134774173473</v>
      </c>
      <c r="P749" s="27">
        <v>2915</v>
      </c>
      <c r="Q749" s="32">
        <f>M749/P749</f>
        <v>113.04356775300171</v>
      </c>
      <c r="R749" s="37" t="s">
        <v>1646</v>
      </c>
      <c r="S749" s="42">
        <f>ABS(O2496-O749)*100</f>
        <v>9.5624448429771682</v>
      </c>
      <c r="T749" t="s">
        <v>32</v>
      </c>
      <c r="V749" s="7">
        <v>58383</v>
      </c>
      <c r="W749" t="s">
        <v>33</v>
      </c>
      <c r="X749" s="17" t="s">
        <v>34</v>
      </c>
      <c r="Z749" t="s">
        <v>1647</v>
      </c>
      <c r="AA749">
        <v>401</v>
      </c>
      <c r="AB749">
        <v>54</v>
      </c>
    </row>
    <row r="750" spans="1:28" x14ac:dyDescent="0.25">
      <c r="A750" t="s">
        <v>1674</v>
      </c>
      <c r="B750" t="s">
        <v>1675</v>
      </c>
      <c r="C750" s="17">
        <v>44033</v>
      </c>
      <c r="D750" s="7">
        <v>337000</v>
      </c>
      <c r="E750" t="s">
        <v>29</v>
      </c>
      <c r="F750" t="s">
        <v>30</v>
      </c>
      <c r="G750" s="7">
        <v>337000</v>
      </c>
      <c r="H750" s="7">
        <v>173730</v>
      </c>
      <c r="I750" s="12">
        <f>H750/G750*100</f>
        <v>51.551928783382792</v>
      </c>
      <c r="J750" s="12">
        <f t="shared" si="11"/>
        <v>1.4491599928958649</v>
      </c>
      <c r="K750" s="7">
        <v>347467</v>
      </c>
      <c r="L750" s="7">
        <v>61560</v>
      </c>
      <c r="M750" s="7">
        <f>G750-L750</f>
        <v>275440</v>
      </c>
      <c r="N750" s="7">
        <v>216596.21875</v>
      </c>
      <c r="O750" s="22">
        <f>M750/N750</f>
        <v>1.2716750162564876</v>
      </c>
      <c r="P750" s="27">
        <v>2298</v>
      </c>
      <c r="Q750" s="32">
        <f>M750/P750</f>
        <v>119.86074847693646</v>
      </c>
      <c r="R750" s="37" t="s">
        <v>1676</v>
      </c>
      <c r="S750" s="42">
        <f>ABS(O2496-O750)*100</f>
        <v>8.5514012731088052</v>
      </c>
      <c r="T750" t="s">
        <v>32</v>
      </c>
      <c r="V750" s="7">
        <v>55770</v>
      </c>
      <c r="W750" t="s">
        <v>33</v>
      </c>
      <c r="X750" s="17" t="s">
        <v>34</v>
      </c>
      <c r="Z750" t="s">
        <v>1677</v>
      </c>
      <c r="AA750">
        <v>401</v>
      </c>
      <c r="AB750">
        <v>59</v>
      </c>
    </row>
    <row r="751" spans="1:28" x14ac:dyDescent="0.25">
      <c r="A751" t="s">
        <v>1678</v>
      </c>
      <c r="B751" t="s">
        <v>1679</v>
      </c>
      <c r="C751" s="17">
        <v>44435</v>
      </c>
      <c r="D751" s="7">
        <v>325000</v>
      </c>
      <c r="E751" t="s">
        <v>29</v>
      </c>
      <c r="F751" t="s">
        <v>30</v>
      </c>
      <c r="G751" s="7">
        <v>325000</v>
      </c>
      <c r="H751" s="7">
        <v>134880</v>
      </c>
      <c r="I751" s="12">
        <f>H751/G751*100</f>
        <v>41.501538461538459</v>
      </c>
      <c r="J751" s="12">
        <f t="shared" si="11"/>
        <v>8.6012303289484677</v>
      </c>
      <c r="K751" s="7">
        <v>269756</v>
      </c>
      <c r="L751" s="7">
        <v>61560</v>
      </c>
      <c r="M751" s="7">
        <f>G751-L751</f>
        <v>263440</v>
      </c>
      <c r="N751" s="7">
        <v>157724.25</v>
      </c>
      <c r="O751" s="22">
        <f>M751/N751</f>
        <v>1.6702567931056893</v>
      </c>
      <c r="P751" s="27">
        <v>2052</v>
      </c>
      <c r="Q751" s="32">
        <f>M751/P751</f>
        <v>128.38206627680313</v>
      </c>
      <c r="R751" s="37" t="s">
        <v>1676</v>
      </c>
      <c r="S751" s="42">
        <f>ABS(O2496-O751)*100</f>
        <v>31.306776411811367</v>
      </c>
      <c r="T751" t="s">
        <v>1680</v>
      </c>
      <c r="V751" s="7">
        <v>55770</v>
      </c>
      <c r="W751" t="s">
        <v>33</v>
      </c>
      <c r="X751" s="17" t="s">
        <v>34</v>
      </c>
      <c r="Z751" t="s">
        <v>1677</v>
      </c>
      <c r="AA751">
        <v>401</v>
      </c>
      <c r="AB751">
        <v>59</v>
      </c>
    </row>
    <row r="752" spans="1:28" x14ac:dyDescent="0.25">
      <c r="A752" t="s">
        <v>1681</v>
      </c>
      <c r="B752" t="s">
        <v>1682</v>
      </c>
      <c r="C752" s="17">
        <v>44449</v>
      </c>
      <c r="D752" s="7">
        <v>375000</v>
      </c>
      <c r="E752" t="s">
        <v>29</v>
      </c>
      <c r="F752" t="s">
        <v>30</v>
      </c>
      <c r="G752" s="7">
        <v>375000</v>
      </c>
      <c r="H752" s="7">
        <v>172460</v>
      </c>
      <c r="I752" s="12">
        <f>H752/G752*100</f>
        <v>45.989333333333335</v>
      </c>
      <c r="J752" s="12">
        <f t="shared" si="11"/>
        <v>4.1134354571535923</v>
      </c>
      <c r="K752" s="7">
        <v>344919</v>
      </c>
      <c r="L752" s="7">
        <v>65039</v>
      </c>
      <c r="M752" s="7">
        <f>G752-L752</f>
        <v>309961</v>
      </c>
      <c r="N752" s="7">
        <v>212030.296875</v>
      </c>
      <c r="O752" s="22">
        <f>M752/N752</f>
        <v>1.4618712729659287</v>
      </c>
      <c r="P752" s="27">
        <v>2522</v>
      </c>
      <c r="Q752" s="32">
        <f>M752/P752</f>
        <v>122.90285487708168</v>
      </c>
      <c r="R752" s="37" t="s">
        <v>1676</v>
      </c>
      <c r="S752" s="42">
        <f>ABS(O2496-O752)*100</f>
        <v>10.468224397835302</v>
      </c>
      <c r="T752" t="s">
        <v>32</v>
      </c>
      <c r="V752" s="7">
        <v>55770</v>
      </c>
      <c r="W752" t="s">
        <v>33</v>
      </c>
      <c r="X752" s="17" t="s">
        <v>34</v>
      </c>
      <c r="Z752" t="s">
        <v>1677</v>
      </c>
      <c r="AA752">
        <v>401</v>
      </c>
      <c r="AB752">
        <v>59</v>
      </c>
    </row>
    <row r="753" spans="1:28" x14ac:dyDescent="0.25">
      <c r="A753" t="s">
        <v>1683</v>
      </c>
      <c r="B753" t="s">
        <v>1684</v>
      </c>
      <c r="C753" s="17">
        <v>44315</v>
      </c>
      <c r="D753" s="7">
        <v>341000</v>
      </c>
      <c r="E753" t="s">
        <v>29</v>
      </c>
      <c r="F753" t="s">
        <v>30</v>
      </c>
      <c r="G753" s="7">
        <v>341000</v>
      </c>
      <c r="H753" s="7">
        <v>165960</v>
      </c>
      <c r="I753" s="12">
        <f>H753/G753*100</f>
        <v>48.668621700879768</v>
      </c>
      <c r="J753" s="12">
        <f t="shared" si="11"/>
        <v>1.4341470896071584</v>
      </c>
      <c r="K753" s="7">
        <v>331917</v>
      </c>
      <c r="L753" s="7">
        <v>61560</v>
      </c>
      <c r="M753" s="7">
        <f>G753-L753</f>
        <v>279440</v>
      </c>
      <c r="N753" s="7">
        <v>204815.90625</v>
      </c>
      <c r="O753" s="22">
        <f>M753/N753</f>
        <v>1.3643471599266963</v>
      </c>
      <c r="P753" s="27">
        <v>2381</v>
      </c>
      <c r="Q753" s="32">
        <f>M753/P753</f>
        <v>117.36245275094498</v>
      </c>
      <c r="R753" s="37" t="s">
        <v>1676</v>
      </c>
      <c r="S753" s="42">
        <f>ABS(O2496-O753)*100</f>
        <v>0.71581309391206549</v>
      </c>
      <c r="T753" t="s">
        <v>32</v>
      </c>
      <c r="V753" s="7">
        <v>55770</v>
      </c>
      <c r="W753" t="s">
        <v>33</v>
      </c>
      <c r="X753" s="17" t="s">
        <v>34</v>
      </c>
      <c r="Z753" t="s">
        <v>1677</v>
      </c>
      <c r="AA753">
        <v>401</v>
      </c>
      <c r="AB753">
        <v>59</v>
      </c>
    </row>
    <row r="754" spans="1:28" x14ac:dyDescent="0.25">
      <c r="A754" t="s">
        <v>1685</v>
      </c>
      <c r="B754" t="s">
        <v>1686</v>
      </c>
      <c r="C754" s="17">
        <v>44057</v>
      </c>
      <c r="D754" s="7">
        <v>329000</v>
      </c>
      <c r="E754" t="s">
        <v>29</v>
      </c>
      <c r="F754" t="s">
        <v>30</v>
      </c>
      <c r="G754" s="7">
        <v>329000</v>
      </c>
      <c r="H754" s="7">
        <v>166630</v>
      </c>
      <c r="I754" s="12">
        <f>H754/G754*100</f>
        <v>50.647416413373861</v>
      </c>
      <c r="J754" s="12">
        <f t="shared" si="11"/>
        <v>0.54464762288693436</v>
      </c>
      <c r="K754" s="7">
        <v>333262</v>
      </c>
      <c r="L754" s="7">
        <v>61560</v>
      </c>
      <c r="M754" s="7">
        <f>G754-L754</f>
        <v>267440</v>
      </c>
      <c r="N754" s="7">
        <v>205834.84375</v>
      </c>
      <c r="O754" s="22">
        <f>M754/N754</f>
        <v>1.2992941094308772</v>
      </c>
      <c r="P754" s="27">
        <v>2381</v>
      </c>
      <c r="Q754" s="32">
        <f>M754/P754</f>
        <v>112.32255354892902</v>
      </c>
      <c r="R754" s="37" t="s">
        <v>1676</v>
      </c>
      <c r="S754" s="42">
        <f>ABS(O2496-O754)*100</f>
        <v>5.7894919556698454</v>
      </c>
      <c r="T754" t="s">
        <v>32</v>
      </c>
      <c r="V754" s="7">
        <v>55770</v>
      </c>
      <c r="W754" t="s">
        <v>33</v>
      </c>
      <c r="X754" s="17" t="s">
        <v>34</v>
      </c>
      <c r="Z754" t="s">
        <v>1677</v>
      </c>
      <c r="AA754">
        <v>401</v>
      </c>
      <c r="AB754">
        <v>59</v>
      </c>
    </row>
    <row r="755" spans="1:28" x14ac:dyDescent="0.25">
      <c r="A755" t="s">
        <v>1687</v>
      </c>
      <c r="B755" t="s">
        <v>1688</v>
      </c>
      <c r="C755" s="17">
        <v>44377</v>
      </c>
      <c r="D755" s="7">
        <v>335000</v>
      </c>
      <c r="E755" t="s">
        <v>29</v>
      </c>
      <c r="F755" t="s">
        <v>30</v>
      </c>
      <c r="G755" s="7">
        <v>335000</v>
      </c>
      <c r="H755" s="7">
        <v>166340</v>
      </c>
      <c r="I755" s="12">
        <f>H755/G755*100</f>
        <v>49.653731343283582</v>
      </c>
      <c r="J755" s="12">
        <f t="shared" si="11"/>
        <v>0.44903744720334515</v>
      </c>
      <c r="K755" s="7">
        <v>332672</v>
      </c>
      <c r="L755" s="7">
        <v>61560</v>
      </c>
      <c r="M755" s="7">
        <f>G755-L755</f>
        <v>273440</v>
      </c>
      <c r="N755" s="7">
        <v>205387.875</v>
      </c>
      <c r="O755" s="22">
        <f>M755/N755</f>
        <v>1.3313346759150217</v>
      </c>
      <c r="P755" s="27">
        <v>2381</v>
      </c>
      <c r="Q755" s="32">
        <f>M755/P755</f>
        <v>114.842503149937</v>
      </c>
      <c r="R755" s="37" t="s">
        <v>1676</v>
      </c>
      <c r="S755" s="42">
        <f>ABS(O2496-O755)*100</f>
        <v>2.5854353072553904</v>
      </c>
      <c r="T755" t="s">
        <v>32</v>
      </c>
      <c r="V755" s="7">
        <v>55770</v>
      </c>
      <c r="W755" t="s">
        <v>33</v>
      </c>
      <c r="X755" s="17" t="s">
        <v>34</v>
      </c>
      <c r="Z755" t="s">
        <v>1677</v>
      </c>
      <c r="AA755">
        <v>401</v>
      </c>
      <c r="AB755">
        <v>59</v>
      </c>
    </row>
    <row r="756" spans="1:28" x14ac:dyDescent="0.25">
      <c r="A756" t="s">
        <v>1689</v>
      </c>
      <c r="B756" t="s">
        <v>1690</v>
      </c>
      <c r="C756" s="17">
        <v>44112</v>
      </c>
      <c r="D756" s="7">
        <v>315000</v>
      </c>
      <c r="E756" t="s">
        <v>29</v>
      </c>
      <c r="F756" t="s">
        <v>30</v>
      </c>
      <c r="G756" s="7">
        <v>315000</v>
      </c>
      <c r="H756" s="7">
        <v>162430</v>
      </c>
      <c r="I756" s="12">
        <f>H756/G756*100</f>
        <v>51.56507936507937</v>
      </c>
      <c r="J756" s="12">
        <f t="shared" si="11"/>
        <v>1.4623105745924434</v>
      </c>
      <c r="K756" s="7">
        <v>324858</v>
      </c>
      <c r="L756" s="7">
        <v>64305</v>
      </c>
      <c r="M756" s="7">
        <f>G756-L756</f>
        <v>250695</v>
      </c>
      <c r="N756" s="7">
        <v>197388.640625</v>
      </c>
      <c r="O756" s="22">
        <f>M756/N756</f>
        <v>1.2700578878612965</v>
      </c>
      <c r="P756" s="27">
        <v>2202</v>
      </c>
      <c r="Q756" s="32">
        <f>M756/P756</f>
        <v>113.84877384196186</v>
      </c>
      <c r="R756" s="37" t="s">
        <v>1676</v>
      </c>
      <c r="S756" s="42">
        <f>ABS(O2496-O756)*100</f>
        <v>8.7131141126279168</v>
      </c>
      <c r="T756" t="s">
        <v>32</v>
      </c>
      <c r="V756" s="7">
        <v>55770</v>
      </c>
      <c r="W756" t="s">
        <v>33</v>
      </c>
      <c r="X756" s="17" t="s">
        <v>34</v>
      </c>
      <c r="Z756" t="s">
        <v>1677</v>
      </c>
      <c r="AA756">
        <v>401</v>
      </c>
      <c r="AB756">
        <v>59</v>
      </c>
    </row>
    <row r="757" spans="1:28" x14ac:dyDescent="0.25">
      <c r="A757" t="s">
        <v>1691</v>
      </c>
      <c r="B757" t="s">
        <v>1692</v>
      </c>
      <c r="C757" s="17">
        <v>44435</v>
      </c>
      <c r="D757" s="7">
        <v>383500</v>
      </c>
      <c r="E757" t="s">
        <v>29</v>
      </c>
      <c r="F757" t="s">
        <v>30</v>
      </c>
      <c r="G757" s="7">
        <v>383500</v>
      </c>
      <c r="H757" s="7">
        <v>176390</v>
      </c>
      <c r="I757" s="12">
        <f>H757/G757*100</f>
        <v>45.994784876140812</v>
      </c>
      <c r="J757" s="12">
        <f t="shared" si="11"/>
        <v>4.1079839143461143</v>
      </c>
      <c r="K757" s="7">
        <v>352772</v>
      </c>
      <c r="L757" s="7">
        <v>70046</v>
      </c>
      <c r="M757" s="7">
        <f>G757-L757</f>
        <v>313454</v>
      </c>
      <c r="N757" s="7">
        <v>214186.359375</v>
      </c>
      <c r="O757" s="22">
        <f>M757/N757</f>
        <v>1.4634638775067885</v>
      </c>
      <c r="P757" s="27">
        <v>2098</v>
      </c>
      <c r="Q757" s="32">
        <f>M757/P757</f>
        <v>149.40610104861773</v>
      </c>
      <c r="R757" s="37" t="s">
        <v>1676</v>
      </c>
      <c r="S757" s="42">
        <f>ABS(O2496-O757)*100</f>
        <v>10.627484851921288</v>
      </c>
      <c r="T757" t="s">
        <v>32</v>
      </c>
      <c r="V757" s="7">
        <v>55770</v>
      </c>
      <c r="W757" t="s">
        <v>33</v>
      </c>
      <c r="X757" s="17" t="s">
        <v>34</v>
      </c>
      <c r="Z757" t="s">
        <v>1677</v>
      </c>
      <c r="AA757">
        <v>401</v>
      </c>
      <c r="AB757">
        <v>63</v>
      </c>
    </row>
    <row r="758" spans="1:28" x14ac:dyDescent="0.25">
      <c r="A758" t="s">
        <v>1693</v>
      </c>
      <c r="B758" t="s">
        <v>1694</v>
      </c>
      <c r="C758" s="17">
        <v>44043</v>
      </c>
      <c r="D758" s="7">
        <v>305000</v>
      </c>
      <c r="E758" t="s">
        <v>29</v>
      </c>
      <c r="F758" t="s">
        <v>30</v>
      </c>
      <c r="G758" s="7">
        <v>305000</v>
      </c>
      <c r="H758" s="7">
        <v>167220</v>
      </c>
      <c r="I758" s="12">
        <f>H758/G758*100</f>
        <v>54.826229508196725</v>
      </c>
      <c r="J758" s="12">
        <f t="shared" si="11"/>
        <v>4.7234607177097985</v>
      </c>
      <c r="K758" s="7">
        <v>334448</v>
      </c>
      <c r="L758" s="7">
        <v>62018</v>
      </c>
      <c r="M758" s="7">
        <f>G758-L758</f>
        <v>242982</v>
      </c>
      <c r="N758" s="7">
        <v>206386.359375</v>
      </c>
      <c r="O758" s="22">
        <f>M758/N758</f>
        <v>1.177316178917166</v>
      </c>
      <c r="P758" s="27">
        <v>2088</v>
      </c>
      <c r="Q758" s="32">
        <f>M758/P758</f>
        <v>116.37068965517241</v>
      </c>
      <c r="R758" s="37" t="s">
        <v>1676</v>
      </c>
      <c r="S758" s="42">
        <f>ABS(O2496-O758)*100</f>
        <v>17.987285007040967</v>
      </c>
      <c r="T758" t="s">
        <v>32</v>
      </c>
      <c r="V758" s="7">
        <v>55770</v>
      </c>
      <c r="W758" t="s">
        <v>33</v>
      </c>
      <c r="X758" s="17" t="s">
        <v>34</v>
      </c>
      <c r="Z758" t="s">
        <v>1677</v>
      </c>
      <c r="AA758">
        <v>401</v>
      </c>
      <c r="AB758">
        <v>63</v>
      </c>
    </row>
    <row r="759" spans="1:28" x14ac:dyDescent="0.25">
      <c r="A759" t="s">
        <v>1695</v>
      </c>
      <c r="B759" t="s">
        <v>1696</v>
      </c>
      <c r="C759" s="17">
        <v>44222</v>
      </c>
      <c r="D759" s="7">
        <v>330000</v>
      </c>
      <c r="E759" t="s">
        <v>29</v>
      </c>
      <c r="F759" t="s">
        <v>30</v>
      </c>
      <c r="G759" s="7">
        <v>330000</v>
      </c>
      <c r="H759" s="7">
        <v>159910</v>
      </c>
      <c r="I759" s="12">
        <f>H759/G759*100</f>
        <v>48.457575757575754</v>
      </c>
      <c r="J759" s="12">
        <f t="shared" si="11"/>
        <v>1.6451930329111732</v>
      </c>
      <c r="K759" s="7">
        <v>319827</v>
      </c>
      <c r="L759" s="7">
        <v>61560</v>
      </c>
      <c r="M759" s="7">
        <f>G759-L759</f>
        <v>268440</v>
      </c>
      <c r="N759" s="7">
        <v>195656.8125</v>
      </c>
      <c r="O759" s="22">
        <f>M759/N759</f>
        <v>1.3719941389722885</v>
      </c>
      <c r="P759" s="27">
        <v>2088</v>
      </c>
      <c r="Q759" s="32">
        <f>M759/P759</f>
        <v>128.56321839080459</v>
      </c>
      <c r="R759" s="37" t="s">
        <v>1676</v>
      </c>
      <c r="S759" s="42">
        <f>ABS(O2496-O759)*100</f>
        <v>1.480510998471285</v>
      </c>
      <c r="T759" t="s">
        <v>32</v>
      </c>
      <c r="V759" s="7">
        <v>55770</v>
      </c>
      <c r="W759" t="s">
        <v>33</v>
      </c>
      <c r="X759" s="17" t="s">
        <v>34</v>
      </c>
      <c r="Z759" t="s">
        <v>1677</v>
      </c>
      <c r="AA759">
        <v>401</v>
      </c>
      <c r="AB759">
        <v>63</v>
      </c>
    </row>
    <row r="760" spans="1:28" x14ac:dyDescent="0.25">
      <c r="A760" t="s">
        <v>1697</v>
      </c>
      <c r="B760" t="s">
        <v>1698</v>
      </c>
      <c r="C760" s="17">
        <v>44263</v>
      </c>
      <c r="D760" s="7">
        <v>290000</v>
      </c>
      <c r="E760" t="s">
        <v>29</v>
      </c>
      <c r="F760" t="s">
        <v>30</v>
      </c>
      <c r="G760" s="7">
        <v>290000</v>
      </c>
      <c r="H760" s="7">
        <v>145420</v>
      </c>
      <c r="I760" s="12">
        <f>H760/G760*100</f>
        <v>50.144827586206894</v>
      </c>
      <c r="J760" s="12">
        <f t="shared" si="11"/>
        <v>4.2058795719967179E-2</v>
      </c>
      <c r="K760" s="7">
        <v>290840</v>
      </c>
      <c r="L760" s="7">
        <v>61560</v>
      </c>
      <c r="M760" s="7">
        <f>G760-L760</f>
        <v>228440</v>
      </c>
      <c r="N760" s="7">
        <v>173696.96875</v>
      </c>
      <c r="O760" s="22">
        <f>M760/N760</f>
        <v>1.3151639987960355</v>
      </c>
      <c r="P760" s="27">
        <v>1803</v>
      </c>
      <c r="Q760" s="32">
        <f>M760/P760</f>
        <v>126.69994453688297</v>
      </c>
      <c r="R760" s="37" t="s">
        <v>1676</v>
      </c>
      <c r="S760" s="42">
        <f>ABS(O2496-O760)*100</f>
        <v>4.2025030191540136</v>
      </c>
      <c r="T760" t="s">
        <v>32</v>
      </c>
      <c r="V760" s="7">
        <v>55770</v>
      </c>
      <c r="W760" t="s">
        <v>33</v>
      </c>
      <c r="X760" s="17" t="s">
        <v>34</v>
      </c>
      <c r="Z760" t="s">
        <v>1677</v>
      </c>
      <c r="AA760">
        <v>401</v>
      </c>
      <c r="AB760">
        <v>59</v>
      </c>
    </row>
    <row r="761" spans="1:28" x14ac:dyDescent="0.25">
      <c r="A761" t="s">
        <v>1699</v>
      </c>
      <c r="B761" t="s">
        <v>1700</v>
      </c>
      <c r="C761" s="17">
        <v>44158</v>
      </c>
      <c r="D761" s="7">
        <v>307000</v>
      </c>
      <c r="E761" t="s">
        <v>29</v>
      </c>
      <c r="F761" t="s">
        <v>30</v>
      </c>
      <c r="G761" s="7">
        <v>307000</v>
      </c>
      <c r="H761" s="7">
        <v>158900</v>
      </c>
      <c r="I761" s="12">
        <f>H761/G761*100</f>
        <v>51.758957654723126</v>
      </c>
      <c r="J761" s="12">
        <f t="shared" si="11"/>
        <v>1.6561888642361993</v>
      </c>
      <c r="K761" s="7">
        <v>317797</v>
      </c>
      <c r="L761" s="7">
        <v>61560</v>
      </c>
      <c r="M761" s="7">
        <f>G761-L761</f>
        <v>245440</v>
      </c>
      <c r="N761" s="7">
        <v>194118.9375</v>
      </c>
      <c r="O761" s="22">
        <f>M761/N761</f>
        <v>1.2643794735379694</v>
      </c>
      <c r="P761" s="27">
        <v>2202</v>
      </c>
      <c r="Q761" s="32">
        <f>M761/P761</f>
        <v>111.46230699364214</v>
      </c>
      <c r="R761" s="37" t="s">
        <v>1676</v>
      </c>
      <c r="S761" s="42">
        <f>ABS(O2496-O761)*100</f>
        <v>9.2809555449606229</v>
      </c>
      <c r="T761" t="s">
        <v>32</v>
      </c>
      <c r="V761" s="7">
        <v>55770</v>
      </c>
      <c r="W761" t="s">
        <v>33</v>
      </c>
      <c r="X761" s="17" t="s">
        <v>34</v>
      </c>
      <c r="Z761" t="s">
        <v>1677</v>
      </c>
      <c r="AA761">
        <v>401</v>
      </c>
      <c r="AB761">
        <v>59</v>
      </c>
    </row>
    <row r="762" spans="1:28" x14ac:dyDescent="0.25">
      <c r="A762" t="s">
        <v>1701</v>
      </c>
      <c r="B762" t="s">
        <v>1702</v>
      </c>
      <c r="C762" s="17">
        <v>44553</v>
      </c>
      <c r="D762" s="7">
        <v>355000</v>
      </c>
      <c r="E762" t="s">
        <v>29</v>
      </c>
      <c r="F762" t="s">
        <v>30</v>
      </c>
      <c r="G762" s="7">
        <v>355000</v>
      </c>
      <c r="H762" s="7">
        <v>158810</v>
      </c>
      <c r="I762" s="12">
        <f>H762/G762*100</f>
        <v>44.735211267605635</v>
      </c>
      <c r="J762" s="12">
        <f t="shared" si="11"/>
        <v>5.3675575228812917</v>
      </c>
      <c r="K762" s="7">
        <v>317622</v>
      </c>
      <c r="L762" s="7">
        <v>68322</v>
      </c>
      <c r="M762" s="7">
        <f>G762-L762</f>
        <v>286678</v>
      </c>
      <c r="N762" s="7">
        <v>188863.640625</v>
      </c>
      <c r="O762" s="22">
        <f>M762/N762</f>
        <v>1.5179099537174348</v>
      </c>
      <c r="P762" s="27">
        <v>1986</v>
      </c>
      <c r="Q762" s="32">
        <f>M762/P762</f>
        <v>144.34944612286003</v>
      </c>
      <c r="R762" s="37" t="s">
        <v>1676</v>
      </c>
      <c r="S762" s="42">
        <f>ABS(O2496-O762)*100</f>
        <v>16.072092472985911</v>
      </c>
      <c r="T762" t="s">
        <v>141</v>
      </c>
      <c r="V762" s="7">
        <v>55770</v>
      </c>
      <c r="W762" t="s">
        <v>33</v>
      </c>
      <c r="X762" s="17" t="s">
        <v>34</v>
      </c>
      <c r="Z762" t="s">
        <v>1677</v>
      </c>
      <c r="AA762">
        <v>401</v>
      </c>
      <c r="AB762">
        <v>63</v>
      </c>
    </row>
    <row r="763" spans="1:28" x14ac:dyDescent="0.25">
      <c r="A763" t="s">
        <v>1703</v>
      </c>
      <c r="B763" t="s">
        <v>1704</v>
      </c>
      <c r="C763" s="17">
        <v>44624</v>
      </c>
      <c r="D763" s="7">
        <v>275000</v>
      </c>
      <c r="E763" t="s">
        <v>29</v>
      </c>
      <c r="F763" t="s">
        <v>30</v>
      </c>
      <c r="G763" s="7">
        <v>275000</v>
      </c>
      <c r="H763" s="7">
        <v>152600</v>
      </c>
      <c r="I763" s="12">
        <f>H763/G763*100</f>
        <v>55.490909090909092</v>
      </c>
      <c r="J763" s="12">
        <f t="shared" si="11"/>
        <v>5.3881403004221653</v>
      </c>
      <c r="K763" s="7">
        <v>305190</v>
      </c>
      <c r="L763" s="7">
        <v>64991</v>
      </c>
      <c r="M763" s="7">
        <f>G763-L763</f>
        <v>210009</v>
      </c>
      <c r="N763" s="7">
        <v>181968.9375</v>
      </c>
      <c r="O763" s="22">
        <f>M763/N763</f>
        <v>1.1540925769267625</v>
      </c>
      <c r="P763" s="27">
        <v>1929</v>
      </c>
      <c r="Q763" s="32">
        <f>M763/P763</f>
        <v>108.86936236391912</v>
      </c>
      <c r="R763" s="37" t="s">
        <v>1676</v>
      </c>
      <c r="S763" s="42">
        <f>ABS(O2496-O763)*100</f>
        <v>20.309645206081317</v>
      </c>
      <c r="T763" t="s">
        <v>32</v>
      </c>
      <c r="V763" s="7">
        <v>55770</v>
      </c>
      <c r="W763" t="s">
        <v>33</v>
      </c>
      <c r="X763" s="17" t="s">
        <v>34</v>
      </c>
      <c r="Z763" t="s">
        <v>1677</v>
      </c>
      <c r="AA763">
        <v>401</v>
      </c>
      <c r="AB763">
        <v>59</v>
      </c>
    </row>
    <row r="764" spans="1:28" x14ac:dyDescent="0.25">
      <c r="A764" t="s">
        <v>1705</v>
      </c>
      <c r="B764" t="s">
        <v>1706</v>
      </c>
      <c r="C764" s="17">
        <v>44319</v>
      </c>
      <c r="D764" s="7">
        <v>350000</v>
      </c>
      <c r="E764" t="s">
        <v>29</v>
      </c>
      <c r="F764" t="s">
        <v>30</v>
      </c>
      <c r="G764" s="7">
        <v>350000</v>
      </c>
      <c r="H764" s="7">
        <v>201760</v>
      </c>
      <c r="I764" s="12">
        <f>H764/G764*100</f>
        <v>57.645714285714291</v>
      </c>
      <c r="J764" s="12">
        <f t="shared" si="11"/>
        <v>7.5429454952273645</v>
      </c>
      <c r="K764" s="7">
        <v>403525</v>
      </c>
      <c r="L764" s="7">
        <v>69252</v>
      </c>
      <c r="M764" s="7">
        <f>G764-L764</f>
        <v>280748</v>
      </c>
      <c r="N764" s="7">
        <v>253237.125</v>
      </c>
      <c r="O764" s="22">
        <f>M764/N764</f>
        <v>1.1086368161856206</v>
      </c>
      <c r="P764" s="27">
        <v>2476</v>
      </c>
      <c r="Q764" s="32">
        <f>M764/P764</f>
        <v>113.38772213247172</v>
      </c>
      <c r="R764" s="37" t="s">
        <v>1676</v>
      </c>
      <c r="S764" s="42">
        <f>ABS(O2496-O764)*100</f>
        <v>24.855221280195504</v>
      </c>
      <c r="T764" t="s">
        <v>32</v>
      </c>
      <c r="V764" s="7">
        <v>55770</v>
      </c>
      <c r="W764" t="s">
        <v>33</v>
      </c>
      <c r="X764" s="17" t="s">
        <v>34</v>
      </c>
      <c r="Z764" t="s">
        <v>1677</v>
      </c>
      <c r="AA764">
        <v>401</v>
      </c>
      <c r="AB764">
        <v>63</v>
      </c>
    </row>
    <row r="765" spans="1:28" x14ac:dyDescent="0.25">
      <c r="A765" t="s">
        <v>1707</v>
      </c>
      <c r="B765" t="s">
        <v>1708</v>
      </c>
      <c r="C765" s="17">
        <v>44028</v>
      </c>
      <c r="D765" s="7">
        <v>335000</v>
      </c>
      <c r="E765" t="s">
        <v>29</v>
      </c>
      <c r="F765" t="s">
        <v>30</v>
      </c>
      <c r="G765" s="7">
        <v>335000</v>
      </c>
      <c r="H765" s="7">
        <v>153440</v>
      </c>
      <c r="I765" s="12">
        <f>H765/G765*100</f>
        <v>45.802985074626868</v>
      </c>
      <c r="J765" s="12">
        <f t="shared" si="11"/>
        <v>4.2997837158600589</v>
      </c>
      <c r="K765" s="7">
        <v>306874</v>
      </c>
      <c r="L765" s="7">
        <v>57270</v>
      </c>
      <c r="M765" s="7">
        <f>G765-L765</f>
        <v>277730</v>
      </c>
      <c r="N765" s="7">
        <v>163139.875</v>
      </c>
      <c r="O765" s="22">
        <f>M765/N765</f>
        <v>1.702404148587217</v>
      </c>
      <c r="P765" s="27">
        <v>1745</v>
      </c>
      <c r="Q765" s="32">
        <f>M765/P765</f>
        <v>159.15759312320918</v>
      </c>
      <c r="R765" s="37" t="s">
        <v>1709</v>
      </c>
      <c r="S765" s="42">
        <f>ABS(O2496-O765)*100</f>
        <v>34.521511959964137</v>
      </c>
      <c r="T765" t="s">
        <v>141</v>
      </c>
      <c r="V765" s="7">
        <v>51480</v>
      </c>
      <c r="W765" t="s">
        <v>33</v>
      </c>
      <c r="X765" s="17" t="s">
        <v>34</v>
      </c>
      <c r="Z765" t="s">
        <v>1710</v>
      </c>
      <c r="AA765">
        <v>401</v>
      </c>
      <c r="AB765">
        <v>59</v>
      </c>
    </row>
    <row r="766" spans="1:28" x14ac:dyDescent="0.25">
      <c r="A766" t="s">
        <v>1711</v>
      </c>
      <c r="B766" t="s">
        <v>1712</v>
      </c>
      <c r="C766" s="17">
        <v>44028</v>
      </c>
      <c r="D766" s="7">
        <v>275000</v>
      </c>
      <c r="E766" t="s">
        <v>29</v>
      </c>
      <c r="F766" t="s">
        <v>30</v>
      </c>
      <c r="G766" s="7">
        <v>275000</v>
      </c>
      <c r="H766" s="7">
        <v>163720</v>
      </c>
      <c r="I766" s="12">
        <f>H766/G766*100</f>
        <v>59.534545454545452</v>
      </c>
      <c r="J766" s="12">
        <f t="shared" si="11"/>
        <v>9.4317766640585248</v>
      </c>
      <c r="K766" s="7">
        <v>327442</v>
      </c>
      <c r="L766" s="7">
        <v>57270</v>
      </c>
      <c r="M766" s="7">
        <f>G766-L766</f>
        <v>217730</v>
      </c>
      <c r="N766" s="7">
        <v>176583</v>
      </c>
      <c r="O766" s="22">
        <f>M766/N766</f>
        <v>1.2330179009304407</v>
      </c>
      <c r="P766" s="27">
        <v>2050</v>
      </c>
      <c r="Q766" s="32">
        <f>M766/P766</f>
        <v>106.20975609756097</v>
      </c>
      <c r="R766" s="37" t="s">
        <v>1709</v>
      </c>
      <c r="S766" s="42">
        <f>ABS(O2496-O766)*100</f>
        <v>12.417112805713494</v>
      </c>
      <c r="T766" t="s">
        <v>32</v>
      </c>
      <c r="V766" s="7">
        <v>51480</v>
      </c>
      <c r="W766" t="s">
        <v>33</v>
      </c>
      <c r="X766" s="17" t="s">
        <v>34</v>
      </c>
      <c r="Z766" t="s">
        <v>1710</v>
      </c>
      <c r="AA766">
        <v>401</v>
      </c>
      <c r="AB766">
        <v>59</v>
      </c>
    </row>
    <row r="767" spans="1:28" x14ac:dyDescent="0.25">
      <c r="A767" t="s">
        <v>1713</v>
      </c>
      <c r="B767" t="s">
        <v>1714</v>
      </c>
      <c r="C767" s="17">
        <v>44235</v>
      </c>
      <c r="D767" s="7">
        <v>286500</v>
      </c>
      <c r="E767" t="s">
        <v>29</v>
      </c>
      <c r="F767" t="s">
        <v>30</v>
      </c>
      <c r="G767" s="7">
        <v>286500</v>
      </c>
      <c r="H767" s="7">
        <v>141570</v>
      </c>
      <c r="I767" s="12">
        <f>H767/G767*100</f>
        <v>49.413612565445028</v>
      </c>
      <c r="J767" s="12">
        <f t="shared" si="11"/>
        <v>0.68915622504189855</v>
      </c>
      <c r="K767" s="7">
        <v>283141</v>
      </c>
      <c r="L767" s="7">
        <v>57270</v>
      </c>
      <c r="M767" s="7">
        <f>G767-L767</f>
        <v>229230</v>
      </c>
      <c r="N767" s="7">
        <v>147628.109375</v>
      </c>
      <c r="O767" s="22">
        <f>M767/N767</f>
        <v>1.5527530696590959</v>
      </c>
      <c r="P767" s="27">
        <v>1566</v>
      </c>
      <c r="Q767" s="32">
        <f>M767/P767</f>
        <v>146.37931034482759</v>
      </c>
      <c r="R767" s="37" t="s">
        <v>1709</v>
      </c>
      <c r="S767" s="42">
        <f>ABS(O2496-O767)*100</f>
        <v>19.556404067152023</v>
      </c>
      <c r="T767" t="s">
        <v>32</v>
      </c>
      <c r="V767" s="7">
        <v>51480</v>
      </c>
      <c r="W767" t="s">
        <v>33</v>
      </c>
      <c r="X767" s="17" t="s">
        <v>34</v>
      </c>
      <c r="Z767" t="s">
        <v>1710</v>
      </c>
      <c r="AA767">
        <v>401</v>
      </c>
      <c r="AB767">
        <v>59</v>
      </c>
    </row>
    <row r="768" spans="1:28" x14ac:dyDescent="0.25">
      <c r="A768" t="s">
        <v>1713</v>
      </c>
      <c r="B768" t="s">
        <v>1714</v>
      </c>
      <c r="C768" s="17">
        <v>44425</v>
      </c>
      <c r="D768" s="7">
        <v>311000</v>
      </c>
      <c r="E768" t="s">
        <v>29</v>
      </c>
      <c r="F768" t="s">
        <v>30</v>
      </c>
      <c r="G768" s="7">
        <v>311000</v>
      </c>
      <c r="H768" s="7">
        <v>141570</v>
      </c>
      <c r="I768" s="12">
        <f>H768/G768*100</f>
        <v>45.520900321543408</v>
      </c>
      <c r="J768" s="12">
        <f t="shared" si="11"/>
        <v>4.5818684689435187</v>
      </c>
      <c r="K768" s="7">
        <v>283141</v>
      </c>
      <c r="L768" s="7">
        <v>57270</v>
      </c>
      <c r="M768" s="7">
        <f>G768-L768</f>
        <v>253730</v>
      </c>
      <c r="N768" s="7">
        <v>147628.109375</v>
      </c>
      <c r="O768" s="22">
        <f>M768/N768</f>
        <v>1.7187106241094203</v>
      </c>
      <c r="P768" s="27">
        <v>1566</v>
      </c>
      <c r="Q768" s="32">
        <f>M768/P768</f>
        <v>162.02426564495531</v>
      </c>
      <c r="R768" s="37" t="s">
        <v>1709</v>
      </c>
      <c r="S768" s="42">
        <f>ABS(O2496-O768)*100</f>
        <v>36.152159512184468</v>
      </c>
      <c r="T768" t="s">
        <v>32</v>
      </c>
      <c r="V768" s="7">
        <v>51480</v>
      </c>
      <c r="W768" t="s">
        <v>33</v>
      </c>
      <c r="X768" s="17" t="s">
        <v>34</v>
      </c>
      <c r="Z768" t="s">
        <v>1710</v>
      </c>
      <c r="AA768">
        <v>401</v>
      </c>
      <c r="AB768">
        <v>59</v>
      </c>
    </row>
    <row r="769" spans="1:28" x14ac:dyDescent="0.25">
      <c r="A769" t="s">
        <v>1715</v>
      </c>
      <c r="B769" t="s">
        <v>1716</v>
      </c>
      <c r="C769" s="17">
        <v>44098</v>
      </c>
      <c r="D769" s="7">
        <v>290000</v>
      </c>
      <c r="E769" t="s">
        <v>29</v>
      </c>
      <c r="F769" t="s">
        <v>30</v>
      </c>
      <c r="G769" s="7">
        <v>290000</v>
      </c>
      <c r="H769" s="7">
        <v>161980</v>
      </c>
      <c r="I769" s="12">
        <f>H769/G769*100</f>
        <v>55.855172413793106</v>
      </c>
      <c r="J769" s="12">
        <f t="shared" si="11"/>
        <v>5.7524036233061793</v>
      </c>
      <c r="K769" s="7">
        <v>323958</v>
      </c>
      <c r="L769" s="7">
        <v>58286</v>
      </c>
      <c r="M769" s="7">
        <f>G769-L769</f>
        <v>231714</v>
      </c>
      <c r="N769" s="7">
        <v>173641.828125</v>
      </c>
      <c r="O769" s="22">
        <f>M769/N769</f>
        <v>1.3344365381433063</v>
      </c>
      <c r="P769" s="27">
        <v>2060</v>
      </c>
      <c r="Q769" s="32">
        <f>M769/P769</f>
        <v>112.48252427184465</v>
      </c>
      <c r="R769" s="37" t="s">
        <v>1709</v>
      </c>
      <c r="S769" s="42">
        <f>ABS(O2496-O769)*100</f>
        <v>2.2752490844269335</v>
      </c>
      <c r="T769" t="s">
        <v>32</v>
      </c>
      <c r="V769" s="7">
        <v>51480</v>
      </c>
      <c r="W769" t="s">
        <v>33</v>
      </c>
      <c r="X769" s="17" t="s">
        <v>34</v>
      </c>
      <c r="Z769" t="s">
        <v>1710</v>
      </c>
      <c r="AA769">
        <v>401</v>
      </c>
      <c r="AB769">
        <v>59</v>
      </c>
    </row>
    <row r="770" spans="1:28" x14ac:dyDescent="0.25">
      <c r="A770" t="s">
        <v>1717</v>
      </c>
      <c r="B770" t="s">
        <v>1718</v>
      </c>
      <c r="C770" s="17">
        <v>44376</v>
      </c>
      <c r="D770" s="7">
        <v>367000</v>
      </c>
      <c r="E770" t="s">
        <v>29</v>
      </c>
      <c r="F770" t="s">
        <v>30</v>
      </c>
      <c r="G770" s="7">
        <v>367000</v>
      </c>
      <c r="H770" s="7">
        <v>165190</v>
      </c>
      <c r="I770" s="12">
        <f>H770/G770*100</f>
        <v>45.01089918256131</v>
      </c>
      <c r="J770" s="12">
        <f t="shared" si="11"/>
        <v>5.0918696079256165</v>
      </c>
      <c r="K770" s="7">
        <v>330376</v>
      </c>
      <c r="L770" s="7">
        <v>58223</v>
      </c>
      <c r="M770" s="7">
        <f>G770-L770</f>
        <v>308777</v>
      </c>
      <c r="N770" s="7">
        <v>177877.78125</v>
      </c>
      <c r="O770" s="22">
        <f>M770/N770</f>
        <v>1.7358941506360845</v>
      </c>
      <c r="P770" s="27">
        <v>1934</v>
      </c>
      <c r="Q770" s="32">
        <f>M770/P770</f>
        <v>159.65718717683558</v>
      </c>
      <c r="R770" s="37" t="s">
        <v>1709</v>
      </c>
      <c r="S770" s="42">
        <f>ABS(O2496-O770)*100</f>
        <v>37.870512164850886</v>
      </c>
      <c r="T770" t="s">
        <v>141</v>
      </c>
      <c r="V770" s="7">
        <v>51480</v>
      </c>
      <c r="W770" t="s">
        <v>33</v>
      </c>
      <c r="X770" s="17" t="s">
        <v>34</v>
      </c>
      <c r="Z770" t="s">
        <v>1710</v>
      </c>
      <c r="AA770">
        <v>401</v>
      </c>
      <c r="AB770">
        <v>59</v>
      </c>
    </row>
    <row r="771" spans="1:28" x14ac:dyDescent="0.25">
      <c r="A771" t="s">
        <v>1719</v>
      </c>
      <c r="B771" t="s">
        <v>1720</v>
      </c>
      <c r="C771" s="17">
        <v>44476</v>
      </c>
      <c r="D771" s="7">
        <v>309000</v>
      </c>
      <c r="E771" t="s">
        <v>29</v>
      </c>
      <c r="F771" t="s">
        <v>30</v>
      </c>
      <c r="G771" s="7">
        <v>309000</v>
      </c>
      <c r="H771" s="7">
        <v>161790</v>
      </c>
      <c r="I771" s="12">
        <f>H771/G771*100</f>
        <v>52.359223300970868</v>
      </c>
      <c r="J771" s="12">
        <f t="shared" ref="J771:J834" si="12">+ABS(I771-$I$2500)</f>
        <v>2.2564545104839411</v>
      </c>
      <c r="K771" s="7">
        <v>323574</v>
      </c>
      <c r="L771" s="7">
        <v>60518</v>
      </c>
      <c r="M771" s="7">
        <f>G771-L771</f>
        <v>248482</v>
      </c>
      <c r="N771" s="7">
        <v>171932.03125</v>
      </c>
      <c r="O771" s="22">
        <f>M771/N771</f>
        <v>1.4452338996605671</v>
      </c>
      <c r="P771" s="27">
        <v>1934</v>
      </c>
      <c r="Q771" s="32">
        <f>M771/P771</f>
        <v>128.48086866597725</v>
      </c>
      <c r="R771" s="37" t="s">
        <v>1709</v>
      </c>
      <c r="S771" s="42">
        <f>ABS(O2496-O771)*100</f>
        <v>8.8044870672991493</v>
      </c>
      <c r="T771" t="s">
        <v>141</v>
      </c>
      <c r="V771" s="7">
        <v>51480</v>
      </c>
      <c r="W771" t="s">
        <v>33</v>
      </c>
      <c r="X771" s="17" t="s">
        <v>34</v>
      </c>
      <c r="Z771" t="s">
        <v>1710</v>
      </c>
      <c r="AA771">
        <v>401</v>
      </c>
      <c r="AB771">
        <v>59</v>
      </c>
    </row>
    <row r="772" spans="1:28" x14ac:dyDescent="0.25">
      <c r="A772" t="s">
        <v>1721</v>
      </c>
      <c r="B772" t="s">
        <v>1722</v>
      </c>
      <c r="C772" s="17">
        <v>44053</v>
      </c>
      <c r="D772" s="7">
        <v>292000</v>
      </c>
      <c r="E772" t="s">
        <v>29</v>
      </c>
      <c r="F772" t="s">
        <v>30</v>
      </c>
      <c r="G772" s="7">
        <v>292000</v>
      </c>
      <c r="H772" s="7">
        <v>167130</v>
      </c>
      <c r="I772" s="12">
        <f>H772/G772*100</f>
        <v>57.236301369863021</v>
      </c>
      <c r="J772" s="12">
        <f t="shared" si="12"/>
        <v>7.1335325793760944</v>
      </c>
      <c r="K772" s="7">
        <v>334252</v>
      </c>
      <c r="L772" s="7">
        <v>58070</v>
      </c>
      <c r="M772" s="7">
        <f>G772-L772</f>
        <v>233930</v>
      </c>
      <c r="N772" s="7">
        <v>180511.109375</v>
      </c>
      <c r="O772" s="22">
        <f>M772/N772</f>
        <v>1.2959313186316181</v>
      </c>
      <c r="P772" s="27">
        <v>1934</v>
      </c>
      <c r="Q772" s="32">
        <f>M772/P772</f>
        <v>120.95656670113753</v>
      </c>
      <c r="R772" s="37" t="s">
        <v>1709</v>
      </c>
      <c r="S772" s="42">
        <f>ABS(O2496-O772)*100</f>
        <v>6.1257710355957506</v>
      </c>
      <c r="T772" t="s">
        <v>141</v>
      </c>
      <c r="V772" s="7">
        <v>51480</v>
      </c>
      <c r="W772" t="s">
        <v>33</v>
      </c>
      <c r="X772" s="17" t="s">
        <v>34</v>
      </c>
      <c r="Z772" t="s">
        <v>1710</v>
      </c>
      <c r="AA772">
        <v>401</v>
      </c>
      <c r="AB772">
        <v>59</v>
      </c>
    </row>
    <row r="773" spans="1:28" x14ac:dyDescent="0.25">
      <c r="A773" t="s">
        <v>1723</v>
      </c>
      <c r="B773" t="s">
        <v>1724</v>
      </c>
      <c r="C773" s="17">
        <v>44070</v>
      </c>
      <c r="D773" s="7">
        <v>245000</v>
      </c>
      <c r="E773" t="s">
        <v>29</v>
      </c>
      <c r="F773" t="s">
        <v>30</v>
      </c>
      <c r="G773" s="7">
        <v>245000</v>
      </c>
      <c r="H773" s="7">
        <v>140260</v>
      </c>
      <c r="I773" s="12">
        <f>H773/G773*100</f>
        <v>57.248979591836736</v>
      </c>
      <c r="J773" s="12">
        <f t="shared" si="12"/>
        <v>7.1462108013498096</v>
      </c>
      <c r="K773" s="7">
        <v>280528</v>
      </c>
      <c r="L773" s="7">
        <v>57270</v>
      </c>
      <c r="M773" s="7">
        <f>G773-L773</f>
        <v>187730</v>
      </c>
      <c r="N773" s="7">
        <v>145920.265625</v>
      </c>
      <c r="O773" s="22">
        <f>M773/N773</f>
        <v>1.2865245221143353</v>
      </c>
      <c r="P773" s="27">
        <v>1566</v>
      </c>
      <c r="Q773" s="32">
        <f>M773/P773</f>
        <v>119.87867177522349</v>
      </c>
      <c r="R773" s="37" t="s">
        <v>1709</v>
      </c>
      <c r="S773" s="42">
        <f>ABS(O2496-O773)*100</f>
        <v>7.0664506873240329</v>
      </c>
      <c r="T773" t="s">
        <v>32</v>
      </c>
      <c r="V773" s="7">
        <v>51480</v>
      </c>
      <c r="W773" t="s">
        <v>33</v>
      </c>
      <c r="X773" s="17" t="s">
        <v>34</v>
      </c>
      <c r="Z773" t="s">
        <v>1710</v>
      </c>
      <c r="AA773">
        <v>401</v>
      </c>
      <c r="AB773">
        <v>59</v>
      </c>
    </row>
    <row r="774" spans="1:28" x14ac:dyDescent="0.25">
      <c r="A774" t="s">
        <v>1725</v>
      </c>
      <c r="B774" t="s">
        <v>1726</v>
      </c>
      <c r="C774" s="17">
        <v>44432</v>
      </c>
      <c r="D774" s="7">
        <v>415000</v>
      </c>
      <c r="E774" t="s">
        <v>29</v>
      </c>
      <c r="F774" t="s">
        <v>30</v>
      </c>
      <c r="G774" s="7">
        <v>415000</v>
      </c>
      <c r="H774" s="7">
        <v>161540</v>
      </c>
      <c r="I774" s="12">
        <f>H774/G774*100</f>
        <v>38.925301204819277</v>
      </c>
      <c r="J774" s="12">
        <f t="shared" si="12"/>
        <v>11.17746758566765</v>
      </c>
      <c r="K774" s="7">
        <v>323080</v>
      </c>
      <c r="L774" s="7">
        <v>57270</v>
      </c>
      <c r="M774" s="7">
        <f>G774-L774</f>
        <v>357730</v>
      </c>
      <c r="N774" s="7">
        <v>173732.03125</v>
      </c>
      <c r="O774" s="22">
        <f>M774/N774</f>
        <v>2.0590906433668952</v>
      </c>
      <c r="P774" s="27">
        <v>2040</v>
      </c>
      <c r="Q774" s="32">
        <f>M774/P774</f>
        <v>175.35784313725489</v>
      </c>
      <c r="R774" s="37" t="s">
        <v>1709</v>
      </c>
      <c r="S774" s="42">
        <f>ABS(O2496-O774)*100</f>
        <v>70.190161437931948</v>
      </c>
      <c r="T774" t="s">
        <v>32</v>
      </c>
      <c r="V774" s="7">
        <v>51480</v>
      </c>
      <c r="W774" t="s">
        <v>33</v>
      </c>
      <c r="X774" s="17" t="s">
        <v>34</v>
      </c>
      <c r="Z774" t="s">
        <v>1710</v>
      </c>
      <c r="AA774">
        <v>401</v>
      </c>
      <c r="AB774">
        <v>59</v>
      </c>
    </row>
    <row r="775" spans="1:28" x14ac:dyDescent="0.25">
      <c r="A775" t="s">
        <v>1727</v>
      </c>
      <c r="B775" t="s">
        <v>1728</v>
      </c>
      <c r="C775" s="17">
        <v>44042</v>
      </c>
      <c r="D775" s="7">
        <v>273050</v>
      </c>
      <c r="E775" t="s">
        <v>29</v>
      </c>
      <c r="F775" t="s">
        <v>30</v>
      </c>
      <c r="G775" s="7">
        <v>273050</v>
      </c>
      <c r="H775" s="7">
        <v>143080</v>
      </c>
      <c r="I775" s="12">
        <f>H775/G775*100</f>
        <v>52.400659219923099</v>
      </c>
      <c r="J775" s="12">
        <f t="shared" si="12"/>
        <v>2.2978904294361726</v>
      </c>
      <c r="K775" s="7">
        <v>286151</v>
      </c>
      <c r="L775" s="7">
        <v>62673</v>
      </c>
      <c r="M775" s="7">
        <f>G775-L775</f>
        <v>210377</v>
      </c>
      <c r="N775" s="7">
        <v>146064.046875</v>
      </c>
      <c r="O775" s="22">
        <f>M775/N775</f>
        <v>1.4403065264927126</v>
      </c>
      <c r="P775" s="27">
        <v>1566</v>
      </c>
      <c r="Q775" s="32">
        <f>M775/P775</f>
        <v>134.3403575989783</v>
      </c>
      <c r="R775" s="37" t="s">
        <v>1709</v>
      </c>
      <c r="S775" s="42">
        <f>ABS(O2496-O775)*100</f>
        <v>8.3117497505136981</v>
      </c>
      <c r="T775" t="s">
        <v>32</v>
      </c>
      <c r="V775" s="7">
        <v>51480</v>
      </c>
      <c r="W775" t="s">
        <v>33</v>
      </c>
      <c r="X775" s="17" t="s">
        <v>34</v>
      </c>
      <c r="Z775" t="s">
        <v>1710</v>
      </c>
      <c r="AA775">
        <v>401</v>
      </c>
      <c r="AB775">
        <v>59</v>
      </c>
    </row>
    <row r="776" spans="1:28" x14ac:dyDescent="0.25">
      <c r="A776" t="s">
        <v>1729</v>
      </c>
      <c r="B776" t="s">
        <v>1730</v>
      </c>
      <c r="C776" s="17">
        <v>44447</v>
      </c>
      <c r="D776" s="7">
        <v>370000</v>
      </c>
      <c r="E776" t="s">
        <v>29</v>
      </c>
      <c r="F776" t="s">
        <v>30</v>
      </c>
      <c r="G776" s="7">
        <v>370000</v>
      </c>
      <c r="H776" s="7">
        <v>169110</v>
      </c>
      <c r="I776" s="12">
        <f>H776/G776*100</f>
        <v>45.705405405405401</v>
      </c>
      <c r="J776" s="12">
        <f t="shared" si="12"/>
        <v>4.3973633850815261</v>
      </c>
      <c r="K776" s="7">
        <v>338210</v>
      </c>
      <c r="L776" s="7">
        <v>63504</v>
      </c>
      <c r="M776" s="7">
        <f>G776-L776</f>
        <v>306496</v>
      </c>
      <c r="N776" s="7">
        <v>208110.609375</v>
      </c>
      <c r="O776" s="22">
        <f>M776/N776</f>
        <v>1.4727552858572279</v>
      </c>
      <c r="P776" s="27">
        <v>2244</v>
      </c>
      <c r="Q776" s="32">
        <f>M776/P776</f>
        <v>136.58467023172906</v>
      </c>
      <c r="R776" s="37" t="s">
        <v>1676</v>
      </c>
      <c r="S776" s="42">
        <f>ABS(O2496-O776)*100</f>
        <v>11.556625686965226</v>
      </c>
      <c r="T776" t="s">
        <v>32</v>
      </c>
      <c r="V776" s="7">
        <v>55770</v>
      </c>
      <c r="W776" t="s">
        <v>33</v>
      </c>
      <c r="X776" s="17" t="s">
        <v>34</v>
      </c>
      <c r="Z776" t="s">
        <v>1677</v>
      </c>
      <c r="AA776">
        <v>401</v>
      </c>
      <c r="AB776">
        <v>63</v>
      </c>
    </row>
    <row r="777" spans="1:28" x14ac:dyDescent="0.25">
      <c r="A777" t="s">
        <v>1731</v>
      </c>
      <c r="B777" t="s">
        <v>1732</v>
      </c>
      <c r="C777" s="17">
        <v>44174</v>
      </c>
      <c r="D777" s="7">
        <v>315000</v>
      </c>
      <c r="E777" t="s">
        <v>29</v>
      </c>
      <c r="F777" t="s">
        <v>30</v>
      </c>
      <c r="G777" s="7">
        <v>315000</v>
      </c>
      <c r="H777" s="7">
        <v>168230</v>
      </c>
      <c r="I777" s="12">
        <f>H777/G777*100</f>
        <v>53.406349206349205</v>
      </c>
      <c r="J777" s="12">
        <f t="shared" si="12"/>
        <v>3.3035804158622781</v>
      </c>
      <c r="K777" s="7">
        <v>336463</v>
      </c>
      <c r="L777" s="7">
        <v>61560</v>
      </c>
      <c r="M777" s="7">
        <f>G777-L777</f>
        <v>253440</v>
      </c>
      <c r="N777" s="7">
        <v>208259.84375</v>
      </c>
      <c r="O777" s="22">
        <f>M777/N777</f>
        <v>1.2169412760351215</v>
      </c>
      <c r="P777" s="27">
        <v>2095</v>
      </c>
      <c r="Q777" s="32">
        <f>M777/P777</f>
        <v>120.97374701670644</v>
      </c>
      <c r="R777" s="37" t="s">
        <v>1676</v>
      </c>
      <c r="S777" s="42">
        <f>ABS(O2496-O777)*100</f>
        <v>14.024775295245417</v>
      </c>
      <c r="T777" t="s">
        <v>32</v>
      </c>
      <c r="V777" s="7">
        <v>55770</v>
      </c>
      <c r="W777" t="s">
        <v>33</v>
      </c>
      <c r="X777" s="17" t="s">
        <v>34</v>
      </c>
      <c r="Z777" t="s">
        <v>1677</v>
      </c>
      <c r="AA777">
        <v>401</v>
      </c>
      <c r="AB777">
        <v>64</v>
      </c>
    </row>
    <row r="778" spans="1:28" x14ac:dyDescent="0.25">
      <c r="A778" t="s">
        <v>1733</v>
      </c>
      <c r="B778" t="s">
        <v>1734</v>
      </c>
      <c r="C778" s="17">
        <v>44273</v>
      </c>
      <c r="D778" s="7">
        <v>301093</v>
      </c>
      <c r="E778" t="s">
        <v>29</v>
      </c>
      <c r="F778" t="s">
        <v>30</v>
      </c>
      <c r="G778" s="7">
        <v>301093</v>
      </c>
      <c r="H778" s="7">
        <v>158460</v>
      </c>
      <c r="I778" s="12">
        <f>H778/G778*100</f>
        <v>52.628257714393889</v>
      </c>
      <c r="J778" s="12">
        <f t="shared" si="12"/>
        <v>2.5254889239069627</v>
      </c>
      <c r="K778" s="7">
        <v>316911</v>
      </c>
      <c r="L778" s="7">
        <v>56660</v>
      </c>
      <c r="M778" s="7">
        <f>G778-L778</f>
        <v>244433</v>
      </c>
      <c r="N778" s="7">
        <v>170098.6875</v>
      </c>
      <c r="O778" s="22">
        <f>M778/N778</f>
        <v>1.437006972790428</v>
      </c>
      <c r="P778" s="27">
        <v>2050</v>
      </c>
      <c r="Q778" s="32">
        <f>M778/P778</f>
        <v>119.23560975609756</v>
      </c>
      <c r="R778" s="37" t="s">
        <v>1709</v>
      </c>
      <c r="S778" s="42">
        <f>ABS(O2496-O778)*100</f>
        <v>7.9817943802852342</v>
      </c>
      <c r="T778" t="s">
        <v>32</v>
      </c>
      <c r="V778" s="7">
        <v>51480</v>
      </c>
      <c r="W778" t="s">
        <v>33</v>
      </c>
      <c r="X778" s="17" t="s">
        <v>34</v>
      </c>
      <c r="Z778" t="s">
        <v>1710</v>
      </c>
      <c r="AA778">
        <v>401</v>
      </c>
      <c r="AB778">
        <v>59</v>
      </c>
    </row>
    <row r="779" spans="1:28" x14ac:dyDescent="0.25">
      <c r="A779" t="s">
        <v>1733</v>
      </c>
      <c r="B779" t="s">
        <v>1734</v>
      </c>
      <c r="C779" s="17">
        <v>44326</v>
      </c>
      <c r="D779" s="7">
        <v>301093</v>
      </c>
      <c r="E779" t="s">
        <v>29</v>
      </c>
      <c r="F779" t="s">
        <v>246</v>
      </c>
      <c r="G779" s="7">
        <v>301093</v>
      </c>
      <c r="H779" s="7">
        <v>158460</v>
      </c>
      <c r="I779" s="12">
        <f>H779/G779*100</f>
        <v>52.628257714393889</v>
      </c>
      <c r="J779" s="12">
        <f t="shared" si="12"/>
        <v>2.5254889239069627</v>
      </c>
      <c r="K779" s="7">
        <v>316911</v>
      </c>
      <c r="L779" s="7">
        <v>56660</v>
      </c>
      <c r="M779" s="7">
        <f>G779-L779</f>
        <v>244433</v>
      </c>
      <c r="N779" s="7">
        <v>170098.6875</v>
      </c>
      <c r="O779" s="22">
        <f>M779/N779</f>
        <v>1.437006972790428</v>
      </c>
      <c r="P779" s="27">
        <v>2050</v>
      </c>
      <c r="Q779" s="32">
        <f>M779/P779</f>
        <v>119.23560975609756</v>
      </c>
      <c r="R779" s="37" t="s">
        <v>1709</v>
      </c>
      <c r="S779" s="42">
        <f>ABS(O2496-O779)*100</f>
        <v>7.9817943802852342</v>
      </c>
      <c r="T779" t="s">
        <v>32</v>
      </c>
      <c r="V779" s="7">
        <v>51480</v>
      </c>
      <c r="W779" t="s">
        <v>33</v>
      </c>
      <c r="X779" s="17" t="s">
        <v>34</v>
      </c>
      <c r="Z779" t="s">
        <v>1710</v>
      </c>
      <c r="AA779">
        <v>401</v>
      </c>
      <c r="AB779">
        <v>59</v>
      </c>
    </row>
    <row r="780" spans="1:28" x14ac:dyDescent="0.25">
      <c r="A780" t="s">
        <v>1735</v>
      </c>
      <c r="B780" t="s">
        <v>1736</v>
      </c>
      <c r="C780" s="17">
        <v>44463</v>
      </c>
      <c r="D780" s="7">
        <v>376000</v>
      </c>
      <c r="E780" t="s">
        <v>29</v>
      </c>
      <c r="F780" t="s">
        <v>30</v>
      </c>
      <c r="G780" s="7">
        <v>376000</v>
      </c>
      <c r="H780" s="7">
        <v>158200</v>
      </c>
      <c r="I780" s="12">
        <f>H780/G780*100</f>
        <v>42.074468085106382</v>
      </c>
      <c r="J780" s="12">
        <f t="shared" si="12"/>
        <v>8.0283007053805449</v>
      </c>
      <c r="K780" s="7">
        <v>316405</v>
      </c>
      <c r="L780" s="7">
        <v>57270</v>
      </c>
      <c r="M780" s="7">
        <f>G780-L780</f>
        <v>318730</v>
      </c>
      <c r="N780" s="7">
        <v>169369.28125</v>
      </c>
      <c r="O780" s="22">
        <f>M780/N780</f>
        <v>1.8818642769672851</v>
      </c>
      <c r="P780" s="27">
        <v>2050</v>
      </c>
      <c r="Q780" s="32">
        <f>M780/P780</f>
        <v>155.4780487804878</v>
      </c>
      <c r="R780" s="37" t="s">
        <v>1709</v>
      </c>
      <c r="S780" s="42">
        <f>ABS(O2496-O780)*100</f>
        <v>52.467524797970945</v>
      </c>
      <c r="T780" t="s">
        <v>32</v>
      </c>
      <c r="V780" s="7">
        <v>51480</v>
      </c>
      <c r="W780" t="s">
        <v>33</v>
      </c>
      <c r="X780" s="17" t="s">
        <v>34</v>
      </c>
      <c r="Z780" t="s">
        <v>1710</v>
      </c>
      <c r="AA780">
        <v>401</v>
      </c>
      <c r="AB780">
        <v>59</v>
      </c>
    </row>
    <row r="781" spans="1:28" x14ac:dyDescent="0.25">
      <c r="A781" t="s">
        <v>1737</v>
      </c>
      <c r="B781" t="s">
        <v>1738</v>
      </c>
      <c r="C781" s="17">
        <v>44650</v>
      </c>
      <c r="D781" s="7">
        <v>350000</v>
      </c>
      <c r="E781" t="s">
        <v>29</v>
      </c>
      <c r="F781" t="s">
        <v>30</v>
      </c>
      <c r="G781" s="7">
        <v>350000</v>
      </c>
      <c r="H781" s="7">
        <v>146600</v>
      </c>
      <c r="I781" s="12">
        <f>H781/G781*100</f>
        <v>41.885714285714286</v>
      </c>
      <c r="J781" s="12">
        <f t="shared" si="12"/>
        <v>8.2170545047726407</v>
      </c>
      <c r="K781" s="7">
        <v>293199</v>
      </c>
      <c r="L781" s="7">
        <v>56427</v>
      </c>
      <c r="M781" s="7">
        <f>G781-L781</f>
        <v>293573</v>
      </c>
      <c r="N781" s="7">
        <v>140935.71875</v>
      </c>
      <c r="O781" s="22">
        <f>M781/N781</f>
        <v>2.0830276568905637</v>
      </c>
      <c r="P781" s="27">
        <v>1516</v>
      </c>
      <c r="Q781" s="32">
        <f>M781/P781</f>
        <v>193.64973614775727</v>
      </c>
      <c r="R781" s="37" t="s">
        <v>1739</v>
      </c>
      <c r="S781" s="42">
        <f>ABS(O2496-O781)*100</f>
        <v>72.583862790298809</v>
      </c>
      <c r="T781" t="s">
        <v>64</v>
      </c>
      <c r="V781" s="7">
        <v>43010</v>
      </c>
      <c r="W781" t="s">
        <v>33</v>
      </c>
      <c r="X781" s="17" t="s">
        <v>34</v>
      </c>
      <c r="Z781" t="s">
        <v>1740</v>
      </c>
      <c r="AA781">
        <v>401</v>
      </c>
      <c r="AB781">
        <v>48</v>
      </c>
    </row>
    <row r="782" spans="1:28" x14ac:dyDescent="0.25">
      <c r="A782" t="s">
        <v>1741</v>
      </c>
      <c r="B782" t="s">
        <v>1742</v>
      </c>
      <c r="C782" s="17">
        <v>44281</v>
      </c>
      <c r="D782" s="7">
        <v>261000</v>
      </c>
      <c r="E782" t="s">
        <v>29</v>
      </c>
      <c r="F782" t="s">
        <v>30</v>
      </c>
      <c r="G782" s="7">
        <v>261000</v>
      </c>
      <c r="H782" s="7">
        <v>140310</v>
      </c>
      <c r="I782" s="12">
        <f>H782/G782*100</f>
        <v>53.758620689655167</v>
      </c>
      <c r="J782" s="12">
        <f t="shared" si="12"/>
        <v>3.6558518991682405</v>
      </c>
      <c r="K782" s="7">
        <v>280612</v>
      </c>
      <c r="L782" s="7">
        <v>46548</v>
      </c>
      <c r="M782" s="7">
        <f>G782-L782</f>
        <v>214452</v>
      </c>
      <c r="N782" s="7">
        <v>139323.8125</v>
      </c>
      <c r="O782" s="22">
        <f>M782/N782</f>
        <v>1.5392343645491326</v>
      </c>
      <c r="P782" s="27">
        <v>1600</v>
      </c>
      <c r="Q782" s="32">
        <f>M782/P782</f>
        <v>134.0325</v>
      </c>
      <c r="R782" s="37" t="s">
        <v>1739</v>
      </c>
      <c r="S782" s="42">
        <f>ABS(O2496-O782)*100</f>
        <v>18.204533556155699</v>
      </c>
      <c r="T782" t="s">
        <v>64</v>
      </c>
      <c r="V782" s="7">
        <v>43010</v>
      </c>
      <c r="W782" t="s">
        <v>33</v>
      </c>
      <c r="X782" s="17" t="s">
        <v>34</v>
      </c>
      <c r="Z782" t="s">
        <v>1740</v>
      </c>
      <c r="AA782">
        <v>401</v>
      </c>
      <c r="AB782">
        <v>48</v>
      </c>
    </row>
    <row r="783" spans="1:28" x14ac:dyDescent="0.25">
      <c r="A783" t="s">
        <v>1743</v>
      </c>
      <c r="B783" t="s">
        <v>1744</v>
      </c>
      <c r="C783" s="17">
        <v>44099</v>
      </c>
      <c r="D783" s="7">
        <v>285000</v>
      </c>
      <c r="E783" t="s">
        <v>29</v>
      </c>
      <c r="F783" t="s">
        <v>30</v>
      </c>
      <c r="G783" s="7">
        <v>285000</v>
      </c>
      <c r="H783" s="7">
        <v>131300</v>
      </c>
      <c r="I783" s="12">
        <f>H783/G783*100</f>
        <v>46.070175438596486</v>
      </c>
      <c r="J783" s="12">
        <f t="shared" si="12"/>
        <v>4.0325933518904407</v>
      </c>
      <c r="K783" s="7">
        <v>262591</v>
      </c>
      <c r="L783" s="7">
        <v>47813</v>
      </c>
      <c r="M783" s="7">
        <f>G783-L783</f>
        <v>237187</v>
      </c>
      <c r="N783" s="7">
        <v>127844.046875</v>
      </c>
      <c r="O783" s="22">
        <f>M783/N783</f>
        <v>1.8552838853099705</v>
      </c>
      <c r="P783" s="27">
        <v>1251</v>
      </c>
      <c r="Q783" s="32">
        <f>M783/P783</f>
        <v>189.59792166266988</v>
      </c>
      <c r="R783" s="37" t="s">
        <v>1739</v>
      </c>
      <c r="S783" s="42">
        <f>ABS(O2496-O783)*100</f>
        <v>49.809485632239479</v>
      </c>
      <c r="T783" t="s">
        <v>64</v>
      </c>
      <c r="V783" s="7">
        <v>43010</v>
      </c>
      <c r="W783" t="s">
        <v>33</v>
      </c>
      <c r="X783" s="17" t="s">
        <v>34</v>
      </c>
      <c r="Z783" t="s">
        <v>1740</v>
      </c>
      <c r="AA783">
        <v>401</v>
      </c>
      <c r="AB783">
        <v>48</v>
      </c>
    </row>
    <row r="784" spans="1:28" x14ac:dyDescent="0.25">
      <c r="A784" t="s">
        <v>1745</v>
      </c>
      <c r="B784" t="s">
        <v>1746</v>
      </c>
      <c r="C784" s="17">
        <v>44509</v>
      </c>
      <c r="D784" s="7">
        <v>287000</v>
      </c>
      <c r="E784" t="s">
        <v>29</v>
      </c>
      <c r="F784" t="s">
        <v>30</v>
      </c>
      <c r="G784" s="7">
        <v>287000</v>
      </c>
      <c r="H784" s="7">
        <v>144990</v>
      </c>
      <c r="I784" s="12">
        <f>H784/G784*100</f>
        <v>50.519163763066203</v>
      </c>
      <c r="J784" s="12">
        <f t="shared" si="12"/>
        <v>0.41639497257927616</v>
      </c>
      <c r="K784" s="7">
        <v>289989</v>
      </c>
      <c r="L784" s="7">
        <v>46490</v>
      </c>
      <c r="M784" s="7">
        <f>G784-L784</f>
        <v>240510</v>
      </c>
      <c r="N784" s="7">
        <v>144939.875</v>
      </c>
      <c r="O784" s="22">
        <f>M784/N784</f>
        <v>1.6593777247289609</v>
      </c>
      <c r="P784" s="27">
        <v>2054</v>
      </c>
      <c r="Q784" s="32">
        <f>M784/P784</f>
        <v>117.09347614410906</v>
      </c>
      <c r="R784" s="37" t="s">
        <v>1739</v>
      </c>
      <c r="S784" s="42">
        <f>ABS(O2496-O784)*100</f>
        <v>30.21886957413853</v>
      </c>
      <c r="T784" t="s">
        <v>64</v>
      </c>
      <c r="V784" s="7">
        <v>43010</v>
      </c>
      <c r="W784" t="s">
        <v>33</v>
      </c>
      <c r="X784" s="17" t="s">
        <v>34</v>
      </c>
      <c r="Z784" t="s">
        <v>1740</v>
      </c>
      <c r="AA784">
        <v>401</v>
      </c>
      <c r="AB784">
        <v>48</v>
      </c>
    </row>
    <row r="785" spans="1:28" x14ac:dyDescent="0.25">
      <c r="A785" t="s">
        <v>1747</v>
      </c>
      <c r="B785" t="s">
        <v>1748</v>
      </c>
      <c r="C785" s="17">
        <v>44350</v>
      </c>
      <c r="D785" s="7">
        <v>310000</v>
      </c>
      <c r="E785" t="s">
        <v>29</v>
      </c>
      <c r="F785" t="s">
        <v>30</v>
      </c>
      <c r="G785" s="7">
        <v>310000</v>
      </c>
      <c r="H785" s="7">
        <v>168460</v>
      </c>
      <c r="I785" s="12">
        <f>H785/G785*100</f>
        <v>54.341935483870962</v>
      </c>
      <c r="J785" s="12">
        <f t="shared" si="12"/>
        <v>4.2391666933840355</v>
      </c>
      <c r="K785" s="7">
        <v>336912</v>
      </c>
      <c r="L785" s="7">
        <v>58996</v>
      </c>
      <c r="M785" s="7">
        <f>G785-L785</f>
        <v>251004</v>
      </c>
      <c r="N785" s="7">
        <v>165426.1875</v>
      </c>
      <c r="O785" s="22">
        <f>M785/N785</f>
        <v>1.5173172022718591</v>
      </c>
      <c r="P785" s="27">
        <v>2044</v>
      </c>
      <c r="Q785" s="32">
        <f>M785/P785</f>
        <v>122.80039138943249</v>
      </c>
      <c r="R785" s="37" t="s">
        <v>1739</v>
      </c>
      <c r="S785" s="42">
        <f>ABS(O2496-O785)*100</f>
        <v>16.012817328428341</v>
      </c>
      <c r="T785" t="s">
        <v>64</v>
      </c>
      <c r="V785" s="7">
        <v>43010</v>
      </c>
      <c r="W785" t="s">
        <v>33</v>
      </c>
      <c r="X785" s="17" t="s">
        <v>34</v>
      </c>
      <c r="Z785" t="s">
        <v>1740</v>
      </c>
      <c r="AA785">
        <v>401</v>
      </c>
      <c r="AB785">
        <v>48</v>
      </c>
    </row>
    <row r="786" spans="1:28" x14ac:dyDescent="0.25">
      <c r="A786" t="s">
        <v>1749</v>
      </c>
      <c r="B786" t="s">
        <v>1750</v>
      </c>
      <c r="C786" s="17">
        <v>44503</v>
      </c>
      <c r="D786" s="7">
        <v>296000</v>
      </c>
      <c r="E786" t="s">
        <v>29</v>
      </c>
      <c r="F786" t="s">
        <v>30</v>
      </c>
      <c r="G786" s="7">
        <v>296000</v>
      </c>
      <c r="H786" s="7">
        <v>131450</v>
      </c>
      <c r="I786" s="12">
        <f>H786/G786*100</f>
        <v>44.408783783783782</v>
      </c>
      <c r="J786" s="12">
        <f t="shared" si="12"/>
        <v>5.6939850067031443</v>
      </c>
      <c r="K786" s="7">
        <v>262899</v>
      </c>
      <c r="L786" s="7">
        <v>47195</v>
      </c>
      <c r="M786" s="7">
        <f>G786-L786</f>
        <v>248805</v>
      </c>
      <c r="N786" s="7">
        <v>128395.234375</v>
      </c>
      <c r="O786" s="22">
        <f>M786/N786</f>
        <v>1.9378055674038719</v>
      </c>
      <c r="P786" s="27">
        <v>1344</v>
      </c>
      <c r="Q786" s="32">
        <f>M786/P786</f>
        <v>185.12276785714286</v>
      </c>
      <c r="R786" s="37" t="s">
        <v>1739</v>
      </c>
      <c r="S786" s="42">
        <f>ABS(O2496-O786)*100</f>
        <v>58.061653841629621</v>
      </c>
      <c r="T786" t="s">
        <v>64</v>
      </c>
      <c r="V786" s="7">
        <v>43010</v>
      </c>
      <c r="W786" t="s">
        <v>33</v>
      </c>
      <c r="X786" s="17" t="s">
        <v>34</v>
      </c>
      <c r="Z786" t="s">
        <v>1740</v>
      </c>
      <c r="AA786">
        <v>401</v>
      </c>
      <c r="AB786">
        <v>48</v>
      </c>
    </row>
    <row r="787" spans="1:28" x14ac:dyDescent="0.25">
      <c r="A787" t="s">
        <v>1751</v>
      </c>
      <c r="B787" t="s">
        <v>1752</v>
      </c>
      <c r="C787" s="17">
        <v>44014</v>
      </c>
      <c r="D787" s="7">
        <v>365000</v>
      </c>
      <c r="E787" t="s">
        <v>29</v>
      </c>
      <c r="F787" t="s">
        <v>30</v>
      </c>
      <c r="G787" s="7">
        <v>365000</v>
      </c>
      <c r="H787" s="7">
        <v>178700</v>
      </c>
      <c r="I787" s="12">
        <f>H787/G787*100</f>
        <v>48.958904109589042</v>
      </c>
      <c r="J787" s="12">
        <f t="shared" si="12"/>
        <v>1.1438646808978845</v>
      </c>
      <c r="K787" s="7">
        <v>357390</v>
      </c>
      <c r="L787" s="7">
        <v>51899</v>
      </c>
      <c r="M787" s="7">
        <f>G787-L787</f>
        <v>313101</v>
      </c>
      <c r="N787" s="7">
        <v>181839.875</v>
      </c>
      <c r="O787" s="22">
        <f>M787/N787</f>
        <v>1.7218500617645056</v>
      </c>
      <c r="P787" s="27">
        <v>1973</v>
      </c>
      <c r="Q787" s="32">
        <f>M787/P787</f>
        <v>158.69285352255449</v>
      </c>
      <c r="R787" s="37" t="s">
        <v>1739</v>
      </c>
      <c r="S787" s="42">
        <f>ABS(O2496-O787)*100</f>
        <v>36.466103277692994</v>
      </c>
      <c r="T787" t="s">
        <v>64</v>
      </c>
      <c r="V787" s="7">
        <v>43010</v>
      </c>
      <c r="W787" t="s">
        <v>33</v>
      </c>
      <c r="X787" s="17" t="s">
        <v>34</v>
      </c>
      <c r="Z787" t="s">
        <v>1740</v>
      </c>
      <c r="AA787">
        <v>401</v>
      </c>
      <c r="AB787">
        <v>52</v>
      </c>
    </row>
    <row r="788" spans="1:28" x14ac:dyDescent="0.25">
      <c r="A788" t="s">
        <v>1753</v>
      </c>
      <c r="B788" t="s">
        <v>1754</v>
      </c>
      <c r="C788" s="17">
        <v>43931</v>
      </c>
      <c r="D788" s="7">
        <v>261000</v>
      </c>
      <c r="E788" t="s">
        <v>29</v>
      </c>
      <c r="F788" t="s">
        <v>30</v>
      </c>
      <c r="G788" s="7">
        <v>261000</v>
      </c>
      <c r="H788" s="7">
        <v>151960</v>
      </c>
      <c r="I788" s="12">
        <f>H788/G788*100</f>
        <v>58.222222222222221</v>
      </c>
      <c r="J788" s="12">
        <f t="shared" si="12"/>
        <v>8.1194534317352947</v>
      </c>
      <c r="K788" s="7">
        <v>303920</v>
      </c>
      <c r="L788" s="7">
        <v>46450</v>
      </c>
      <c r="M788" s="7">
        <f>G788-L788</f>
        <v>214550</v>
      </c>
      <c r="N788" s="7">
        <v>153255.953125</v>
      </c>
      <c r="O788" s="22">
        <f>M788/N788</f>
        <v>1.3999456179363343</v>
      </c>
      <c r="P788" s="27">
        <v>1661</v>
      </c>
      <c r="Q788" s="32">
        <f>M788/P788</f>
        <v>129.16917519566528</v>
      </c>
      <c r="R788" s="37" t="s">
        <v>1739</v>
      </c>
      <c r="S788" s="42">
        <f>ABS(O2496-O788)*100</f>
        <v>4.2756588948758667</v>
      </c>
      <c r="T788" t="s">
        <v>64</v>
      </c>
      <c r="V788" s="7">
        <v>43010</v>
      </c>
      <c r="W788" t="s">
        <v>33</v>
      </c>
      <c r="X788" s="17" t="s">
        <v>34</v>
      </c>
      <c r="Z788" t="s">
        <v>1740</v>
      </c>
      <c r="AA788">
        <v>401</v>
      </c>
      <c r="AB788">
        <v>48</v>
      </c>
    </row>
    <row r="789" spans="1:28" x14ac:dyDescent="0.25">
      <c r="A789" t="s">
        <v>1755</v>
      </c>
      <c r="B789" t="s">
        <v>1756</v>
      </c>
      <c r="C789" s="17">
        <v>44064</v>
      </c>
      <c r="D789" s="7">
        <v>246000</v>
      </c>
      <c r="E789" t="s">
        <v>29</v>
      </c>
      <c r="F789" t="s">
        <v>30</v>
      </c>
      <c r="G789" s="7">
        <v>246000</v>
      </c>
      <c r="H789" s="7">
        <v>126530</v>
      </c>
      <c r="I789" s="12">
        <f>H789/G789*100</f>
        <v>51.434959349593498</v>
      </c>
      <c r="J789" s="12">
        <f t="shared" si="12"/>
        <v>1.3321905591065715</v>
      </c>
      <c r="K789" s="7">
        <v>253064</v>
      </c>
      <c r="L789" s="7">
        <v>46347</v>
      </c>
      <c r="M789" s="7">
        <f>G789-L789</f>
        <v>199653</v>
      </c>
      <c r="N789" s="7">
        <v>123045.8359375</v>
      </c>
      <c r="O789" s="22">
        <f>M789/N789</f>
        <v>1.6225904637797894</v>
      </c>
      <c r="P789" s="27">
        <v>1428</v>
      </c>
      <c r="Q789" s="32">
        <f>M789/P789</f>
        <v>139.81302521008402</v>
      </c>
      <c r="R789" s="37" t="s">
        <v>1739</v>
      </c>
      <c r="S789" s="42">
        <f>ABS(O2496-O789)*100</f>
        <v>26.540143479221378</v>
      </c>
      <c r="T789" t="s">
        <v>64</v>
      </c>
      <c r="V789" s="7">
        <v>43010</v>
      </c>
      <c r="W789" t="s">
        <v>33</v>
      </c>
      <c r="X789" s="17" t="s">
        <v>34</v>
      </c>
      <c r="Z789" t="s">
        <v>1740</v>
      </c>
      <c r="AA789">
        <v>401</v>
      </c>
      <c r="AB789">
        <v>48</v>
      </c>
    </row>
    <row r="790" spans="1:28" x14ac:dyDescent="0.25">
      <c r="A790" t="s">
        <v>1757</v>
      </c>
      <c r="B790" t="s">
        <v>1758</v>
      </c>
      <c r="C790" s="17">
        <v>44158</v>
      </c>
      <c r="D790" s="7">
        <v>275000</v>
      </c>
      <c r="E790" t="s">
        <v>29</v>
      </c>
      <c r="F790" t="s">
        <v>30</v>
      </c>
      <c r="G790" s="7">
        <v>275000</v>
      </c>
      <c r="H790" s="7">
        <v>132420</v>
      </c>
      <c r="I790" s="12">
        <f>H790/G790*100</f>
        <v>48.152727272727276</v>
      </c>
      <c r="J790" s="12">
        <f t="shared" si="12"/>
        <v>1.9500415177596508</v>
      </c>
      <c r="K790" s="7">
        <v>264839</v>
      </c>
      <c r="L790" s="7">
        <v>45540</v>
      </c>
      <c r="M790" s="7">
        <f>G790-L790</f>
        <v>229460</v>
      </c>
      <c r="N790" s="7">
        <v>130535.1171875</v>
      </c>
      <c r="O790" s="22">
        <f>M790/N790</f>
        <v>1.7578411460756938</v>
      </c>
      <c r="P790" s="27">
        <v>1608</v>
      </c>
      <c r="Q790" s="32">
        <f>M790/P790</f>
        <v>142.69900497512438</v>
      </c>
      <c r="R790" s="37" t="s">
        <v>1739</v>
      </c>
      <c r="S790" s="42">
        <f>ABS(O2496-O790)*100</f>
        <v>40.065211708811809</v>
      </c>
      <c r="T790" t="s">
        <v>64</v>
      </c>
      <c r="V790" s="7">
        <v>43010</v>
      </c>
      <c r="W790" t="s">
        <v>33</v>
      </c>
      <c r="X790" s="17" t="s">
        <v>34</v>
      </c>
      <c r="Z790" t="s">
        <v>1740</v>
      </c>
      <c r="AA790">
        <v>401</v>
      </c>
      <c r="AB790">
        <v>48</v>
      </c>
    </row>
    <row r="791" spans="1:28" x14ac:dyDescent="0.25">
      <c r="A791" t="s">
        <v>1757</v>
      </c>
      <c r="B791" t="s">
        <v>1758</v>
      </c>
      <c r="C791" s="17">
        <v>44356</v>
      </c>
      <c r="D791" s="7">
        <v>335000</v>
      </c>
      <c r="E791" t="s">
        <v>29</v>
      </c>
      <c r="F791" t="s">
        <v>30</v>
      </c>
      <c r="G791" s="7">
        <v>335000</v>
      </c>
      <c r="H791" s="7">
        <v>132420</v>
      </c>
      <c r="I791" s="12">
        <f>H791/G791*100</f>
        <v>39.528358208955225</v>
      </c>
      <c r="J791" s="12">
        <f t="shared" si="12"/>
        <v>10.574410581531701</v>
      </c>
      <c r="K791" s="7">
        <v>264839</v>
      </c>
      <c r="L791" s="7">
        <v>45540</v>
      </c>
      <c r="M791" s="7">
        <f>G791-L791</f>
        <v>289460</v>
      </c>
      <c r="N791" s="7">
        <v>130535.1171875</v>
      </c>
      <c r="O791" s="22">
        <f>M791/N791</f>
        <v>2.2174875714419522</v>
      </c>
      <c r="P791" s="27">
        <v>1608</v>
      </c>
      <c r="Q791" s="32">
        <f>M791/P791</f>
        <v>180.01243781094527</v>
      </c>
      <c r="R791" s="37" t="s">
        <v>1739</v>
      </c>
      <c r="S791" s="42">
        <f>ABS(O2496-O791)*100</f>
        <v>86.029854245437647</v>
      </c>
      <c r="T791" t="s">
        <v>64</v>
      </c>
      <c r="V791" s="7">
        <v>43010</v>
      </c>
      <c r="W791" t="s">
        <v>33</v>
      </c>
      <c r="X791" s="17" t="s">
        <v>34</v>
      </c>
      <c r="Z791" t="s">
        <v>1740</v>
      </c>
      <c r="AA791">
        <v>401</v>
      </c>
      <c r="AB791">
        <v>48</v>
      </c>
    </row>
    <row r="792" spans="1:28" x14ac:dyDescent="0.25">
      <c r="A792" t="s">
        <v>1759</v>
      </c>
      <c r="B792" t="s">
        <v>1760</v>
      </c>
      <c r="C792" s="17">
        <v>44348</v>
      </c>
      <c r="D792" s="7">
        <v>275547</v>
      </c>
      <c r="E792" t="s">
        <v>29</v>
      </c>
      <c r="F792" t="s">
        <v>30</v>
      </c>
      <c r="G792" s="7">
        <v>275547</v>
      </c>
      <c r="H792" s="7">
        <v>126580</v>
      </c>
      <c r="I792" s="12">
        <f>H792/G792*100</f>
        <v>45.937716614588439</v>
      </c>
      <c r="J792" s="12">
        <f t="shared" si="12"/>
        <v>4.165052175898488</v>
      </c>
      <c r="K792" s="7">
        <v>253156</v>
      </c>
      <c r="L792" s="7">
        <v>45983</v>
      </c>
      <c r="M792" s="7">
        <f>G792-L792</f>
        <v>229564</v>
      </c>
      <c r="N792" s="7">
        <v>123317.265625</v>
      </c>
      <c r="O792" s="22">
        <f>M792/N792</f>
        <v>1.8615722529729908</v>
      </c>
      <c r="P792" s="27">
        <v>1400</v>
      </c>
      <c r="Q792" s="32">
        <f>M792/P792</f>
        <v>163.97428571428571</v>
      </c>
      <c r="R792" s="37" t="s">
        <v>1739</v>
      </c>
      <c r="S792" s="42">
        <f>ABS(O2496-O792)*100</f>
        <v>50.438322398541516</v>
      </c>
      <c r="T792" t="s">
        <v>64</v>
      </c>
      <c r="V792" s="7">
        <v>43010</v>
      </c>
      <c r="W792" t="s">
        <v>33</v>
      </c>
      <c r="X792" s="17" t="s">
        <v>34</v>
      </c>
      <c r="Z792" t="s">
        <v>1740</v>
      </c>
      <c r="AA792">
        <v>401</v>
      </c>
      <c r="AB792">
        <v>48</v>
      </c>
    </row>
    <row r="793" spans="1:28" x14ac:dyDescent="0.25">
      <c r="A793" t="s">
        <v>1761</v>
      </c>
      <c r="B793" t="s">
        <v>1762</v>
      </c>
      <c r="C793" s="17">
        <v>44158</v>
      </c>
      <c r="D793" s="7">
        <v>235000</v>
      </c>
      <c r="E793" t="s">
        <v>29</v>
      </c>
      <c r="F793" t="s">
        <v>30</v>
      </c>
      <c r="G793" s="7">
        <v>235000</v>
      </c>
      <c r="H793" s="7">
        <v>142870</v>
      </c>
      <c r="I793" s="12">
        <f>H793/G793*100</f>
        <v>60.795744680851058</v>
      </c>
      <c r="J793" s="12">
        <f t="shared" si="12"/>
        <v>10.692975890364131</v>
      </c>
      <c r="K793" s="7">
        <v>285746</v>
      </c>
      <c r="L793" s="7">
        <v>57075</v>
      </c>
      <c r="M793" s="7">
        <f>G793-L793</f>
        <v>177925</v>
      </c>
      <c r="N793" s="7">
        <v>136113.6875</v>
      </c>
      <c r="O793" s="22">
        <f>M793/N793</f>
        <v>1.3071793385951724</v>
      </c>
      <c r="P793" s="27">
        <v>1889</v>
      </c>
      <c r="Q793" s="32">
        <f>M793/P793</f>
        <v>94.190047644256225</v>
      </c>
      <c r="R793" s="37" t="s">
        <v>1739</v>
      </c>
      <c r="S793" s="42">
        <f>ABS(O2496-O793)*100</f>
        <v>5.0009690392403217</v>
      </c>
      <c r="T793" t="s">
        <v>64</v>
      </c>
      <c r="V793" s="7">
        <v>43010</v>
      </c>
      <c r="W793" t="s">
        <v>33</v>
      </c>
      <c r="X793" s="17" t="s">
        <v>34</v>
      </c>
      <c r="Z793" t="s">
        <v>1740</v>
      </c>
      <c r="AA793">
        <v>401</v>
      </c>
      <c r="AB793">
        <v>48</v>
      </c>
    </row>
    <row r="794" spans="1:28" x14ac:dyDescent="0.25">
      <c r="A794" t="s">
        <v>1763</v>
      </c>
      <c r="B794" t="s">
        <v>1764</v>
      </c>
      <c r="C794" s="17">
        <v>44477</v>
      </c>
      <c r="D794" s="7">
        <v>252500</v>
      </c>
      <c r="E794" t="s">
        <v>29</v>
      </c>
      <c r="F794" t="s">
        <v>30</v>
      </c>
      <c r="G794" s="7">
        <v>252500</v>
      </c>
      <c r="H794" s="7">
        <v>127660</v>
      </c>
      <c r="I794" s="12">
        <f>H794/G794*100</f>
        <v>50.558415841584157</v>
      </c>
      <c r="J794" s="12">
        <f t="shared" si="12"/>
        <v>0.45564705109723036</v>
      </c>
      <c r="K794" s="7">
        <v>255310</v>
      </c>
      <c r="L794" s="7">
        <v>45727</v>
      </c>
      <c r="M794" s="7">
        <f>G794-L794</f>
        <v>206773</v>
      </c>
      <c r="N794" s="7">
        <v>124751.7890625</v>
      </c>
      <c r="O794" s="22">
        <f>M794/N794</f>
        <v>1.6574752278414844</v>
      </c>
      <c r="P794" s="27">
        <v>1613</v>
      </c>
      <c r="Q794" s="32">
        <f>M794/P794</f>
        <v>128.19156850588965</v>
      </c>
      <c r="R794" s="37" t="s">
        <v>1739</v>
      </c>
      <c r="S794" s="42">
        <f>ABS(O2496-O794)*100</f>
        <v>30.028619885390874</v>
      </c>
      <c r="T794" t="s">
        <v>64</v>
      </c>
      <c r="V794" s="7">
        <v>43010</v>
      </c>
      <c r="W794" t="s">
        <v>33</v>
      </c>
      <c r="X794" s="17" t="s">
        <v>34</v>
      </c>
      <c r="Z794" t="s">
        <v>1740</v>
      </c>
      <c r="AA794">
        <v>401</v>
      </c>
      <c r="AB794">
        <v>48</v>
      </c>
    </row>
    <row r="795" spans="1:28" x14ac:dyDescent="0.25">
      <c r="A795" t="s">
        <v>1765</v>
      </c>
      <c r="B795" t="s">
        <v>1766</v>
      </c>
      <c r="C795" s="17">
        <v>43979</v>
      </c>
      <c r="D795" s="7">
        <v>210000</v>
      </c>
      <c r="E795" t="s">
        <v>29</v>
      </c>
      <c r="F795" t="s">
        <v>30</v>
      </c>
      <c r="G795" s="7">
        <v>210000</v>
      </c>
      <c r="H795" s="7">
        <v>141450</v>
      </c>
      <c r="I795" s="12">
        <f>H795/G795*100</f>
        <v>67.357142857142861</v>
      </c>
      <c r="J795" s="12">
        <f t="shared" si="12"/>
        <v>17.254374066655934</v>
      </c>
      <c r="K795" s="7">
        <v>282904</v>
      </c>
      <c r="L795" s="7">
        <v>46933</v>
      </c>
      <c r="M795" s="7">
        <f>G795-L795</f>
        <v>163067</v>
      </c>
      <c r="N795" s="7">
        <v>140458.921875</v>
      </c>
      <c r="O795" s="22">
        <f>M795/N795</f>
        <v>1.1609586477185112</v>
      </c>
      <c r="P795" s="27">
        <v>1725</v>
      </c>
      <c r="Q795" s="32">
        <f>M795/P795</f>
        <v>94.531594202898546</v>
      </c>
      <c r="R795" s="37" t="s">
        <v>1739</v>
      </c>
      <c r="S795" s="42">
        <f>ABS(O2496-O795)*100</f>
        <v>19.623038126906444</v>
      </c>
      <c r="T795" t="s">
        <v>64</v>
      </c>
      <c r="V795" s="7">
        <v>43010</v>
      </c>
      <c r="W795" t="s">
        <v>33</v>
      </c>
      <c r="X795" s="17" t="s">
        <v>34</v>
      </c>
      <c r="Z795" t="s">
        <v>1740</v>
      </c>
      <c r="AA795">
        <v>401</v>
      </c>
      <c r="AB795">
        <v>48</v>
      </c>
    </row>
    <row r="796" spans="1:28" x14ac:dyDescent="0.25">
      <c r="A796" t="s">
        <v>1765</v>
      </c>
      <c r="B796" t="s">
        <v>1766</v>
      </c>
      <c r="C796" s="17">
        <v>44574</v>
      </c>
      <c r="D796" s="7">
        <v>327000</v>
      </c>
      <c r="E796" t="s">
        <v>29</v>
      </c>
      <c r="F796" t="s">
        <v>30</v>
      </c>
      <c r="G796" s="7">
        <v>327000</v>
      </c>
      <c r="H796" s="7">
        <v>141450</v>
      </c>
      <c r="I796" s="12">
        <f>H796/G796*100</f>
        <v>43.256880733944953</v>
      </c>
      <c r="J796" s="12">
        <f t="shared" si="12"/>
        <v>6.8458880565419733</v>
      </c>
      <c r="K796" s="7">
        <v>282904</v>
      </c>
      <c r="L796" s="7">
        <v>46933</v>
      </c>
      <c r="M796" s="7">
        <f>G796-L796</f>
        <v>280067</v>
      </c>
      <c r="N796" s="7">
        <v>140458.921875</v>
      </c>
      <c r="O796" s="22">
        <f>M796/N796</f>
        <v>1.9939424015317646</v>
      </c>
      <c r="P796" s="27">
        <v>1725</v>
      </c>
      <c r="Q796" s="32">
        <f>M796/P796</f>
        <v>162.35768115942028</v>
      </c>
      <c r="R796" s="37" t="s">
        <v>1739</v>
      </c>
      <c r="S796" s="42">
        <f>ABS(O2496-O796)*100</f>
        <v>63.675337254418892</v>
      </c>
      <c r="T796" t="s">
        <v>64</v>
      </c>
      <c r="V796" s="7">
        <v>43010</v>
      </c>
      <c r="W796" t="s">
        <v>33</v>
      </c>
      <c r="X796" s="17" t="s">
        <v>34</v>
      </c>
      <c r="Z796" t="s">
        <v>1740</v>
      </c>
      <c r="AA796">
        <v>401</v>
      </c>
      <c r="AB796">
        <v>48</v>
      </c>
    </row>
    <row r="797" spans="1:28" x14ac:dyDescent="0.25">
      <c r="A797" t="s">
        <v>1767</v>
      </c>
      <c r="B797" t="s">
        <v>1768</v>
      </c>
      <c r="C797" s="17">
        <v>44077</v>
      </c>
      <c r="D797" s="7">
        <v>282500</v>
      </c>
      <c r="E797" t="s">
        <v>29</v>
      </c>
      <c r="F797" t="s">
        <v>30</v>
      </c>
      <c r="G797" s="7">
        <v>282500</v>
      </c>
      <c r="H797" s="7">
        <v>151990</v>
      </c>
      <c r="I797" s="12">
        <f>H797/G797*100</f>
        <v>53.801769911504429</v>
      </c>
      <c r="J797" s="12">
        <f t="shared" si="12"/>
        <v>3.6990011210175027</v>
      </c>
      <c r="K797" s="7">
        <v>303973</v>
      </c>
      <c r="L797" s="7">
        <v>46745</v>
      </c>
      <c r="M797" s="7">
        <f>G797-L797</f>
        <v>235755</v>
      </c>
      <c r="N797" s="7">
        <v>153111.90625</v>
      </c>
      <c r="O797" s="22">
        <f>M797/N797</f>
        <v>1.5397561546589391</v>
      </c>
      <c r="P797" s="27">
        <v>1778</v>
      </c>
      <c r="Q797" s="32">
        <f>M797/P797</f>
        <v>132.59561304836896</v>
      </c>
      <c r="R797" s="37" t="s">
        <v>1739</v>
      </c>
      <c r="S797" s="42">
        <f>ABS(O2496-O797)*100</f>
        <v>18.256712567136347</v>
      </c>
      <c r="T797" t="s">
        <v>64</v>
      </c>
      <c r="V797" s="7">
        <v>43010</v>
      </c>
      <c r="W797" t="s">
        <v>33</v>
      </c>
      <c r="X797" s="17" t="s">
        <v>34</v>
      </c>
      <c r="Z797" t="s">
        <v>1740</v>
      </c>
      <c r="AA797">
        <v>401</v>
      </c>
      <c r="AB797">
        <v>48</v>
      </c>
    </row>
    <row r="798" spans="1:28" x14ac:dyDescent="0.25">
      <c r="A798" t="s">
        <v>1769</v>
      </c>
      <c r="B798" t="s">
        <v>1770</v>
      </c>
      <c r="C798" s="17">
        <v>44001</v>
      </c>
      <c r="D798" s="7">
        <v>243000</v>
      </c>
      <c r="E798" t="s">
        <v>29</v>
      </c>
      <c r="F798" t="s">
        <v>30</v>
      </c>
      <c r="G798" s="7">
        <v>243000</v>
      </c>
      <c r="H798" s="7">
        <v>130960</v>
      </c>
      <c r="I798" s="12">
        <f>H798/G798*100</f>
        <v>53.89300411522634</v>
      </c>
      <c r="J798" s="12">
        <f t="shared" si="12"/>
        <v>3.7902353247394132</v>
      </c>
      <c r="K798" s="7">
        <v>261922</v>
      </c>
      <c r="L798" s="7">
        <v>45397</v>
      </c>
      <c r="M798" s="7">
        <f>G798-L798</f>
        <v>197603</v>
      </c>
      <c r="N798" s="7">
        <v>128883.9296875</v>
      </c>
      <c r="O798" s="22">
        <f>M798/N798</f>
        <v>1.5331857158539512</v>
      </c>
      <c r="P798" s="27">
        <v>1363</v>
      </c>
      <c r="Q798" s="32">
        <f>M798/P798</f>
        <v>144.97652237710932</v>
      </c>
      <c r="R798" s="37" t="s">
        <v>1739</v>
      </c>
      <c r="S798" s="42">
        <f>ABS(O2496-O798)*100</f>
        <v>17.59966868663756</v>
      </c>
      <c r="T798" t="s">
        <v>64</v>
      </c>
      <c r="V798" s="7">
        <v>43010</v>
      </c>
      <c r="W798" t="s">
        <v>33</v>
      </c>
      <c r="X798" s="17" t="s">
        <v>34</v>
      </c>
      <c r="Z798" t="s">
        <v>1740</v>
      </c>
      <c r="AA798">
        <v>401</v>
      </c>
      <c r="AB798">
        <v>48</v>
      </c>
    </row>
    <row r="799" spans="1:28" x14ac:dyDescent="0.25">
      <c r="A799" t="s">
        <v>1771</v>
      </c>
      <c r="B799" t="s">
        <v>1772</v>
      </c>
      <c r="C799" s="17">
        <v>44012</v>
      </c>
      <c r="D799" s="7">
        <v>263000</v>
      </c>
      <c r="E799" t="s">
        <v>29</v>
      </c>
      <c r="F799" t="s">
        <v>30</v>
      </c>
      <c r="G799" s="7">
        <v>263000</v>
      </c>
      <c r="H799" s="7">
        <v>156130</v>
      </c>
      <c r="I799" s="12">
        <f>H799/G799*100</f>
        <v>59.365019011406837</v>
      </c>
      <c r="J799" s="12">
        <f t="shared" si="12"/>
        <v>9.2622502209199098</v>
      </c>
      <c r="K799" s="7">
        <v>312250</v>
      </c>
      <c r="L799" s="7">
        <v>45397</v>
      </c>
      <c r="M799" s="7">
        <f>G799-L799</f>
        <v>217603</v>
      </c>
      <c r="N799" s="7">
        <v>158841.078125</v>
      </c>
      <c r="O799" s="22">
        <f>M799/N799</f>
        <v>1.3699415955157224</v>
      </c>
      <c r="P799" s="27">
        <v>1704</v>
      </c>
      <c r="Q799" s="32">
        <f>M799/P799</f>
        <v>127.70129107981221</v>
      </c>
      <c r="R799" s="37" t="s">
        <v>1739</v>
      </c>
      <c r="S799" s="42">
        <f>ABS(O2496-O799)*100</f>
        <v>1.2752566528146714</v>
      </c>
      <c r="T799" t="s">
        <v>64</v>
      </c>
      <c r="V799" s="7">
        <v>43010</v>
      </c>
      <c r="W799" t="s">
        <v>33</v>
      </c>
      <c r="X799" s="17" t="s">
        <v>34</v>
      </c>
      <c r="Z799" t="s">
        <v>1740</v>
      </c>
      <c r="AA799">
        <v>401</v>
      </c>
      <c r="AB799">
        <v>48</v>
      </c>
    </row>
    <row r="800" spans="1:28" x14ac:dyDescent="0.25">
      <c r="A800" t="s">
        <v>1773</v>
      </c>
      <c r="B800" t="s">
        <v>1774</v>
      </c>
      <c r="C800" s="17">
        <v>44097</v>
      </c>
      <c r="D800" s="7">
        <v>215000</v>
      </c>
      <c r="E800" t="s">
        <v>29</v>
      </c>
      <c r="F800" t="s">
        <v>30</v>
      </c>
      <c r="G800" s="7">
        <v>215000</v>
      </c>
      <c r="H800" s="7">
        <v>112920</v>
      </c>
      <c r="I800" s="12">
        <f>H800/G800*100</f>
        <v>52.520930232558136</v>
      </c>
      <c r="J800" s="12">
        <f t="shared" si="12"/>
        <v>2.4181614420712094</v>
      </c>
      <c r="K800" s="7">
        <v>225831</v>
      </c>
      <c r="L800" s="7">
        <v>46096</v>
      </c>
      <c r="M800" s="7">
        <f>G800-L800</f>
        <v>168904</v>
      </c>
      <c r="N800" s="7">
        <v>106985.1171875</v>
      </c>
      <c r="O800" s="22">
        <f>M800/N800</f>
        <v>1.5787616487252352</v>
      </c>
      <c r="P800" s="27">
        <v>1375</v>
      </c>
      <c r="Q800" s="32">
        <f>M800/P800</f>
        <v>122.83927272727273</v>
      </c>
      <c r="R800" s="37" t="s">
        <v>1739</v>
      </c>
      <c r="S800" s="42">
        <f>ABS(O2496-O800)*100</f>
        <v>22.157261973765952</v>
      </c>
      <c r="T800" t="s">
        <v>64</v>
      </c>
      <c r="V800" s="7">
        <v>43010</v>
      </c>
      <c r="W800" t="s">
        <v>33</v>
      </c>
      <c r="X800" s="17" t="s">
        <v>34</v>
      </c>
      <c r="Z800" t="s">
        <v>1740</v>
      </c>
      <c r="AA800">
        <v>401</v>
      </c>
      <c r="AB800">
        <v>48</v>
      </c>
    </row>
    <row r="801" spans="1:28" x14ac:dyDescent="0.25">
      <c r="A801" t="s">
        <v>1775</v>
      </c>
      <c r="B801" t="s">
        <v>1776</v>
      </c>
      <c r="C801" s="17">
        <v>44536</v>
      </c>
      <c r="D801" s="7">
        <v>253000</v>
      </c>
      <c r="E801" t="s">
        <v>29</v>
      </c>
      <c r="F801" t="s">
        <v>30</v>
      </c>
      <c r="G801" s="7">
        <v>253000</v>
      </c>
      <c r="H801" s="7">
        <v>125520</v>
      </c>
      <c r="I801" s="12">
        <f>H801/G801*100</f>
        <v>49.612648221343875</v>
      </c>
      <c r="J801" s="12">
        <f t="shared" si="12"/>
        <v>0.49012056914305191</v>
      </c>
      <c r="K801" s="7">
        <v>251038</v>
      </c>
      <c r="L801" s="7">
        <v>47257</v>
      </c>
      <c r="M801" s="7">
        <f>G801-L801</f>
        <v>205743</v>
      </c>
      <c r="N801" s="7">
        <v>121298.2109375</v>
      </c>
      <c r="O801" s="22">
        <f>M801/N801</f>
        <v>1.6961750582291024</v>
      </c>
      <c r="P801" s="27">
        <v>1641</v>
      </c>
      <c r="Q801" s="32">
        <f>M801/P801</f>
        <v>125.37659963436928</v>
      </c>
      <c r="R801" s="37" t="s">
        <v>1739</v>
      </c>
      <c r="S801" s="42">
        <f>ABS(O2496-O801)*100</f>
        <v>33.898602924152677</v>
      </c>
      <c r="T801" t="s">
        <v>64</v>
      </c>
      <c r="V801" s="7">
        <v>43010</v>
      </c>
      <c r="W801" t="s">
        <v>33</v>
      </c>
      <c r="X801" s="17" t="s">
        <v>34</v>
      </c>
      <c r="Z801" t="s">
        <v>1740</v>
      </c>
      <c r="AA801">
        <v>401</v>
      </c>
      <c r="AB801">
        <v>48</v>
      </c>
    </row>
    <row r="802" spans="1:28" x14ac:dyDescent="0.25">
      <c r="A802" t="s">
        <v>1777</v>
      </c>
      <c r="B802" t="s">
        <v>1778</v>
      </c>
      <c r="C802" s="17">
        <v>44134</v>
      </c>
      <c r="D802" s="7">
        <v>268100</v>
      </c>
      <c r="E802" t="s">
        <v>29</v>
      </c>
      <c r="F802" t="s">
        <v>30</v>
      </c>
      <c r="G802" s="7">
        <v>268100</v>
      </c>
      <c r="H802" s="7">
        <v>124830</v>
      </c>
      <c r="I802" s="12">
        <f>H802/G802*100</f>
        <v>46.560984707198806</v>
      </c>
      <c r="J802" s="12">
        <f t="shared" si="12"/>
        <v>3.5417840832881211</v>
      </c>
      <c r="K802" s="7">
        <v>249661</v>
      </c>
      <c r="L802" s="7">
        <v>49953</v>
      </c>
      <c r="M802" s="7">
        <f>G802-L802</f>
        <v>218147</v>
      </c>
      <c r="N802" s="7">
        <v>118873.8125</v>
      </c>
      <c r="O802" s="22">
        <f>M802/N802</f>
        <v>1.8351140205922141</v>
      </c>
      <c r="P802" s="27">
        <v>1275</v>
      </c>
      <c r="Q802" s="32">
        <f>M802/P802</f>
        <v>171.0956862745098</v>
      </c>
      <c r="R802" s="37" t="s">
        <v>1739</v>
      </c>
      <c r="S802" s="42">
        <f>ABS(O2496-O802)*100</f>
        <v>47.792499160463841</v>
      </c>
      <c r="T802" t="s">
        <v>64</v>
      </c>
      <c r="V802" s="7">
        <v>43010</v>
      </c>
      <c r="W802" t="s">
        <v>33</v>
      </c>
      <c r="X802" s="17" t="s">
        <v>34</v>
      </c>
      <c r="Z802" t="s">
        <v>1740</v>
      </c>
      <c r="AA802">
        <v>401</v>
      </c>
      <c r="AB802">
        <v>48</v>
      </c>
    </row>
    <row r="803" spans="1:28" x14ac:dyDescent="0.25">
      <c r="A803" t="s">
        <v>1779</v>
      </c>
      <c r="B803" t="s">
        <v>1780</v>
      </c>
      <c r="C803" s="17">
        <v>44134</v>
      </c>
      <c r="D803" s="7">
        <v>253500</v>
      </c>
      <c r="E803" t="s">
        <v>29</v>
      </c>
      <c r="F803" t="s">
        <v>30</v>
      </c>
      <c r="G803" s="7">
        <v>253500</v>
      </c>
      <c r="H803" s="7">
        <v>142560</v>
      </c>
      <c r="I803" s="12">
        <f>H803/G803*100</f>
        <v>56.23668639053254</v>
      </c>
      <c r="J803" s="12">
        <f t="shared" si="12"/>
        <v>6.1339176000456135</v>
      </c>
      <c r="K803" s="7">
        <v>285128</v>
      </c>
      <c r="L803" s="7">
        <v>46163</v>
      </c>
      <c r="M803" s="7">
        <f>G803-L803</f>
        <v>207337</v>
      </c>
      <c r="N803" s="7">
        <v>142241.078125</v>
      </c>
      <c r="O803" s="22">
        <f>M803/N803</f>
        <v>1.4576450258468541</v>
      </c>
      <c r="P803" s="27">
        <v>1392</v>
      </c>
      <c r="Q803" s="32">
        <f>M803/P803</f>
        <v>148.94899425287358</v>
      </c>
      <c r="R803" s="37" t="s">
        <v>1739</v>
      </c>
      <c r="S803" s="42">
        <f>ABS(O2496-O803)*100</f>
        <v>10.045599685927842</v>
      </c>
      <c r="T803" t="s">
        <v>64</v>
      </c>
      <c r="V803" s="7">
        <v>43010</v>
      </c>
      <c r="W803" t="s">
        <v>33</v>
      </c>
      <c r="X803" s="17" t="s">
        <v>34</v>
      </c>
      <c r="Z803" t="s">
        <v>1740</v>
      </c>
      <c r="AA803">
        <v>401</v>
      </c>
      <c r="AB803">
        <v>48</v>
      </c>
    </row>
    <row r="804" spans="1:28" x14ac:dyDescent="0.25">
      <c r="A804" t="s">
        <v>1781</v>
      </c>
      <c r="B804" t="s">
        <v>1782</v>
      </c>
      <c r="C804" s="17">
        <v>43928</v>
      </c>
      <c r="D804" s="7">
        <v>215000</v>
      </c>
      <c r="E804" t="s">
        <v>29</v>
      </c>
      <c r="F804" t="s">
        <v>30</v>
      </c>
      <c r="G804" s="7">
        <v>215000</v>
      </c>
      <c r="H804" s="7">
        <v>114120</v>
      </c>
      <c r="I804" s="12">
        <f>H804/G804*100</f>
        <v>53.079069767441858</v>
      </c>
      <c r="J804" s="12">
        <f t="shared" si="12"/>
        <v>2.9763009769549313</v>
      </c>
      <c r="K804" s="7">
        <v>228239</v>
      </c>
      <c r="L804" s="7">
        <v>46483</v>
      </c>
      <c r="M804" s="7">
        <f>G804-L804</f>
        <v>168517</v>
      </c>
      <c r="N804" s="7">
        <v>108188.09375</v>
      </c>
      <c r="O804" s="22">
        <f>M804/N804</f>
        <v>1.5576298108127078</v>
      </c>
      <c r="P804" s="27">
        <v>1375</v>
      </c>
      <c r="Q804" s="32">
        <f>M804/P804</f>
        <v>122.55781818181818</v>
      </c>
      <c r="R804" s="37" t="s">
        <v>1739</v>
      </c>
      <c r="S804" s="42">
        <f>ABS(O2496-O804)*100</f>
        <v>20.044078182513214</v>
      </c>
      <c r="T804" t="s">
        <v>64</v>
      </c>
      <c r="V804" s="7">
        <v>43010</v>
      </c>
      <c r="W804" t="s">
        <v>33</v>
      </c>
      <c r="X804" s="17" t="s">
        <v>34</v>
      </c>
      <c r="Z804" t="s">
        <v>1740</v>
      </c>
      <c r="AA804">
        <v>401</v>
      </c>
      <c r="AB804">
        <v>48</v>
      </c>
    </row>
    <row r="805" spans="1:28" x14ac:dyDescent="0.25">
      <c r="A805" t="s">
        <v>1783</v>
      </c>
      <c r="B805" t="s">
        <v>1784</v>
      </c>
      <c r="C805" s="17">
        <v>44145</v>
      </c>
      <c r="D805" s="7">
        <v>285000</v>
      </c>
      <c r="E805" t="s">
        <v>29</v>
      </c>
      <c r="F805" t="s">
        <v>30</v>
      </c>
      <c r="G805" s="7">
        <v>285000</v>
      </c>
      <c r="H805" s="7">
        <v>142720</v>
      </c>
      <c r="I805" s="12">
        <f>H805/G805*100</f>
        <v>50.07719298245614</v>
      </c>
      <c r="J805" s="12">
        <f t="shared" si="12"/>
        <v>2.5575808030787073E-2</v>
      </c>
      <c r="K805" s="7">
        <v>285436</v>
      </c>
      <c r="L805" s="7">
        <v>46894</v>
      </c>
      <c r="M805" s="7">
        <f>G805-L805</f>
        <v>238106</v>
      </c>
      <c r="N805" s="7">
        <v>141989.28125</v>
      </c>
      <c r="O805" s="22">
        <f>M805/N805</f>
        <v>1.6769293984999307</v>
      </c>
      <c r="P805" s="27">
        <v>1885</v>
      </c>
      <c r="Q805" s="32">
        <f>M805/P805</f>
        <v>126.31618037135279</v>
      </c>
      <c r="R805" s="37" t="s">
        <v>1739</v>
      </c>
      <c r="S805" s="42">
        <f>ABS(O2496-O805)*100</f>
        <v>31.974036951235508</v>
      </c>
      <c r="T805" t="s">
        <v>64</v>
      </c>
      <c r="V805" s="7">
        <v>43010</v>
      </c>
      <c r="W805" t="s">
        <v>33</v>
      </c>
      <c r="X805" s="17" t="s">
        <v>34</v>
      </c>
      <c r="Z805" t="s">
        <v>1740</v>
      </c>
      <c r="AA805">
        <v>401</v>
      </c>
      <c r="AB805">
        <v>48</v>
      </c>
    </row>
    <row r="806" spans="1:28" x14ac:dyDescent="0.25">
      <c r="A806" t="s">
        <v>1785</v>
      </c>
      <c r="B806" t="s">
        <v>1786</v>
      </c>
      <c r="C806" s="17">
        <v>44440</v>
      </c>
      <c r="D806" s="7">
        <v>261500</v>
      </c>
      <c r="E806" t="s">
        <v>29</v>
      </c>
      <c r="F806" t="s">
        <v>30</v>
      </c>
      <c r="G806" s="7">
        <v>261500</v>
      </c>
      <c r="H806" s="7">
        <v>136400</v>
      </c>
      <c r="I806" s="12">
        <f>H806/G806*100</f>
        <v>52.160611854684511</v>
      </c>
      <c r="J806" s="12">
        <f t="shared" si="12"/>
        <v>2.0578430641975842</v>
      </c>
      <c r="K806" s="7">
        <v>272791</v>
      </c>
      <c r="L806" s="7">
        <v>45416</v>
      </c>
      <c r="M806" s="7">
        <f>G806-L806</f>
        <v>216084</v>
      </c>
      <c r="N806" s="7">
        <v>135342.265625</v>
      </c>
      <c r="O806" s="22">
        <f>M806/N806</f>
        <v>1.5965744256026821</v>
      </c>
      <c r="P806" s="27">
        <v>1872</v>
      </c>
      <c r="Q806" s="32">
        <f>M806/P806</f>
        <v>115.42948717948718</v>
      </c>
      <c r="R806" s="37" t="s">
        <v>1739</v>
      </c>
      <c r="S806" s="42">
        <f>ABS(O2496-O806)*100</f>
        <v>23.938539661510649</v>
      </c>
      <c r="T806" t="s">
        <v>64</v>
      </c>
      <c r="V806" s="7">
        <v>43010</v>
      </c>
      <c r="W806" t="s">
        <v>33</v>
      </c>
      <c r="X806" s="17" t="s">
        <v>34</v>
      </c>
      <c r="Z806" t="s">
        <v>1740</v>
      </c>
      <c r="AA806">
        <v>401</v>
      </c>
      <c r="AB806">
        <v>48</v>
      </c>
    </row>
    <row r="807" spans="1:28" x14ac:dyDescent="0.25">
      <c r="A807" t="s">
        <v>1787</v>
      </c>
      <c r="B807" t="s">
        <v>1788</v>
      </c>
      <c r="C807" s="17">
        <v>44323</v>
      </c>
      <c r="D807" s="7">
        <v>280000</v>
      </c>
      <c r="E807" t="s">
        <v>29</v>
      </c>
      <c r="F807" t="s">
        <v>30</v>
      </c>
      <c r="G807" s="7">
        <v>280000</v>
      </c>
      <c r="H807" s="7">
        <v>128410</v>
      </c>
      <c r="I807" s="12">
        <f>H807/G807*100</f>
        <v>45.860714285714288</v>
      </c>
      <c r="J807" s="12">
        <f t="shared" si="12"/>
        <v>4.2420545047726392</v>
      </c>
      <c r="K807" s="7">
        <v>256815</v>
      </c>
      <c r="L807" s="7">
        <v>46449</v>
      </c>
      <c r="M807" s="7">
        <f>G807-L807</f>
        <v>233551</v>
      </c>
      <c r="N807" s="7">
        <v>125217.859375</v>
      </c>
      <c r="O807" s="22">
        <f>M807/N807</f>
        <v>1.8651572640334477</v>
      </c>
      <c r="P807" s="27">
        <v>1668</v>
      </c>
      <c r="Q807" s="32">
        <f>M807/P807</f>
        <v>140.0185851318945</v>
      </c>
      <c r="R807" s="37" t="s">
        <v>1739</v>
      </c>
      <c r="S807" s="42">
        <f>ABS(O2496-O807)*100</f>
        <v>50.796823504587209</v>
      </c>
      <c r="T807" t="s">
        <v>64</v>
      </c>
      <c r="V807" s="7">
        <v>43010</v>
      </c>
      <c r="W807" t="s">
        <v>33</v>
      </c>
      <c r="X807" s="17" t="s">
        <v>34</v>
      </c>
      <c r="Z807" t="s">
        <v>1740</v>
      </c>
      <c r="AA807">
        <v>401</v>
      </c>
      <c r="AB807">
        <v>48</v>
      </c>
    </row>
    <row r="808" spans="1:28" x14ac:dyDescent="0.25">
      <c r="A808" t="s">
        <v>1789</v>
      </c>
      <c r="B808" t="s">
        <v>1790</v>
      </c>
      <c r="C808" s="17">
        <v>44413</v>
      </c>
      <c r="D808" s="7">
        <v>345000</v>
      </c>
      <c r="E808" t="s">
        <v>29</v>
      </c>
      <c r="F808" t="s">
        <v>30</v>
      </c>
      <c r="G808" s="7">
        <v>345000</v>
      </c>
      <c r="H808" s="7">
        <v>164220</v>
      </c>
      <c r="I808" s="12">
        <f>H808/G808*100</f>
        <v>47.599999999999994</v>
      </c>
      <c r="J808" s="12">
        <f t="shared" si="12"/>
        <v>2.5027687904869325</v>
      </c>
      <c r="K808" s="7">
        <v>328447</v>
      </c>
      <c r="L808" s="7">
        <v>47027</v>
      </c>
      <c r="M808" s="7">
        <f>G808-L808</f>
        <v>297973</v>
      </c>
      <c r="N808" s="7">
        <v>167511.90625</v>
      </c>
      <c r="O808" s="22">
        <f>M808/N808</f>
        <v>1.7788168415640604</v>
      </c>
      <c r="P808" s="27">
        <v>2028</v>
      </c>
      <c r="Q808" s="32">
        <f>M808/P808</f>
        <v>146.92948717948718</v>
      </c>
      <c r="R808" s="37" t="s">
        <v>1739</v>
      </c>
      <c r="S808" s="42">
        <f>ABS(O2496-O808)*100</f>
        <v>42.162781257648476</v>
      </c>
      <c r="T808" t="s">
        <v>64</v>
      </c>
      <c r="V808" s="7">
        <v>43010</v>
      </c>
      <c r="W808" t="s">
        <v>33</v>
      </c>
      <c r="X808" s="17" t="s">
        <v>34</v>
      </c>
      <c r="Z808" t="s">
        <v>1740</v>
      </c>
      <c r="AA808">
        <v>401</v>
      </c>
      <c r="AB808">
        <v>50</v>
      </c>
    </row>
    <row r="809" spans="1:28" x14ac:dyDescent="0.25">
      <c r="A809" t="s">
        <v>1791</v>
      </c>
      <c r="B809" t="s">
        <v>1792</v>
      </c>
      <c r="C809" s="17">
        <v>44560</v>
      </c>
      <c r="D809" s="7">
        <v>275000</v>
      </c>
      <c r="E809" t="s">
        <v>29</v>
      </c>
      <c r="F809" t="s">
        <v>30</v>
      </c>
      <c r="G809" s="7">
        <v>275000</v>
      </c>
      <c r="H809" s="7">
        <v>113870</v>
      </c>
      <c r="I809" s="12">
        <f>H809/G809*100</f>
        <v>41.407272727272726</v>
      </c>
      <c r="J809" s="12">
        <f t="shared" si="12"/>
        <v>8.6954960632142004</v>
      </c>
      <c r="K809" s="7">
        <v>227737</v>
      </c>
      <c r="L809" s="7">
        <v>45791</v>
      </c>
      <c r="M809" s="7">
        <f>G809-L809</f>
        <v>229209</v>
      </c>
      <c r="N809" s="7">
        <v>108301.1875</v>
      </c>
      <c r="O809" s="22">
        <f>M809/N809</f>
        <v>2.1164033866202989</v>
      </c>
      <c r="P809" s="27">
        <v>1275</v>
      </c>
      <c r="Q809" s="32">
        <f>M809/P809</f>
        <v>179.77176470588236</v>
      </c>
      <c r="R809" s="37" t="s">
        <v>1739</v>
      </c>
      <c r="S809" s="42">
        <f>ABS(O2496-O809)*100</f>
        <v>75.921435763272328</v>
      </c>
      <c r="T809" t="s">
        <v>64</v>
      </c>
      <c r="V809" s="7">
        <v>43010</v>
      </c>
      <c r="W809" t="s">
        <v>33</v>
      </c>
      <c r="X809" s="17" t="s">
        <v>34</v>
      </c>
      <c r="Z809" t="s">
        <v>1740</v>
      </c>
      <c r="AA809">
        <v>401</v>
      </c>
      <c r="AB809">
        <v>43</v>
      </c>
    </row>
    <row r="810" spans="1:28" x14ac:dyDescent="0.25">
      <c r="A810" t="s">
        <v>1793</v>
      </c>
      <c r="B810" t="s">
        <v>1794</v>
      </c>
      <c r="C810" s="17">
        <v>44446</v>
      </c>
      <c r="D810" s="7">
        <v>305000</v>
      </c>
      <c r="E810" t="s">
        <v>29</v>
      </c>
      <c r="F810" t="s">
        <v>30</v>
      </c>
      <c r="G810" s="7">
        <v>305000</v>
      </c>
      <c r="H810" s="7">
        <v>137930</v>
      </c>
      <c r="I810" s="12">
        <f>H810/G810*100</f>
        <v>45.222950819672128</v>
      </c>
      <c r="J810" s="12">
        <f t="shared" si="12"/>
        <v>4.8798179708147984</v>
      </c>
      <c r="K810" s="7">
        <v>275852</v>
      </c>
      <c r="L810" s="7">
        <v>54041</v>
      </c>
      <c r="M810" s="7">
        <f>G810-L810</f>
        <v>250959</v>
      </c>
      <c r="N810" s="7">
        <v>134430.90625</v>
      </c>
      <c r="O810" s="22">
        <f>M810/N810</f>
        <v>1.8668251743635031</v>
      </c>
      <c r="P810" s="27">
        <v>1852</v>
      </c>
      <c r="Q810" s="32">
        <f>M810/P810</f>
        <v>135.50701943844493</v>
      </c>
      <c r="R810" s="37" t="s">
        <v>1795</v>
      </c>
      <c r="S810" s="42">
        <f>ABS(O2496-O810)*100</f>
        <v>50.963614537592747</v>
      </c>
      <c r="T810" t="s">
        <v>32</v>
      </c>
      <c r="V810" s="7">
        <v>46331</v>
      </c>
      <c r="W810" t="s">
        <v>33</v>
      </c>
      <c r="X810" s="17" t="s">
        <v>34</v>
      </c>
      <c r="Z810" t="s">
        <v>1796</v>
      </c>
      <c r="AA810">
        <v>401</v>
      </c>
      <c r="AB810">
        <v>46</v>
      </c>
    </row>
    <row r="811" spans="1:28" x14ac:dyDescent="0.25">
      <c r="A811" t="s">
        <v>1797</v>
      </c>
      <c r="B811" t="s">
        <v>1798</v>
      </c>
      <c r="C811" s="17">
        <v>44042</v>
      </c>
      <c r="D811" s="7">
        <v>225000</v>
      </c>
      <c r="E811" t="s">
        <v>29</v>
      </c>
      <c r="F811" t="s">
        <v>30</v>
      </c>
      <c r="G811" s="7">
        <v>225000</v>
      </c>
      <c r="H811" s="7">
        <v>148520</v>
      </c>
      <c r="I811" s="12">
        <f>H811/G811*100</f>
        <v>66.00888888888889</v>
      </c>
      <c r="J811" s="12">
        <f t="shared" si="12"/>
        <v>15.906120098401964</v>
      </c>
      <c r="K811" s="7">
        <v>297038</v>
      </c>
      <c r="L811" s="7">
        <v>50020</v>
      </c>
      <c r="M811" s="7">
        <f>G811-L811</f>
        <v>174980</v>
      </c>
      <c r="N811" s="7">
        <v>149707.875</v>
      </c>
      <c r="O811" s="22">
        <f>M811/N811</f>
        <v>1.1688095900098776</v>
      </c>
      <c r="P811" s="27">
        <v>1695</v>
      </c>
      <c r="Q811" s="32">
        <f>M811/P811</f>
        <v>103.2330383480826</v>
      </c>
      <c r="R811" s="37" t="s">
        <v>1795</v>
      </c>
      <c r="S811" s="42">
        <f>ABS(O2496-O811)*100</f>
        <v>18.837943897769804</v>
      </c>
      <c r="T811" t="s">
        <v>64</v>
      </c>
      <c r="V811" s="7">
        <v>46331</v>
      </c>
      <c r="W811" t="s">
        <v>33</v>
      </c>
      <c r="X811" s="17" t="s">
        <v>34</v>
      </c>
      <c r="Z811" t="s">
        <v>1796</v>
      </c>
      <c r="AA811">
        <v>401</v>
      </c>
      <c r="AB811">
        <v>52</v>
      </c>
    </row>
    <row r="812" spans="1:28" x14ac:dyDescent="0.25">
      <c r="A812" t="s">
        <v>1799</v>
      </c>
      <c r="B812" t="s">
        <v>1800</v>
      </c>
      <c r="C812" s="17">
        <v>44575</v>
      </c>
      <c r="D812" s="7">
        <v>325000</v>
      </c>
      <c r="E812" t="s">
        <v>29</v>
      </c>
      <c r="F812" t="s">
        <v>30</v>
      </c>
      <c r="G812" s="7">
        <v>325000</v>
      </c>
      <c r="H812" s="7">
        <v>140690</v>
      </c>
      <c r="I812" s="12">
        <f>H812/G812*100</f>
        <v>43.28923076923077</v>
      </c>
      <c r="J812" s="12">
        <f t="shared" si="12"/>
        <v>6.8135380212561572</v>
      </c>
      <c r="K812" s="7">
        <v>281382</v>
      </c>
      <c r="L812" s="7">
        <v>51817</v>
      </c>
      <c r="M812" s="7">
        <f>G812-L812</f>
        <v>273183</v>
      </c>
      <c r="N812" s="7">
        <v>139130.296875</v>
      </c>
      <c r="O812" s="22">
        <f>M812/N812</f>
        <v>1.9635047587473926</v>
      </c>
      <c r="P812" s="27">
        <v>2141</v>
      </c>
      <c r="Q812" s="32">
        <f>M812/P812</f>
        <v>127.59598318542737</v>
      </c>
      <c r="R812" s="37" t="s">
        <v>1795</v>
      </c>
      <c r="S812" s="42">
        <f>ABS(O2496-O812)*100</f>
        <v>60.631572975981697</v>
      </c>
      <c r="T812" t="s">
        <v>141</v>
      </c>
      <c r="V812" s="7">
        <v>46331</v>
      </c>
      <c r="W812" t="s">
        <v>33</v>
      </c>
      <c r="X812" s="17" t="s">
        <v>34</v>
      </c>
      <c r="Z812" t="s">
        <v>1796</v>
      </c>
      <c r="AA812">
        <v>401</v>
      </c>
      <c r="AB812">
        <v>48</v>
      </c>
    </row>
    <row r="813" spans="1:28" x14ac:dyDescent="0.25">
      <c r="A813" t="s">
        <v>1801</v>
      </c>
      <c r="B813" t="s">
        <v>1802</v>
      </c>
      <c r="C813" s="17">
        <v>44469</v>
      </c>
      <c r="D813" s="7">
        <v>325000</v>
      </c>
      <c r="E813" t="s">
        <v>29</v>
      </c>
      <c r="F813" t="s">
        <v>30</v>
      </c>
      <c r="G813" s="7">
        <v>325000</v>
      </c>
      <c r="H813" s="7">
        <v>139110</v>
      </c>
      <c r="I813" s="12">
        <f>H813/G813*100</f>
        <v>42.803076923076922</v>
      </c>
      <c r="J813" s="12">
        <f t="shared" si="12"/>
        <v>7.2996918674100044</v>
      </c>
      <c r="K813" s="7">
        <v>278220</v>
      </c>
      <c r="L813" s="7">
        <v>61007</v>
      </c>
      <c r="M813" s="7">
        <f>G813-L813</f>
        <v>263993</v>
      </c>
      <c r="N813" s="7">
        <v>131644.25</v>
      </c>
      <c r="O813" s="22">
        <f>M813/N813</f>
        <v>2.0053515440286986</v>
      </c>
      <c r="P813" s="27">
        <v>1700</v>
      </c>
      <c r="Q813" s="32">
        <f>M813/P813</f>
        <v>155.29</v>
      </c>
      <c r="R813" s="37" t="s">
        <v>1795</v>
      </c>
      <c r="S813" s="42">
        <f>ABS(O2496-O813)*100</f>
        <v>64.816251504112302</v>
      </c>
      <c r="T813" t="s">
        <v>141</v>
      </c>
      <c r="V813" s="7">
        <v>46331</v>
      </c>
      <c r="W813" t="s">
        <v>33</v>
      </c>
      <c r="X813" s="17" t="s">
        <v>34</v>
      </c>
      <c r="Z813" t="s">
        <v>1796</v>
      </c>
      <c r="AA813">
        <v>401</v>
      </c>
      <c r="AB813">
        <v>48</v>
      </c>
    </row>
    <row r="814" spans="1:28" x14ac:dyDescent="0.25">
      <c r="A814" t="s">
        <v>1803</v>
      </c>
      <c r="B814" t="s">
        <v>1804</v>
      </c>
      <c r="C814" s="17">
        <v>44449</v>
      </c>
      <c r="D814" s="7">
        <v>327000</v>
      </c>
      <c r="E814" t="s">
        <v>29</v>
      </c>
      <c r="F814" t="s">
        <v>30</v>
      </c>
      <c r="G814" s="7">
        <v>327000</v>
      </c>
      <c r="H814" s="7">
        <v>162090</v>
      </c>
      <c r="I814" s="12">
        <f>H814/G814*100</f>
        <v>49.568807339449542</v>
      </c>
      <c r="J814" s="12">
        <f t="shared" si="12"/>
        <v>0.5339614510373849</v>
      </c>
      <c r="K814" s="7">
        <v>324179</v>
      </c>
      <c r="L814" s="7">
        <v>50279</v>
      </c>
      <c r="M814" s="7">
        <f>G814-L814</f>
        <v>276721</v>
      </c>
      <c r="N814" s="7">
        <v>166000</v>
      </c>
      <c r="O814" s="22">
        <f>M814/N814</f>
        <v>1.6669939759036145</v>
      </c>
      <c r="P814" s="27">
        <v>2254</v>
      </c>
      <c r="Q814" s="32">
        <f>M814/P814</f>
        <v>122.76885536823426</v>
      </c>
      <c r="R814" s="37" t="s">
        <v>1795</v>
      </c>
      <c r="S814" s="42">
        <f>ABS(O2496-O814)*100</f>
        <v>30.980494691603887</v>
      </c>
      <c r="T814" t="s">
        <v>141</v>
      </c>
      <c r="V814" s="7">
        <v>46331</v>
      </c>
      <c r="W814" t="s">
        <v>33</v>
      </c>
      <c r="X814" s="17" t="s">
        <v>34</v>
      </c>
      <c r="Z814" t="s">
        <v>1796</v>
      </c>
      <c r="AA814">
        <v>401</v>
      </c>
      <c r="AB814">
        <v>52</v>
      </c>
    </row>
    <row r="815" spans="1:28" x14ac:dyDescent="0.25">
      <c r="A815" t="s">
        <v>1805</v>
      </c>
      <c r="B815" t="s">
        <v>1806</v>
      </c>
      <c r="C815" s="17">
        <v>44103</v>
      </c>
      <c r="D815" s="7">
        <v>270000</v>
      </c>
      <c r="E815" t="s">
        <v>29</v>
      </c>
      <c r="F815" t="s">
        <v>30</v>
      </c>
      <c r="G815" s="7">
        <v>270000</v>
      </c>
      <c r="H815" s="7">
        <v>148130</v>
      </c>
      <c r="I815" s="12">
        <f>H815/G815*100</f>
        <v>54.86296296296296</v>
      </c>
      <c r="J815" s="12">
        <f t="shared" si="12"/>
        <v>4.7601941724760337</v>
      </c>
      <c r="K815" s="7">
        <v>296267</v>
      </c>
      <c r="L815" s="7">
        <v>54099</v>
      </c>
      <c r="M815" s="7">
        <f>G815-L815</f>
        <v>215901</v>
      </c>
      <c r="N815" s="7">
        <v>146768.484375</v>
      </c>
      <c r="O815" s="22">
        <f>M815/N815</f>
        <v>1.4710310658272068</v>
      </c>
      <c r="P815" s="27">
        <v>1635</v>
      </c>
      <c r="Q815" s="32">
        <f>M815/P815</f>
        <v>132.04954128440366</v>
      </c>
      <c r="R815" s="37" t="s">
        <v>1795</v>
      </c>
      <c r="S815" s="42">
        <f>ABS(O2496-O815)*100</f>
        <v>11.384203683963111</v>
      </c>
      <c r="T815" t="s">
        <v>64</v>
      </c>
      <c r="V815" s="7">
        <v>46331</v>
      </c>
      <c r="W815" t="s">
        <v>33</v>
      </c>
      <c r="X815" s="17" t="s">
        <v>34</v>
      </c>
      <c r="Z815" t="s">
        <v>1796</v>
      </c>
      <c r="AA815">
        <v>401</v>
      </c>
      <c r="AB815">
        <v>48</v>
      </c>
    </row>
    <row r="816" spans="1:28" x14ac:dyDescent="0.25">
      <c r="A816" t="s">
        <v>1807</v>
      </c>
      <c r="B816" t="s">
        <v>1808</v>
      </c>
      <c r="C816" s="17">
        <v>44398</v>
      </c>
      <c r="D816" s="7">
        <v>310000</v>
      </c>
      <c r="E816" t="s">
        <v>29</v>
      </c>
      <c r="F816" t="s">
        <v>30</v>
      </c>
      <c r="G816" s="7">
        <v>310000</v>
      </c>
      <c r="H816" s="7">
        <v>147610</v>
      </c>
      <c r="I816" s="12">
        <f>H816/G816*100</f>
        <v>47.616129032258065</v>
      </c>
      <c r="J816" s="12">
        <f t="shared" si="12"/>
        <v>2.4866397582288613</v>
      </c>
      <c r="K816" s="7">
        <v>295225</v>
      </c>
      <c r="L816" s="7">
        <v>54035</v>
      </c>
      <c r="M816" s="7">
        <f>G816-L816</f>
        <v>255965</v>
      </c>
      <c r="N816" s="7">
        <v>146175.75</v>
      </c>
      <c r="O816" s="22">
        <f>M816/N816</f>
        <v>1.7510770425327047</v>
      </c>
      <c r="P816" s="27">
        <v>1968</v>
      </c>
      <c r="Q816" s="32">
        <f>M816/P816</f>
        <v>130.0635162601626</v>
      </c>
      <c r="R816" s="37" t="s">
        <v>1795</v>
      </c>
      <c r="S816" s="42">
        <f>ABS(O2496-O816)*100</f>
        <v>39.388801354512907</v>
      </c>
      <c r="T816" t="s">
        <v>32</v>
      </c>
      <c r="V816" s="7">
        <v>46331</v>
      </c>
      <c r="W816" t="s">
        <v>33</v>
      </c>
      <c r="X816" s="17" t="s">
        <v>34</v>
      </c>
      <c r="Z816" t="s">
        <v>1796</v>
      </c>
      <c r="AA816">
        <v>401</v>
      </c>
      <c r="AB816">
        <v>48</v>
      </c>
    </row>
    <row r="817" spans="1:28" x14ac:dyDescent="0.25">
      <c r="A817" t="s">
        <v>1809</v>
      </c>
      <c r="B817" t="s">
        <v>1810</v>
      </c>
      <c r="C817" s="17">
        <v>44280</v>
      </c>
      <c r="D817" s="7">
        <v>316000</v>
      </c>
      <c r="E817" t="s">
        <v>262</v>
      </c>
      <c r="F817" t="s">
        <v>30</v>
      </c>
      <c r="G817" s="7">
        <v>316000</v>
      </c>
      <c r="H817" s="7">
        <v>145370</v>
      </c>
      <c r="I817" s="12">
        <f>H817/G817*100</f>
        <v>46.00316455696202</v>
      </c>
      <c r="J817" s="12">
        <f t="shared" si="12"/>
        <v>4.0996042335249072</v>
      </c>
      <c r="K817" s="7">
        <v>290747</v>
      </c>
      <c r="L817" s="7">
        <v>49209</v>
      </c>
      <c r="M817" s="7">
        <f>G817-L817</f>
        <v>266791</v>
      </c>
      <c r="N817" s="7">
        <v>146386.671875</v>
      </c>
      <c r="O817" s="22">
        <f>M817/N817</f>
        <v>1.8225088157466522</v>
      </c>
      <c r="P817" s="27">
        <v>1968</v>
      </c>
      <c r="Q817" s="32">
        <f>M817/P817</f>
        <v>135.5645325203252</v>
      </c>
      <c r="R817" s="37" t="s">
        <v>1795</v>
      </c>
      <c r="S817" s="42">
        <f>ABS(O2496-O817)*100</f>
        <v>46.531978675907659</v>
      </c>
      <c r="T817" t="s">
        <v>32</v>
      </c>
      <c r="V817" s="7">
        <v>46331</v>
      </c>
      <c r="W817" t="s">
        <v>33</v>
      </c>
      <c r="X817" s="17" t="s">
        <v>34</v>
      </c>
      <c r="Z817" t="s">
        <v>1796</v>
      </c>
      <c r="AA817">
        <v>401</v>
      </c>
      <c r="AB817">
        <v>48</v>
      </c>
    </row>
    <row r="818" spans="1:28" x14ac:dyDescent="0.25">
      <c r="A818" t="s">
        <v>1811</v>
      </c>
      <c r="B818" t="s">
        <v>1812</v>
      </c>
      <c r="C818" s="17">
        <v>44053</v>
      </c>
      <c r="D818" s="7">
        <v>310000</v>
      </c>
      <c r="E818" t="s">
        <v>29</v>
      </c>
      <c r="F818" t="s">
        <v>30</v>
      </c>
      <c r="G818" s="7">
        <v>310000</v>
      </c>
      <c r="H818" s="7">
        <v>167300</v>
      </c>
      <c r="I818" s="12">
        <f>H818/G818*100</f>
        <v>53.967741935483872</v>
      </c>
      <c r="J818" s="12">
        <f t="shared" si="12"/>
        <v>3.8649731449969451</v>
      </c>
      <c r="K818" s="7">
        <v>334608</v>
      </c>
      <c r="L818" s="7">
        <v>50369</v>
      </c>
      <c r="M818" s="7">
        <f>G818-L818</f>
        <v>259631</v>
      </c>
      <c r="N818" s="7">
        <v>172266.0625</v>
      </c>
      <c r="O818" s="22">
        <f>M818/N818</f>
        <v>1.5071511836523226</v>
      </c>
      <c r="P818" s="27">
        <v>1877</v>
      </c>
      <c r="Q818" s="32">
        <f>M818/P818</f>
        <v>138.32232285562068</v>
      </c>
      <c r="R818" s="37" t="s">
        <v>1795</v>
      </c>
      <c r="S818" s="42">
        <f>ABS(O2496-O818)*100</f>
        <v>14.996215466474695</v>
      </c>
      <c r="T818" t="s">
        <v>64</v>
      </c>
      <c r="V818" s="7">
        <v>46331</v>
      </c>
      <c r="W818" t="s">
        <v>33</v>
      </c>
      <c r="X818" s="17" t="s">
        <v>34</v>
      </c>
      <c r="Z818" t="s">
        <v>1796</v>
      </c>
      <c r="AA818">
        <v>401</v>
      </c>
      <c r="AB818">
        <v>48</v>
      </c>
    </row>
    <row r="819" spans="1:28" x14ac:dyDescent="0.25">
      <c r="A819" t="s">
        <v>1813</v>
      </c>
      <c r="B819" t="s">
        <v>1814</v>
      </c>
      <c r="C819" s="17">
        <v>43951</v>
      </c>
      <c r="D819" s="7">
        <v>321500</v>
      </c>
      <c r="E819" t="s">
        <v>29</v>
      </c>
      <c r="F819" t="s">
        <v>30</v>
      </c>
      <c r="G819" s="7">
        <v>321500</v>
      </c>
      <c r="H819" s="7">
        <v>161680</v>
      </c>
      <c r="I819" s="12">
        <f>H819/G819*100</f>
        <v>50.289269051321931</v>
      </c>
      <c r="J819" s="12">
        <f t="shared" si="12"/>
        <v>0.18650026083500393</v>
      </c>
      <c r="K819" s="7">
        <v>323354</v>
      </c>
      <c r="L819" s="7">
        <v>48793</v>
      </c>
      <c r="M819" s="7">
        <f>G819-L819</f>
        <v>272707</v>
      </c>
      <c r="N819" s="7">
        <v>167415.25</v>
      </c>
      <c r="O819" s="22">
        <f>M819/N819</f>
        <v>1.6289256803069017</v>
      </c>
      <c r="P819" s="27">
        <v>2392</v>
      </c>
      <c r="Q819" s="32">
        <f>M819/P819</f>
        <v>114.00794314381271</v>
      </c>
      <c r="R819" s="37" t="s">
        <v>1815</v>
      </c>
      <c r="S819" s="42">
        <f>ABS(O2496-O819)*100</f>
        <v>27.173665131932601</v>
      </c>
      <c r="T819" t="s">
        <v>32</v>
      </c>
      <c r="V819" s="7">
        <v>46331</v>
      </c>
      <c r="W819" t="s">
        <v>33</v>
      </c>
      <c r="X819" s="17" t="s">
        <v>34</v>
      </c>
      <c r="Z819" t="s">
        <v>1816</v>
      </c>
      <c r="AA819">
        <v>401</v>
      </c>
      <c r="AB819">
        <v>48</v>
      </c>
    </row>
    <row r="820" spans="1:28" x14ac:dyDescent="0.25">
      <c r="A820" t="s">
        <v>1817</v>
      </c>
      <c r="B820" t="s">
        <v>1818</v>
      </c>
      <c r="C820" s="17">
        <v>44063</v>
      </c>
      <c r="D820" s="7">
        <v>240000</v>
      </c>
      <c r="E820" t="s">
        <v>1819</v>
      </c>
      <c r="F820" t="s">
        <v>30</v>
      </c>
      <c r="G820" s="7">
        <v>240000</v>
      </c>
      <c r="H820" s="7">
        <v>150860</v>
      </c>
      <c r="I820" s="12">
        <f>H820/G820*100</f>
        <v>62.858333333333341</v>
      </c>
      <c r="J820" s="12">
        <f t="shared" si="12"/>
        <v>12.755564542846415</v>
      </c>
      <c r="K820" s="7">
        <v>301719</v>
      </c>
      <c r="L820" s="7">
        <v>53385</v>
      </c>
      <c r="M820" s="7">
        <f>G820-L820</f>
        <v>186615</v>
      </c>
      <c r="N820" s="7">
        <v>151423.171875</v>
      </c>
      <c r="O820" s="22">
        <f>M820/N820</f>
        <v>1.2324071520179942</v>
      </c>
      <c r="P820" s="27">
        <v>2063</v>
      </c>
      <c r="Q820" s="32">
        <f>M820/P820</f>
        <v>90.458070770722244</v>
      </c>
      <c r="R820" s="37" t="s">
        <v>1815</v>
      </c>
      <c r="S820" s="42">
        <f>ABS(O2496-O820)*100</f>
        <v>12.478187696958143</v>
      </c>
      <c r="T820" t="s">
        <v>141</v>
      </c>
      <c r="V820" s="7">
        <v>46331</v>
      </c>
      <c r="W820" t="s">
        <v>33</v>
      </c>
      <c r="X820" s="17" t="s">
        <v>34</v>
      </c>
      <c r="Z820" t="s">
        <v>1816</v>
      </c>
      <c r="AA820">
        <v>401</v>
      </c>
      <c r="AB820">
        <v>48</v>
      </c>
    </row>
    <row r="821" spans="1:28" x14ac:dyDescent="0.25">
      <c r="A821" t="s">
        <v>1820</v>
      </c>
      <c r="B821" t="s">
        <v>1821</v>
      </c>
      <c r="C821" s="17">
        <v>44435</v>
      </c>
      <c r="D821" s="7">
        <v>335000</v>
      </c>
      <c r="E821" t="s">
        <v>29</v>
      </c>
      <c r="F821" t="s">
        <v>30</v>
      </c>
      <c r="G821" s="7">
        <v>335000</v>
      </c>
      <c r="H821" s="7">
        <v>152550</v>
      </c>
      <c r="I821" s="12">
        <f>H821/G821*100</f>
        <v>45.537313432835816</v>
      </c>
      <c r="J821" s="12">
        <f t="shared" si="12"/>
        <v>4.5654553576511105</v>
      </c>
      <c r="K821" s="7">
        <v>305108</v>
      </c>
      <c r="L821" s="7">
        <v>49209</v>
      </c>
      <c r="M821" s="7">
        <f>G821-L821</f>
        <v>285791</v>
      </c>
      <c r="N821" s="7">
        <v>156035.96875</v>
      </c>
      <c r="O821" s="22">
        <f>M821/N821</f>
        <v>1.8315712863480396</v>
      </c>
      <c r="P821" s="27">
        <v>2230</v>
      </c>
      <c r="Q821" s="32">
        <f>M821/P821</f>
        <v>128.157399103139</v>
      </c>
      <c r="R821" s="37" t="s">
        <v>1815</v>
      </c>
      <c r="S821" s="42">
        <f>ABS(O2496-O821)*100</f>
        <v>47.438225736046391</v>
      </c>
      <c r="T821" t="s">
        <v>32</v>
      </c>
      <c r="V821" s="7">
        <v>46331</v>
      </c>
      <c r="W821" t="s">
        <v>33</v>
      </c>
      <c r="X821" s="17" t="s">
        <v>34</v>
      </c>
      <c r="Z821" t="s">
        <v>1816</v>
      </c>
      <c r="AA821">
        <v>401</v>
      </c>
      <c r="AB821">
        <v>48</v>
      </c>
    </row>
    <row r="822" spans="1:28" x14ac:dyDescent="0.25">
      <c r="A822" t="s">
        <v>1822</v>
      </c>
      <c r="B822" t="s">
        <v>1823</v>
      </c>
      <c r="C822" s="17">
        <v>44491</v>
      </c>
      <c r="D822" s="7">
        <v>343000</v>
      </c>
      <c r="E822" t="s">
        <v>29</v>
      </c>
      <c r="F822" t="s">
        <v>30</v>
      </c>
      <c r="G822" s="7">
        <v>343000</v>
      </c>
      <c r="H822" s="7">
        <v>147010</v>
      </c>
      <c r="I822" s="12">
        <f>H822/G822*100</f>
        <v>42.860058309037903</v>
      </c>
      <c r="J822" s="12">
        <f t="shared" si="12"/>
        <v>7.2427104814490235</v>
      </c>
      <c r="K822" s="7">
        <v>294028</v>
      </c>
      <c r="L822" s="7">
        <v>49209</v>
      </c>
      <c r="M822" s="7">
        <f>G822-L822</f>
        <v>293791</v>
      </c>
      <c r="N822" s="7">
        <v>149279.875</v>
      </c>
      <c r="O822" s="22">
        <f>M822/N822</f>
        <v>1.9680549705712174</v>
      </c>
      <c r="P822" s="27">
        <v>1992</v>
      </c>
      <c r="Q822" s="32">
        <f>M822/P822</f>
        <v>147.48544176706827</v>
      </c>
      <c r="R822" s="37" t="s">
        <v>1815</v>
      </c>
      <c r="S822" s="42">
        <f>ABS(O2496-O822)*100</f>
        <v>61.086594158364171</v>
      </c>
      <c r="T822" t="s">
        <v>141</v>
      </c>
      <c r="V822" s="7">
        <v>46331</v>
      </c>
      <c r="W822" t="s">
        <v>33</v>
      </c>
      <c r="X822" s="17" t="s">
        <v>34</v>
      </c>
      <c r="Z822" t="s">
        <v>1816</v>
      </c>
      <c r="AA822">
        <v>401</v>
      </c>
      <c r="AB822">
        <v>48</v>
      </c>
    </row>
    <row r="823" spans="1:28" x14ac:dyDescent="0.25">
      <c r="A823" t="s">
        <v>1824</v>
      </c>
      <c r="B823" t="s">
        <v>1825</v>
      </c>
      <c r="C823" s="17">
        <v>44302</v>
      </c>
      <c r="D823" s="7">
        <v>301500</v>
      </c>
      <c r="E823" t="s">
        <v>29</v>
      </c>
      <c r="F823" t="s">
        <v>30</v>
      </c>
      <c r="G823" s="7">
        <v>301500</v>
      </c>
      <c r="H823" s="7">
        <v>156540</v>
      </c>
      <c r="I823" s="12">
        <f>H823/G823*100</f>
        <v>51.920398009950254</v>
      </c>
      <c r="J823" s="12">
        <f t="shared" si="12"/>
        <v>1.8176292194633277</v>
      </c>
      <c r="K823" s="7">
        <v>313087</v>
      </c>
      <c r="L823" s="7">
        <v>49209</v>
      </c>
      <c r="M823" s="7">
        <f>G823-L823</f>
        <v>252291</v>
      </c>
      <c r="N823" s="7">
        <v>160901.21875</v>
      </c>
      <c r="O823" s="22">
        <f>M823/N823</f>
        <v>1.5679868801490977</v>
      </c>
      <c r="P823" s="27">
        <v>2256</v>
      </c>
      <c r="Q823" s="32">
        <f>M823/P823</f>
        <v>111.8311170212766</v>
      </c>
      <c r="R823" s="37" t="s">
        <v>1815</v>
      </c>
      <c r="S823" s="42">
        <f>ABS(O2496-O823)*100</f>
        <v>21.079785116152205</v>
      </c>
      <c r="T823" t="s">
        <v>141</v>
      </c>
      <c r="V823" s="7">
        <v>46331</v>
      </c>
      <c r="W823" t="s">
        <v>33</v>
      </c>
      <c r="X823" s="17" t="s">
        <v>34</v>
      </c>
      <c r="Z823" t="s">
        <v>1816</v>
      </c>
      <c r="AA823">
        <v>401</v>
      </c>
      <c r="AB823">
        <v>48</v>
      </c>
    </row>
    <row r="824" spans="1:28" x14ac:dyDescent="0.25">
      <c r="A824" t="s">
        <v>1826</v>
      </c>
      <c r="B824" t="s">
        <v>1827</v>
      </c>
      <c r="C824" s="17">
        <v>44316</v>
      </c>
      <c r="D824" s="7">
        <v>410000</v>
      </c>
      <c r="E824" t="s">
        <v>29</v>
      </c>
      <c r="F824" t="s">
        <v>30</v>
      </c>
      <c r="G824" s="7">
        <v>410000</v>
      </c>
      <c r="H824" s="7">
        <v>193000</v>
      </c>
      <c r="I824" s="12">
        <f>H824/G824*100</f>
        <v>47.073170731707314</v>
      </c>
      <c r="J824" s="12">
        <f t="shared" si="12"/>
        <v>3.0295980587796123</v>
      </c>
      <c r="K824" s="7">
        <v>386001</v>
      </c>
      <c r="L824" s="7">
        <v>50611</v>
      </c>
      <c r="M824" s="7">
        <f>G824-L824</f>
        <v>359389</v>
      </c>
      <c r="N824" s="7">
        <v>204506.09375</v>
      </c>
      <c r="O824" s="22">
        <f>M824/N824</f>
        <v>1.75735105692908</v>
      </c>
      <c r="P824" s="27">
        <v>3090</v>
      </c>
      <c r="Q824" s="32">
        <f>M824/P824</f>
        <v>116.30711974110032</v>
      </c>
      <c r="R824" s="37" t="s">
        <v>1815</v>
      </c>
      <c r="S824" s="42">
        <f>ABS(O2496-O824)*100</f>
        <v>40.016202794150438</v>
      </c>
      <c r="T824" t="s">
        <v>87</v>
      </c>
      <c r="V824" s="7">
        <v>46331</v>
      </c>
      <c r="W824" t="s">
        <v>33</v>
      </c>
      <c r="X824" s="17" t="s">
        <v>34</v>
      </c>
      <c r="Z824" t="s">
        <v>1816</v>
      </c>
      <c r="AA824">
        <v>401</v>
      </c>
      <c r="AB824">
        <v>48</v>
      </c>
    </row>
    <row r="825" spans="1:28" x14ac:dyDescent="0.25">
      <c r="A825" t="s">
        <v>1828</v>
      </c>
      <c r="B825" t="s">
        <v>1829</v>
      </c>
      <c r="C825" s="17">
        <v>44600</v>
      </c>
      <c r="D825" s="7">
        <v>316575</v>
      </c>
      <c r="E825" t="s">
        <v>29</v>
      </c>
      <c r="F825" t="s">
        <v>30</v>
      </c>
      <c r="G825" s="7">
        <v>316575</v>
      </c>
      <c r="H825" s="7">
        <v>145560</v>
      </c>
      <c r="I825" s="12">
        <f>H825/G825*100</f>
        <v>45.979625681118222</v>
      </c>
      <c r="J825" s="12">
        <f t="shared" si="12"/>
        <v>4.123143109368705</v>
      </c>
      <c r="K825" s="7">
        <v>291127</v>
      </c>
      <c r="L825" s="7">
        <v>52720</v>
      </c>
      <c r="M825" s="7">
        <f>G825-L825</f>
        <v>263855</v>
      </c>
      <c r="N825" s="7">
        <v>145370.125</v>
      </c>
      <c r="O825" s="22">
        <f>M825/N825</f>
        <v>1.8150565668152243</v>
      </c>
      <c r="P825" s="27">
        <v>1431</v>
      </c>
      <c r="Q825" s="32">
        <f>M825/P825</f>
        <v>184.38504542278127</v>
      </c>
      <c r="R825" s="37" t="s">
        <v>1815</v>
      </c>
      <c r="S825" s="42">
        <f>ABS(O2496-O825)*100</f>
        <v>45.786753782764869</v>
      </c>
      <c r="T825" t="s">
        <v>64</v>
      </c>
      <c r="V825" s="7">
        <v>46331</v>
      </c>
      <c r="W825" t="s">
        <v>33</v>
      </c>
      <c r="X825" s="17" t="s">
        <v>34</v>
      </c>
      <c r="Z825" t="s">
        <v>1816</v>
      </c>
      <c r="AA825">
        <v>401</v>
      </c>
      <c r="AB825">
        <v>48</v>
      </c>
    </row>
    <row r="826" spans="1:28" x14ac:dyDescent="0.25">
      <c r="A826" t="s">
        <v>1830</v>
      </c>
      <c r="B826" t="s">
        <v>1831</v>
      </c>
      <c r="C826" s="17">
        <v>44368</v>
      </c>
      <c r="D826" s="7">
        <v>345390</v>
      </c>
      <c r="E826" t="s">
        <v>29</v>
      </c>
      <c r="F826" t="s">
        <v>30</v>
      </c>
      <c r="G826" s="7">
        <v>345390</v>
      </c>
      <c r="H826" s="7">
        <v>153450</v>
      </c>
      <c r="I826" s="12">
        <f>H826/G826*100</f>
        <v>44.428037870233652</v>
      </c>
      <c r="J826" s="12">
        <f t="shared" si="12"/>
        <v>5.6747309202532747</v>
      </c>
      <c r="K826" s="7">
        <v>306905</v>
      </c>
      <c r="L826" s="7">
        <v>52956</v>
      </c>
      <c r="M826" s="7">
        <f>G826-L826</f>
        <v>292434</v>
      </c>
      <c r="N826" s="7">
        <v>154846.953125</v>
      </c>
      <c r="O826" s="22">
        <f>M826/N826</f>
        <v>1.8885357063753978</v>
      </c>
      <c r="P826" s="27">
        <v>2287</v>
      </c>
      <c r="Q826" s="32">
        <f>M826/P826</f>
        <v>127.86794927853083</v>
      </c>
      <c r="R826" s="37" t="s">
        <v>1815</v>
      </c>
      <c r="S826" s="42">
        <f>ABS(O2496-O826)*100</f>
        <v>53.134667738782213</v>
      </c>
      <c r="T826" t="s">
        <v>141</v>
      </c>
      <c r="V826" s="7">
        <v>46331</v>
      </c>
      <c r="W826" t="s">
        <v>33</v>
      </c>
      <c r="X826" s="17" t="s">
        <v>34</v>
      </c>
      <c r="Z826" t="s">
        <v>1816</v>
      </c>
      <c r="AA826">
        <v>401</v>
      </c>
      <c r="AB826">
        <v>48</v>
      </c>
    </row>
    <row r="827" spans="1:28" x14ac:dyDescent="0.25">
      <c r="A827" t="s">
        <v>1832</v>
      </c>
      <c r="B827" t="s">
        <v>1833</v>
      </c>
      <c r="C827" s="17">
        <v>44246</v>
      </c>
      <c r="D827" s="7">
        <v>365000</v>
      </c>
      <c r="E827" t="s">
        <v>29</v>
      </c>
      <c r="F827" t="s">
        <v>30</v>
      </c>
      <c r="G827" s="7">
        <v>365000</v>
      </c>
      <c r="H827" s="7">
        <v>173300</v>
      </c>
      <c r="I827" s="12">
        <f>H827/G827*100</f>
        <v>47.479452054794521</v>
      </c>
      <c r="J827" s="12">
        <f t="shared" si="12"/>
        <v>2.6233167356924056</v>
      </c>
      <c r="K827" s="7">
        <v>346592</v>
      </c>
      <c r="L827" s="7">
        <v>54191</v>
      </c>
      <c r="M827" s="7">
        <f>G827-L827</f>
        <v>310809</v>
      </c>
      <c r="N827" s="7">
        <v>178293.296875</v>
      </c>
      <c r="O827" s="22">
        <f>M827/N827</f>
        <v>1.7432455703475251</v>
      </c>
      <c r="P827" s="27">
        <v>2590</v>
      </c>
      <c r="Q827" s="32">
        <f>M827/P827</f>
        <v>120.00347490347491</v>
      </c>
      <c r="R827" s="37" t="s">
        <v>1815</v>
      </c>
      <c r="S827" s="42">
        <f>ABS(O2496-O827)*100</f>
        <v>38.605654135994946</v>
      </c>
      <c r="T827" t="s">
        <v>32</v>
      </c>
      <c r="V827" s="7">
        <v>46331</v>
      </c>
      <c r="W827" t="s">
        <v>33</v>
      </c>
      <c r="X827" s="17" t="s">
        <v>34</v>
      </c>
      <c r="Z827" t="s">
        <v>1816</v>
      </c>
      <c r="AA827">
        <v>401</v>
      </c>
      <c r="AB827">
        <v>48</v>
      </c>
    </row>
    <row r="828" spans="1:28" x14ac:dyDescent="0.25">
      <c r="A828" t="s">
        <v>1834</v>
      </c>
      <c r="B828" t="s">
        <v>1835</v>
      </c>
      <c r="C828" s="17">
        <v>44405</v>
      </c>
      <c r="D828" s="7">
        <v>313000</v>
      </c>
      <c r="E828" t="s">
        <v>29</v>
      </c>
      <c r="F828" t="s">
        <v>30</v>
      </c>
      <c r="G828" s="7">
        <v>313000</v>
      </c>
      <c r="H828" s="7">
        <v>161720</v>
      </c>
      <c r="I828" s="12">
        <f>H828/G828*100</f>
        <v>51.667731629392975</v>
      </c>
      <c r="J828" s="12">
        <f t="shared" si="12"/>
        <v>1.5649628389060481</v>
      </c>
      <c r="K828" s="7">
        <v>323433</v>
      </c>
      <c r="L828" s="7">
        <v>50375</v>
      </c>
      <c r="M828" s="7">
        <f>G828-L828</f>
        <v>262625</v>
      </c>
      <c r="N828" s="7">
        <v>166498.78125</v>
      </c>
      <c r="O828" s="22">
        <f>M828/N828</f>
        <v>1.5773388731636737</v>
      </c>
      <c r="P828" s="27">
        <v>2316</v>
      </c>
      <c r="Q828" s="32">
        <f>M828/P828</f>
        <v>113.39594127806564</v>
      </c>
      <c r="R828" s="37" t="s">
        <v>1815</v>
      </c>
      <c r="S828" s="42">
        <f>ABS(O2496-O828)*100</f>
        <v>22.014984417609806</v>
      </c>
      <c r="T828" t="s">
        <v>141</v>
      </c>
      <c r="V828" s="7">
        <v>46331</v>
      </c>
      <c r="W828" t="s">
        <v>33</v>
      </c>
      <c r="X828" s="17" t="s">
        <v>34</v>
      </c>
      <c r="Z828" t="s">
        <v>1816</v>
      </c>
      <c r="AA828">
        <v>401</v>
      </c>
      <c r="AB828">
        <v>48</v>
      </c>
    </row>
    <row r="829" spans="1:28" x14ac:dyDescent="0.25">
      <c r="A829" t="s">
        <v>1836</v>
      </c>
      <c r="B829" t="s">
        <v>1837</v>
      </c>
      <c r="C829" s="17">
        <v>44102</v>
      </c>
      <c r="D829" s="7">
        <v>258500</v>
      </c>
      <c r="E829" t="s">
        <v>29</v>
      </c>
      <c r="F829" t="s">
        <v>30</v>
      </c>
      <c r="G829" s="7">
        <v>258500</v>
      </c>
      <c r="H829" s="7">
        <v>144480</v>
      </c>
      <c r="I829" s="12">
        <f>H829/G829*100</f>
        <v>55.8916827852998</v>
      </c>
      <c r="J829" s="12">
        <f t="shared" si="12"/>
        <v>5.7889139948128729</v>
      </c>
      <c r="K829" s="7">
        <v>288962</v>
      </c>
      <c r="L829" s="7">
        <v>52317</v>
      </c>
      <c r="M829" s="7">
        <f>G829-L829</f>
        <v>206183</v>
      </c>
      <c r="N829" s="7">
        <v>143421.21875</v>
      </c>
      <c r="O829" s="22">
        <f>M829/N829</f>
        <v>1.4376045734167211</v>
      </c>
      <c r="P829" s="27">
        <v>1968</v>
      </c>
      <c r="Q829" s="32">
        <f>M829/P829</f>
        <v>104.76778455284553</v>
      </c>
      <c r="R829" s="37" t="s">
        <v>1795</v>
      </c>
      <c r="S829" s="42">
        <f>ABS(O2496-O829)*100</f>
        <v>8.0415544429145456</v>
      </c>
      <c r="T829" t="s">
        <v>32</v>
      </c>
      <c r="V829" s="7">
        <v>46331</v>
      </c>
      <c r="W829" t="s">
        <v>33</v>
      </c>
      <c r="X829" s="17" t="s">
        <v>34</v>
      </c>
      <c r="Z829" t="s">
        <v>1796</v>
      </c>
      <c r="AA829">
        <v>401</v>
      </c>
      <c r="AB829">
        <v>48</v>
      </c>
    </row>
    <row r="830" spans="1:28" x14ac:dyDescent="0.25">
      <c r="A830" t="s">
        <v>1838</v>
      </c>
      <c r="B830" t="s">
        <v>1839</v>
      </c>
      <c r="C830" s="17">
        <v>44376</v>
      </c>
      <c r="D830" s="7">
        <v>325100</v>
      </c>
      <c r="E830" t="s">
        <v>29</v>
      </c>
      <c r="F830" t="s">
        <v>30</v>
      </c>
      <c r="G830" s="7">
        <v>325100</v>
      </c>
      <c r="H830" s="7">
        <v>158560</v>
      </c>
      <c r="I830" s="12">
        <f>H830/G830*100</f>
        <v>48.77268532759151</v>
      </c>
      <c r="J830" s="12">
        <f t="shared" si="12"/>
        <v>1.3300834628954163</v>
      </c>
      <c r="K830" s="7">
        <v>317116</v>
      </c>
      <c r="L830" s="7">
        <v>49955</v>
      </c>
      <c r="M830" s="7">
        <f>G830-L830</f>
        <v>275145</v>
      </c>
      <c r="N830" s="7">
        <v>161915.75</v>
      </c>
      <c r="O830" s="22">
        <f>M830/N830</f>
        <v>1.6993096718509473</v>
      </c>
      <c r="P830" s="27">
        <v>2346</v>
      </c>
      <c r="Q830" s="32">
        <f>M830/P830</f>
        <v>117.28260869565217</v>
      </c>
      <c r="R830" s="37" t="s">
        <v>1795</v>
      </c>
      <c r="S830" s="42">
        <f>ABS(O2496-O830)*100</f>
        <v>34.21206428633716</v>
      </c>
      <c r="T830" t="s">
        <v>32</v>
      </c>
      <c r="V830" s="7">
        <v>46331</v>
      </c>
      <c r="W830" t="s">
        <v>33</v>
      </c>
      <c r="X830" s="17" t="s">
        <v>34</v>
      </c>
      <c r="Z830" t="s">
        <v>1796</v>
      </c>
      <c r="AA830">
        <v>401</v>
      </c>
      <c r="AB830">
        <v>48</v>
      </c>
    </row>
    <row r="831" spans="1:28" x14ac:dyDescent="0.25">
      <c r="A831" t="s">
        <v>1840</v>
      </c>
      <c r="B831" t="s">
        <v>1841</v>
      </c>
      <c r="C831" s="17">
        <v>44110</v>
      </c>
      <c r="D831" s="7">
        <v>249900</v>
      </c>
      <c r="E831" t="s">
        <v>29</v>
      </c>
      <c r="F831" t="s">
        <v>30</v>
      </c>
      <c r="G831" s="7">
        <v>249900</v>
      </c>
      <c r="H831" s="7">
        <v>137220</v>
      </c>
      <c r="I831" s="12">
        <f>H831/G831*100</f>
        <v>54.909963985594231</v>
      </c>
      <c r="J831" s="12">
        <f t="shared" si="12"/>
        <v>4.8071951951073046</v>
      </c>
      <c r="K831" s="7">
        <v>274432</v>
      </c>
      <c r="L831" s="7">
        <v>52002</v>
      </c>
      <c r="M831" s="7">
        <f>G831-L831</f>
        <v>197898</v>
      </c>
      <c r="N831" s="7">
        <v>134806.0625</v>
      </c>
      <c r="O831" s="22">
        <f>M831/N831</f>
        <v>1.4680200306273317</v>
      </c>
      <c r="P831" s="27">
        <v>1698</v>
      </c>
      <c r="Q831" s="32">
        <f>M831/P831</f>
        <v>116.54770318021201</v>
      </c>
      <c r="R831" s="37" t="s">
        <v>1795</v>
      </c>
      <c r="S831" s="42">
        <f>ABS(O2496-O831)*100</f>
        <v>11.083100163975601</v>
      </c>
      <c r="T831" t="s">
        <v>64</v>
      </c>
      <c r="V831" s="7">
        <v>46331</v>
      </c>
      <c r="W831" t="s">
        <v>33</v>
      </c>
      <c r="X831" s="17" t="s">
        <v>34</v>
      </c>
      <c r="Z831" t="s">
        <v>1796</v>
      </c>
      <c r="AA831">
        <v>401</v>
      </c>
      <c r="AB831">
        <v>48</v>
      </c>
    </row>
    <row r="832" spans="1:28" x14ac:dyDescent="0.25">
      <c r="A832" t="s">
        <v>1842</v>
      </c>
      <c r="B832" t="s">
        <v>1843</v>
      </c>
      <c r="C832" s="17">
        <v>44046</v>
      </c>
      <c r="D832" s="7">
        <v>277400</v>
      </c>
      <c r="E832" t="s">
        <v>29</v>
      </c>
      <c r="F832" t="s">
        <v>30</v>
      </c>
      <c r="G832" s="7">
        <v>277400</v>
      </c>
      <c r="H832" s="7">
        <v>166460</v>
      </c>
      <c r="I832" s="12">
        <f>H832/G832*100</f>
        <v>60.007209805335258</v>
      </c>
      <c r="J832" s="12">
        <f t="shared" si="12"/>
        <v>9.9044410148483308</v>
      </c>
      <c r="K832" s="7">
        <v>332914</v>
      </c>
      <c r="L832" s="7">
        <v>49901</v>
      </c>
      <c r="M832" s="7">
        <f>G832-L832</f>
        <v>227499</v>
      </c>
      <c r="N832" s="7">
        <v>171523.03125</v>
      </c>
      <c r="O832" s="22">
        <f>M832/N832</f>
        <v>1.3263466622649254</v>
      </c>
      <c r="P832" s="27">
        <v>2354</v>
      </c>
      <c r="Q832" s="32">
        <f>M832/P832</f>
        <v>96.643585386576035</v>
      </c>
      <c r="R832" s="37" t="s">
        <v>1795</v>
      </c>
      <c r="S832" s="42">
        <f>ABS(O2496-O832)*100</f>
        <v>3.0842366722650283</v>
      </c>
      <c r="T832" t="s">
        <v>141</v>
      </c>
      <c r="V832" s="7">
        <v>46331</v>
      </c>
      <c r="W832" t="s">
        <v>33</v>
      </c>
      <c r="X832" s="17" t="s">
        <v>34</v>
      </c>
      <c r="Z832" t="s">
        <v>1796</v>
      </c>
      <c r="AA832">
        <v>401</v>
      </c>
      <c r="AB832">
        <v>48</v>
      </c>
    </row>
    <row r="833" spans="1:28" x14ac:dyDescent="0.25">
      <c r="A833" t="s">
        <v>1844</v>
      </c>
      <c r="B833" t="s">
        <v>1845</v>
      </c>
      <c r="C833" s="17">
        <v>44033</v>
      </c>
      <c r="D833" s="7">
        <v>263000</v>
      </c>
      <c r="E833" t="s">
        <v>29</v>
      </c>
      <c r="F833" t="s">
        <v>30</v>
      </c>
      <c r="G833" s="7">
        <v>263000</v>
      </c>
      <c r="H833" s="7">
        <v>151890</v>
      </c>
      <c r="I833" s="12">
        <f>H833/G833*100</f>
        <v>57.752851711026622</v>
      </c>
      <c r="J833" s="12">
        <f t="shared" si="12"/>
        <v>7.6500829205396954</v>
      </c>
      <c r="K833" s="7">
        <v>303784</v>
      </c>
      <c r="L833" s="7">
        <v>51489</v>
      </c>
      <c r="M833" s="7">
        <f>G833-L833</f>
        <v>211511</v>
      </c>
      <c r="N833" s="7">
        <v>152906.0625</v>
      </c>
      <c r="O833" s="22">
        <f>M833/N833</f>
        <v>1.3832741262302795</v>
      </c>
      <c r="P833" s="27">
        <v>1918</v>
      </c>
      <c r="Q833" s="32">
        <f>M833/P833</f>
        <v>110.27685088633994</v>
      </c>
      <c r="R833" s="37" t="s">
        <v>1795</v>
      </c>
      <c r="S833" s="42">
        <f>ABS(O2496-O833)*100</f>
        <v>2.6085097242703803</v>
      </c>
      <c r="T833" t="s">
        <v>32</v>
      </c>
      <c r="V833" s="7">
        <v>46331</v>
      </c>
      <c r="W833" t="s">
        <v>33</v>
      </c>
      <c r="X833" s="17" t="s">
        <v>34</v>
      </c>
      <c r="Z833" t="s">
        <v>1796</v>
      </c>
      <c r="AA833">
        <v>401</v>
      </c>
      <c r="AB833">
        <v>48</v>
      </c>
    </row>
    <row r="834" spans="1:28" x14ac:dyDescent="0.25">
      <c r="A834" t="s">
        <v>1846</v>
      </c>
      <c r="B834" t="s">
        <v>1847</v>
      </c>
      <c r="C834" s="17">
        <v>44096</v>
      </c>
      <c r="D834" s="7">
        <v>302500</v>
      </c>
      <c r="E834" t="s">
        <v>29</v>
      </c>
      <c r="F834" t="s">
        <v>30</v>
      </c>
      <c r="G834" s="7">
        <v>302500</v>
      </c>
      <c r="H834" s="7">
        <v>137230</v>
      </c>
      <c r="I834" s="12">
        <f>H834/G834*100</f>
        <v>45.365289256198352</v>
      </c>
      <c r="J834" s="12">
        <f t="shared" si="12"/>
        <v>4.7374795342885747</v>
      </c>
      <c r="K834" s="7">
        <v>274451</v>
      </c>
      <c r="L834" s="7">
        <v>49209</v>
      </c>
      <c r="M834" s="7">
        <f>G834-L834</f>
        <v>253291</v>
      </c>
      <c r="N834" s="7">
        <v>136510.296875</v>
      </c>
      <c r="O834" s="22">
        <f>M834/N834</f>
        <v>1.8554717541339316</v>
      </c>
      <c r="P834" s="27">
        <v>1725</v>
      </c>
      <c r="Q834" s="32">
        <f>M834/P834</f>
        <v>146.83536231884057</v>
      </c>
      <c r="R834" s="37" t="s">
        <v>1795</v>
      </c>
      <c r="S834" s="42">
        <f>ABS(O2496-O834)*100</f>
        <v>49.8282725146356</v>
      </c>
      <c r="T834" t="s">
        <v>141</v>
      </c>
      <c r="V834" s="7">
        <v>46331</v>
      </c>
      <c r="W834" t="s">
        <v>33</v>
      </c>
      <c r="X834" s="17" t="s">
        <v>34</v>
      </c>
      <c r="Z834" t="s">
        <v>1796</v>
      </c>
      <c r="AA834">
        <v>401</v>
      </c>
      <c r="AB834">
        <v>48</v>
      </c>
    </row>
    <row r="835" spans="1:28" x14ac:dyDescent="0.25">
      <c r="A835" t="s">
        <v>1848</v>
      </c>
      <c r="B835" t="s">
        <v>1849</v>
      </c>
      <c r="C835" s="17">
        <v>44001</v>
      </c>
      <c r="D835" s="7">
        <v>282000</v>
      </c>
      <c r="E835" t="s">
        <v>29</v>
      </c>
      <c r="F835" t="s">
        <v>30</v>
      </c>
      <c r="G835" s="7">
        <v>282000</v>
      </c>
      <c r="H835" s="7">
        <v>142760</v>
      </c>
      <c r="I835" s="12">
        <f>H835/G835*100</f>
        <v>50.624113475177303</v>
      </c>
      <c r="J835" s="12">
        <f t="shared" ref="J835:J898" si="13">+ABS(I835-$I$2500)</f>
        <v>0.52134468469037643</v>
      </c>
      <c r="K835" s="7">
        <v>285521</v>
      </c>
      <c r="L835" s="7">
        <v>51490</v>
      </c>
      <c r="M835" s="7">
        <f>G835-L835</f>
        <v>230510</v>
      </c>
      <c r="N835" s="7">
        <v>141836.96875</v>
      </c>
      <c r="O835" s="22">
        <f>M835/N835</f>
        <v>1.6251757354339258</v>
      </c>
      <c r="P835" s="27">
        <v>2116</v>
      </c>
      <c r="Q835" s="32">
        <f>M835/P835</f>
        <v>108.9366729678639</v>
      </c>
      <c r="R835" s="37" t="s">
        <v>1795</v>
      </c>
      <c r="S835" s="42">
        <f>ABS(O2496-O835)*100</f>
        <v>26.798670644635013</v>
      </c>
      <c r="T835" t="s">
        <v>141</v>
      </c>
      <c r="V835" s="7">
        <v>46331</v>
      </c>
      <c r="W835" t="s">
        <v>33</v>
      </c>
      <c r="X835" s="17" t="s">
        <v>34</v>
      </c>
      <c r="Z835" t="s">
        <v>1796</v>
      </c>
      <c r="AA835">
        <v>401</v>
      </c>
      <c r="AB835">
        <v>48</v>
      </c>
    </row>
    <row r="836" spans="1:28" x14ac:dyDescent="0.25">
      <c r="A836" t="s">
        <v>1850</v>
      </c>
      <c r="B836" t="s">
        <v>1851</v>
      </c>
      <c r="C836" s="17">
        <v>44032</v>
      </c>
      <c r="D836" s="7">
        <v>238500</v>
      </c>
      <c r="E836" t="s">
        <v>29</v>
      </c>
      <c r="F836" t="s">
        <v>30</v>
      </c>
      <c r="G836" s="7">
        <v>238500</v>
      </c>
      <c r="H836" s="7">
        <v>152680</v>
      </c>
      <c r="I836" s="12">
        <f>H836/G836*100</f>
        <v>64.016771488469601</v>
      </c>
      <c r="J836" s="12">
        <f t="shared" si="13"/>
        <v>13.914002697982674</v>
      </c>
      <c r="K836" s="7">
        <v>305360</v>
      </c>
      <c r="L836" s="7">
        <v>51274</v>
      </c>
      <c r="M836" s="7">
        <f>G836-L836</f>
        <v>187226</v>
      </c>
      <c r="N836" s="7">
        <v>153991.515625</v>
      </c>
      <c r="O836" s="22">
        <f>M836/N836</f>
        <v>1.2158202303556294</v>
      </c>
      <c r="P836" s="27">
        <v>1914</v>
      </c>
      <c r="Q836" s="32">
        <f>M836/P836</f>
        <v>97.819226750261237</v>
      </c>
      <c r="R836" s="37" t="s">
        <v>1795</v>
      </c>
      <c r="S836" s="42">
        <f>ABS(O2496-O836)*100</f>
        <v>14.136879863194629</v>
      </c>
      <c r="T836" t="s">
        <v>64</v>
      </c>
      <c r="V836" s="7">
        <v>46331</v>
      </c>
      <c r="W836" t="s">
        <v>33</v>
      </c>
      <c r="X836" s="17" t="s">
        <v>34</v>
      </c>
      <c r="Z836" t="s">
        <v>1796</v>
      </c>
      <c r="AA836">
        <v>401</v>
      </c>
      <c r="AB836">
        <v>48</v>
      </c>
    </row>
    <row r="837" spans="1:28" x14ac:dyDescent="0.25">
      <c r="A837" t="s">
        <v>1852</v>
      </c>
      <c r="B837" t="s">
        <v>1853</v>
      </c>
      <c r="C837" s="17">
        <v>44329</v>
      </c>
      <c r="D837" s="7">
        <v>305500</v>
      </c>
      <c r="E837" t="s">
        <v>29</v>
      </c>
      <c r="F837" t="s">
        <v>30</v>
      </c>
      <c r="G837" s="7">
        <v>305500</v>
      </c>
      <c r="H837" s="7">
        <v>140060</v>
      </c>
      <c r="I837" s="12">
        <f>H837/G837*100</f>
        <v>45.846153846153847</v>
      </c>
      <c r="J837" s="12">
        <f t="shared" si="13"/>
        <v>4.2566149443330801</v>
      </c>
      <c r="K837" s="7">
        <v>280112</v>
      </c>
      <c r="L837" s="7">
        <v>49920</v>
      </c>
      <c r="M837" s="7">
        <f>G837-L837</f>
        <v>255580</v>
      </c>
      <c r="N837" s="7">
        <v>139510.296875</v>
      </c>
      <c r="O837" s="22">
        <f>M837/N837</f>
        <v>1.8319794719453391</v>
      </c>
      <c r="P837" s="27">
        <v>1657</v>
      </c>
      <c r="Q837" s="32">
        <f>M837/P837</f>
        <v>154.24260712130356</v>
      </c>
      <c r="R837" s="37" t="s">
        <v>1795</v>
      </c>
      <c r="S837" s="42">
        <f>ABS(O2496-O837)*100</f>
        <v>47.47904429577634</v>
      </c>
      <c r="T837" t="s">
        <v>64</v>
      </c>
      <c r="V837" s="7">
        <v>46331</v>
      </c>
      <c r="W837" t="s">
        <v>33</v>
      </c>
      <c r="X837" s="17" t="s">
        <v>34</v>
      </c>
      <c r="Z837" t="s">
        <v>1796</v>
      </c>
      <c r="AA837">
        <v>401</v>
      </c>
      <c r="AB837">
        <v>48</v>
      </c>
    </row>
    <row r="838" spans="1:28" x14ac:dyDescent="0.25">
      <c r="A838" t="s">
        <v>1854</v>
      </c>
      <c r="B838" t="s">
        <v>1855</v>
      </c>
      <c r="C838" s="17">
        <v>44186</v>
      </c>
      <c r="D838" s="7">
        <v>260000</v>
      </c>
      <c r="E838" t="s">
        <v>29</v>
      </c>
      <c r="F838" t="s">
        <v>30</v>
      </c>
      <c r="G838" s="7">
        <v>260000</v>
      </c>
      <c r="H838" s="7">
        <v>146510</v>
      </c>
      <c r="I838" s="12">
        <f>H838/G838*100</f>
        <v>56.35</v>
      </c>
      <c r="J838" s="12">
        <f t="shared" si="13"/>
        <v>6.2472312095130746</v>
      </c>
      <c r="K838" s="7">
        <v>293010</v>
      </c>
      <c r="L838" s="7">
        <v>50404</v>
      </c>
      <c r="M838" s="7">
        <f>G838-L838</f>
        <v>209596</v>
      </c>
      <c r="N838" s="7">
        <v>147033.9375</v>
      </c>
      <c r="O838" s="22">
        <f>M838/N838</f>
        <v>1.4254940292270959</v>
      </c>
      <c r="P838" s="27">
        <v>2166</v>
      </c>
      <c r="Q838" s="32">
        <f>M838/P838</f>
        <v>96.766389658356417</v>
      </c>
      <c r="R838" s="37" t="s">
        <v>1795</v>
      </c>
      <c r="S838" s="42">
        <f>ABS(O2496-O838)*100</f>
        <v>6.8305000239520242</v>
      </c>
      <c r="T838" t="s">
        <v>141</v>
      </c>
      <c r="V838" s="7">
        <v>46331</v>
      </c>
      <c r="W838" t="s">
        <v>33</v>
      </c>
      <c r="X838" s="17" t="s">
        <v>34</v>
      </c>
      <c r="Z838" t="s">
        <v>1796</v>
      </c>
      <c r="AA838">
        <v>401</v>
      </c>
      <c r="AB838">
        <v>48</v>
      </c>
    </row>
    <row r="839" spans="1:28" x14ac:dyDescent="0.25">
      <c r="A839" t="s">
        <v>1856</v>
      </c>
      <c r="B839" t="s">
        <v>1857</v>
      </c>
      <c r="C839" s="17">
        <v>44509</v>
      </c>
      <c r="D839" s="7">
        <v>319000</v>
      </c>
      <c r="E839" t="s">
        <v>29</v>
      </c>
      <c r="F839" t="s">
        <v>30</v>
      </c>
      <c r="G839" s="7">
        <v>319000</v>
      </c>
      <c r="H839" s="7">
        <v>159080</v>
      </c>
      <c r="I839" s="12">
        <f>H839/G839*100</f>
        <v>49.868338557993731</v>
      </c>
      <c r="J839" s="12">
        <f t="shared" si="13"/>
        <v>0.23443023249319594</v>
      </c>
      <c r="K839" s="7">
        <v>318158</v>
      </c>
      <c r="L839" s="7">
        <v>51721</v>
      </c>
      <c r="M839" s="7">
        <f>G839-L839</f>
        <v>267279</v>
      </c>
      <c r="N839" s="7">
        <v>161476.96875</v>
      </c>
      <c r="O839" s="22">
        <f>M839/N839</f>
        <v>1.6552143755794895</v>
      </c>
      <c r="P839" s="27">
        <v>2304</v>
      </c>
      <c r="Q839" s="32">
        <f>M839/P839</f>
        <v>116.00651041666667</v>
      </c>
      <c r="R839" s="37" t="s">
        <v>1795</v>
      </c>
      <c r="S839" s="42">
        <f>ABS(O2496-O839)*100</f>
        <v>29.80253465919138</v>
      </c>
      <c r="T839" t="s">
        <v>141</v>
      </c>
      <c r="V839" s="7">
        <v>46331</v>
      </c>
      <c r="W839" t="s">
        <v>33</v>
      </c>
      <c r="X839" s="17" t="s">
        <v>34</v>
      </c>
      <c r="Z839" t="s">
        <v>1796</v>
      </c>
      <c r="AA839">
        <v>401</v>
      </c>
      <c r="AB839">
        <v>51</v>
      </c>
    </row>
    <row r="840" spans="1:28" x14ac:dyDescent="0.25">
      <c r="A840" t="s">
        <v>1858</v>
      </c>
      <c r="B840" t="s">
        <v>1859</v>
      </c>
      <c r="C840" s="17">
        <v>44102</v>
      </c>
      <c r="D840" s="7">
        <v>274000</v>
      </c>
      <c r="E840" t="s">
        <v>29</v>
      </c>
      <c r="F840" t="s">
        <v>30</v>
      </c>
      <c r="G840" s="7">
        <v>274000</v>
      </c>
      <c r="H840" s="7">
        <v>148820</v>
      </c>
      <c r="I840" s="12">
        <f>H840/G840*100</f>
        <v>54.313868613138681</v>
      </c>
      <c r="J840" s="12">
        <f t="shared" si="13"/>
        <v>4.2110998226517538</v>
      </c>
      <c r="K840" s="7">
        <v>297633</v>
      </c>
      <c r="L840" s="7">
        <v>49209</v>
      </c>
      <c r="M840" s="7">
        <f>G840-L840</f>
        <v>224791</v>
      </c>
      <c r="N840" s="7">
        <v>150560</v>
      </c>
      <c r="O840" s="22">
        <f>M840/N840</f>
        <v>1.4930326780021255</v>
      </c>
      <c r="P840" s="27">
        <v>2134</v>
      </c>
      <c r="Q840" s="32">
        <f>M840/P840</f>
        <v>105.33786316776008</v>
      </c>
      <c r="R840" s="37" t="s">
        <v>1795</v>
      </c>
      <c r="S840" s="42">
        <f>ABS(O2496-O840)*100</f>
        <v>13.584364901454983</v>
      </c>
      <c r="T840" t="s">
        <v>32</v>
      </c>
      <c r="V840" s="7">
        <v>46331</v>
      </c>
      <c r="W840" t="s">
        <v>33</v>
      </c>
      <c r="X840" s="17" t="s">
        <v>34</v>
      </c>
      <c r="Z840" t="s">
        <v>1796</v>
      </c>
      <c r="AA840">
        <v>401</v>
      </c>
      <c r="AB840">
        <v>48</v>
      </c>
    </row>
    <row r="841" spans="1:28" x14ac:dyDescent="0.25">
      <c r="A841" t="s">
        <v>1860</v>
      </c>
      <c r="B841" t="s">
        <v>1861</v>
      </c>
      <c r="C841" s="17">
        <v>44154</v>
      </c>
      <c r="D841" s="7">
        <v>290000</v>
      </c>
      <c r="E841" t="s">
        <v>29</v>
      </c>
      <c r="F841" t="s">
        <v>30</v>
      </c>
      <c r="G841" s="7">
        <v>290000</v>
      </c>
      <c r="H841" s="7">
        <v>170700</v>
      </c>
      <c r="I841" s="12">
        <f>H841/G841*100</f>
        <v>58.862068965517246</v>
      </c>
      <c r="J841" s="12">
        <f t="shared" si="13"/>
        <v>8.7593001750303188</v>
      </c>
      <c r="K841" s="7">
        <v>341390</v>
      </c>
      <c r="L841" s="7">
        <v>49234</v>
      </c>
      <c r="M841" s="7">
        <f>G841-L841</f>
        <v>240766</v>
      </c>
      <c r="N841" s="7">
        <v>177064.25</v>
      </c>
      <c r="O841" s="22">
        <f>M841/N841</f>
        <v>1.359766299521219</v>
      </c>
      <c r="P841" s="27">
        <v>2334</v>
      </c>
      <c r="Q841" s="32">
        <f>M841/P841</f>
        <v>103.15595544130248</v>
      </c>
      <c r="R841" s="37" t="s">
        <v>1795</v>
      </c>
      <c r="S841" s="42">
        <f>ABS(O2496-O841)*100</f>
        <v>0.25772705336433166</v>
      </c>
      <c r="T841" t="s">
        <v>141</v>
      </c>
      <c r="V841" s="7">
        <v>46331</v>
      </c>
      <c r="W841" t="s">
        <v>33</v>
      </c>
      <c r="X841" s="17" t="s">
        <v>34</v>
      </c>
      <c r="Z841" t="s">
        <v>1796</v>
      </c>
      <c r="AA841">
        <v>401</v>
      </c>
      <c r="AB841">
        <v>51</v>
      </c>
    </row>
    <row r="842" spans="1:28" x14ac:dyDescent="0.25">
      <c r="A842" t="s">
        <v>1862</v>
      </c>
      <c r="B842" t="s">
        <v>1863</v>
      </c>
      <c r="C842" s="17">
        <v>44483</v>
      </c>
      <c r="D842" s="7">
        <v>300000</v>
      </c>
      <c r="E842" t="s">
        <v>29</v>
      </c>
      <c r="F842" t="s">
        <v>30</v>
      </c>
      <c r="G842" s="7">
        <v>300000</v>
      </c>
      <c r="H842" s="7">
        <v>170020</v>
      </c>
      <c r="I842" s="12">
        <f>H842/G842*100</f>
        <v>56.673333333333332</v>
      </c>
      <c r="J842" s="12">
        <f t="shared" si="13"/>
        <v>6.5705645428464052</v>
      </c>
      <c r="K842" s="7">
        <v>340032</v>
      </c>
      <c r="L842" s="7">
        <v>50117</v>
      </c>
      <c r="M842" s="7">
        <f>G842-L842</f>
        <v>249883</v>
      </c>
      <c r="N842" s="7">
        <v>175706.0625</v>
      </c>
      <c r="O842" s="22">
        <f>M842/N842</f>
        <v>1.4221649295680963</v>
      </c>
      <c r="P842" s="27">
        <v>2242</v>
      </c>
      <c r="Q842" s="32">
        <f>M842/P842</f>
        <v>111.45539696699376</v>
      </c>
      <c r="R842" s="37" t="s">
        <v>1795</v>
      </c>
      <c r="S842" s="42">
        <f>ABS(O2496-O842)*100</f>
        <v>6.4975900580520607</v>
      </c>
      <c r="T842" t="s">
        <v>141</v>
      </c>
      <c r="V842" s="7">
        <v>46331</v>
      </c>
      <c r="W842" t="s">
        <v>33</v>
      </c>
      <c r="X842" s="17" t="s">
        <v>34</v>
      </c>
      <c r="Z842" t="s">
        <v>1796</v>
      </c>
      <c r="AA842">
        <v>401</v>
      </c>
      <c r="AB842">
        <v>56</v>
      </c>
    </row>
    <row r="843" spans="1:28" x14ac:dyDescent="0.25">
      <c r="A843" t="s">
        <v>1864</v>
      </c>
      <c r="B843" t="s">
        <v>1865</v>
      </c>
      <c r="C843" s="17">
        <v>44127</v>
      </c>
      <c r="D843" s="7">
        <v>230000</v>
      </c>
      <c r="E843" t="s">
        <v>29</v>
      </c>
      <c r="F843" t="s">
        <v>30</v>
      </c>
      <c r="G843" s="7">
        <v>230000</v>
      </c>
      <c r="H843" s="7">
        <v>123750</v>
      </c>
      <c r="I843" s="12">
        <f>H843/G843*100</f>
        <v>53.804347826086953</v>
      </c>
      <c r="J843" s="12">
        <f t="shared" si="13"/>
        <v>3.7015790356000267</v>
      </c>
      <c r="K843" s="7">
        <v>247492</v>
      </c>
      <c r="L843" s="7">
        <v>49748</v>
      </c>
      <c r="M843" s="7">
        <f>G843-L843</f>
        <v>180252</v>
      </c>
      <c r="N843" s="7">
        <v>119844.8515625</v>
      </c>
      <c r="O843" s="22">
        <f>M843/N843</f>
        <v>1.5040445847270896</v>
      </c>
      <c r="P843" s="27">
        <v>1700</v>
      </c>
      <c r="Q843" s="32">
        <f>M843/P843</f>
        <v>106.03058823529412</v>
      </c>
      <c r="R843" s="37" t="s">
        <v>1795</v>
      </c>
      <c r="S843" s="42">
        <f>ABS(O2496-O843)*100</f>
        <v>14.685555573951392</v>
      </c>
      <c r="T843" t="s">
        <v>141</v>
      </c>
      <c r="V843" s="7">
        <v>46331</v>
      </c>
      <c r="W843" t="s">
        <v>33</v>
      </c>
      <c r="X843" s="17" t="s">
        <v>34</v>
      </c>
      <c r="Z843" t="s">
        <v>1796</v>
      </c>
      <c r="AA843">
        <v>401</v>
      </c>
      <c r="AB843">
        <v>48</v>
      </c>
    </row>
    <row r="844" spans="1:28" x14ac:dyDescent="0.25">
      <c r="A844" t="s">
        <v>1866</v>
      </c>
      <c r="B844" t="s">
        <v>1867</v>
      </c>
      <c r="C844" s="17">
        <v>44160</v>
      </c>
      <c r="D844" s="7">
        <v>281000</v>
      </c>
      <c r="E844" t="s">
        <v>29</v>
      </c>
      <c r="F844" t="s">
        <v>30</v>
      </c>
      <c r="G844" s="7">
        <v>281000</v>
      </c>
      <c r="H844" s="7">
        <v>146760</v>
      </c>
      <c r="I844" s="12">
        <f>H844/G844*100</f>
        <v>52.227758007117444</v>
      </c>
      <c r="J844" s="12">
        <f t="shared" si="13"/>
        <v>2.1249892166305173</v>
      </c>
      <c r="K844" s="7">
        <v>293524</v>
      </c>
      <c r="L844" s="7">
        <v>50974</v>
      </c>
      <c r="M844" s="7">
        <f>G844-L844</f>
        <v>230026</v>
      </c>
      <c r="N844" s="7">
        <v>147000</v>
      </c>
      <c r="O844" s="22">
        <f>M844/N844</f>
        <v>1.5648027210884354</v>
      </c>
      <c r="P844" s="27">
        <v>1968</v>
      </c>
      <c r="Q844" s="32">
        <f>M844/P844</f>
        <v>116.88313008130082</v>
      </c>
      <c r="R844" s="37" t="s">
        <v>1795</v>
      </c>
      <c r="S844" s="42">
        <f>ABS(O2496-O844)*100</f>
        <v>20.761369210085977</v>
      </c>
      <c r="T844" t="s">
        <v>32</v>
      </c>
      <c r="V844" s="7">
        <v>46331</v>
      </c>
      <c r="W844" t="s">
        <v>33</v>
      </c>
      <c r="X844" s="17" t="s">
        <v>34</v>
      </c>
      <c r="Z844" t="s">
        <v>1796</v>
      </c>
      <c r="AA844">
        <v>401</v>
      </c>
      <c r="AB844">
        <v>48</v>
      </c>
    </row>
    <row r="845" spans="1:28" x14ac:dyDescent="0.25">
      <c r="A845" t="s">
        <v>1868</v>
      </c>
      <c r="B845" t="s">
        <v>1869</v>
      </c>
      <c r="C845" s="17">
        <v>44085</v>
      </c>
      <c r="D845" s="7">
        <v>225000</v>
      </c>
      <c r="E845" t="s">
        <v>29</v>
      </c>
      <c r="F845" t="s">
        <v>30</v>
      </c>
      <c r="G845" s="7">
        <v>225000</v>
      </c>
      <c r="H845" s="7">
        <v>119710</v>
      </c>
      <c r="I845" s="12">
        <f>H845/G845*100</f>
        <v>53.204444444444441</v>
      </c>
      <c r="J845" s="12">
        <f t="shared" si="13"/>
        <v>3.1016756539575141</v>
      </c>
      <c r="K845" s="7">
        <v>239429</v>
      </c>
      <c r="L845" s="7">
        <v>55164</v>
      </c>
      <c r="M845" s="7">
        <f>G845-L845</f>
        <v>169836</v>
      </c>
      <c r="N845" s="7">
        <v>111675.7578125</v>
      </c>
      <c r="O845" s="22">
        <f>M845/N845</f>
        <v>1.5207955900791752</v>
      </c>
      <c r="P845" s="27">
        <v>1160</v>
      </c>
      <c r="Q845" s="32">
        <f>M845/P845</f>
        <v>146.41034482758621</v>
      </c>
      <c r="R845" s="37" t="s">
        <v>1795</v>
      </c>
      <c r="S845" s="42">
        <f>ABS(O2496-O845)*100</f>
        <v>16.360656109159954</v>
      </c>
      <c r="T845" t="s">
        <v>64</v>
      </c>
      <c r="V845" s="7">
        <v>46331</v>
      </c>
      <c r="W845" t="s">
        <v>33</v>
      </c>
      <c r="X845" s="17" t="s">
        <v>34</v>
      </c>
      <c r="Z845" t="s">
        <v>1796</v>
      </c>
      <c r="AA845">
        <v>401</v>
      </c>
      <c r="AB845">
        <v>43</v>
      </c>
    </row>
    <row r="846" spans="1:28" x14ac:dyDescent="0.25">
      <c r="A846" t="s">
        <v>1870</v>
      </c>
      <c r="B846" t="s">
        <v>1871</v>
      </c>
      <c r="C846" s="17">
        <v>44491</v>
      </c>
      <c r="D846" s="7">
        <v>250000</v>
      </c>
      <c r="E846" t="s">
        <v>29</v>
      </c>
      <c r="F846" t="s">
        <v>30</v>
      </c>
      <c r="G846" s="7">
        <v>250000</v>
      </c>
      <c r="H846" s="7">
        <v>139170</v>
      </c>
      <c r="I846" s="12">
        <f>H846/G846*100</f>
        <v>55.667999999999992</v>
      </c>
      <c r="J846" s="12">
        <f t="shared" si="13"/>
        <v>5.5652312095130654</v>
      </c>
      <c r="K846" s="7">
        <v>278333</v>
      </c>
      <c r="L846" s="7">
        <v>51606</v>
      </c>
      <c r="M846" s="7">
        <f>G846-L846</f>
        <v>198394</v>
      </c>
      <c r="N846" s="7">
        <v>137410.296875</v>
      </c>
      <c r="O846" s="22">
        <f>M846/N846</f>
        <v>1.4438073747884841</v>
      </c>
      <c r="P846" s="27">
        <v>1602</v>
      </c>
      <c r="Q846" s="32">
        <f>M846/P846</f>
        <v>123.8414481897628</v>
      </c>
      <c r="R846" s="37" t="s">
        <v>1795</v>
      </c>
      <c r="S846" s="42">
        <f>ABS(O2496-O846)*100</f>
        <v>8.6618345800908436</v>
      </c>
      <c r="T846" t="s">
        <v>64</v>
      </c>
      <c r="V846" s="7">
        <v>46331</v>
      </c>
      <c r="W846" t="s">
        <v>33</v>
      </c>
      <c r="X846" s="17" t="s">
        <v>34</v>
      </c>
      <c r="Z846" t="s">
        <v>1796</v>
      </c>
      <c r="AA846">
        <v>401</v>
      </c>
      <c r="AB846">
        <v>48</v>
      </c>
    </row>
    <row r="847" spans="1:28" x14ac:dyDescent="0.25">
      <c r="A847" t="s">
        <v>1870</v>
      </c>
      <c r="B847" t="s">
        <v>1871</v>
      </c>
      <c r="C847" s="17">
        <v>44648</v>
      </c>
      <c r="D847" s="7">
        <v>339000</v>
      </c>
      <c r="E847" t="s">
        <v>29</v>
      </c>
      <c r="F847" t="s">
        <v>30</v>
      </c>
      <c r="G847" s="7">
        <v>339000</v>
      </c>
      <c r="H847" s="7">
        <v>139170</v>
      </c>
      <c r="I847" s="12">
        <f>H847/G847*100</f>
        <v>41.053097345132741</v>
      </c>
      <c r="J847" s="12">
        <f t="shared" si="13"/>
        <v>9.0496714453541856</v>
      </c>
      <c r="K847" s="7">
        <v>278333</v>
      </c>
      <c r="L847" s="7">
        <v>51606</v>
      </c>
      <c r="M847" s="7">
        <f>G847-L847</f>
        <v>287394</v>
      </c>
      <c r="N847" s="7">
        <v>137410.296875</v>
      </c>
      <c r="O847" s="22">
        <f>M847/N847</f>
        <v>2.0915026496263072</v>
      </c>
      <c r="P847" s="27">
        <v>1602</v>
      </c>
      <c r="Q847" s="32">
        <f>M847/P847</f>
        <v>179.39700374531836</v>
      </c>
      <c r="R847" s="37" t="s">
        <v>1795</v>
      </c>
      <c r="S847" s="42">
        <f>ABS(O2496-O847)*100</f>
        <v>73.431362063873152</v>
      </c>
      <c r="T847" t="s">
        <v>64</v>
      </c>
      <c r="V847" s="7">
        <v>46331</v>
      </c>
      <c r="W847" t="s">
        <v>33</v>
      </c>
      <c r="X847" s="17" t="s">
        <v>34</v>
      </c>
      <c r="Z847" t="s">
        <v>1796</v>
      </c>
      <c r="AA847">
        <v>401</v>
      </c>
      <c r="AB847">
        <v>48</v>
      </c>
    </row>
    <row r="848" spans="1:28" x14ac:dyDescent="0.25">
      <c r="A848" t="s">
        <v>1872</v>
      </c>
      <c r="B848" t="s">
        <v>1873</v>
      </c>
      <c r="C848" s="17">
        <v>44277</v>
      </c>
      <c r="D848" s="7">
        <v>292000</v>
      </c>
      <c r="E848" t="s">
        <v>29</v>
      </c>
      <c r="F848" t="s">
        <v>30</v>
      </c>
      <c r="G848" s="7">
        <v>292000</v>
      </c>
      <c r="H848" s="7">
        <v>125600</v>
      </c>
      <c r="I848" s="12">
        <f>H848/G848*100</f>
        <v>43.013698630136986</v>
      </c>
      <c r="J848" s="12">
        <f t="shared" si="13"/>
        <v>7.0890701603499409</v>
      </c>
      <c r="K848" s="7">
        <v>251205</v>
      </c>
      <c r="L848" s="7">
        <v>49360</v>
      </c>
      <c r="M848" s="7">
        <f>G848-L848</f>
        <v>242640</v>
      </c>
      <c r="N848" s="7">
        <v>122330.3046875</v>
      </c>
      <c r="O848" s="22">
        <f>M848/N848</f>
        <v>1.9834823482197501</v>
      </c>
      <c r="P848" s="27">
        <v>1228</v>
      </c>
      <c r="Q848" s="32">
        <f>M848/P848</f>
        <v>197.58957654723127</v>
      </c>
      <c r="R848" s="37" t="s">
        <v>1795</v>
      </c>
      <c r="S848" s="42">
        <f>ABS(O2496-O848)*100</f>
        <v>62.62933192321745</v>
      </c>
      <c r="T848" t="s">
        <v>64</v>
      </c>
      <c r="V848" s="7">
        <v>46331</v>
      </c>
      <c r="W848" t="s">
        <v>33</v>
      </c>
      <c r="X848" s="17" t="s">
        <v>34</v>
      </c>
      <c r="Z848" t="s">
        <v>1796</v>
      </c>
      <c r="AA848">
        <v>401</v>
      </c>
      <c r="AB848">
        <v>48</v>
      </c>
    </row>
    <row r="849" spans="1:28" x14ac:dyDescent="0.25">
      <c r="A849" t="s">
        <v>1874</v>
      </c>
      <c r="B849" t="s">
        <v>1875</v>
      </c>
      <c r="C849" s="17">
        <v>43957</v>
      </c>
      <c r="D849" s="7">
        <v>245000</v>
      </c>
      <c r="E849" t="s">
        <v>29</v>
      </c>
      <c r="F849" t="s">
        <v>30</v>
      </c>
      <c r="G849" s="7">
        <v>245000</v>
      </c>
      <c r="H849" s="7">
        <v>119220</v>
      </c>
      <c r="I849" s="12">
        <f>H849/G849*100</f>
        <v>48.66122448979592</v>
      </c>
      <c r="J849" s="12">
        <f t="shared" si="13"/>
        <v>1.4415443006910067</v>
      </c>
      <c r="K849" s="7">
        <v>238441</v>
      </c>
      <c r="L849" s="7">
        <v>55338</v>
      </c>
      <c r="M849" s="7">
        <f>G849-L849</f>
        <v>189662</v>
      </c>
      <c r="N849" s="7">
        <v>110971.515625</v>
      </c>
      <c r="O849" s="22">
        <f>M849/N849</f>
        <v>1.709105250404207</v>
      </c>
      <c r="P849" s="27">
        <v>1160</v>
      </c>
      <c r="Q849" s="32">
        <f>M849/P849</f>
        <v>163.50172413793103</v>
      </c>
      <c r="R849" s="37" t="s">
        <v>1795</v>
      </c>
      <c r="S849" s="42">
        <f>ABS(O2496-O849)*100</f>
        <v>35.191622141663139</v>
      </c>
      <c r="T849" t="s">
        <v>64</v>
      </c>
      <c r="V849" s="7">
        <v>46331</v>
      </c>
      <c r="W849" t="s">
        <v>33</v>
      </c>
      <c r="X849" s="17" t="s">
        <v>34</v>
      </c>
      <c r="Z849" t="s">
        <v>1796</v>
      </c>
      <c r="AA849">
        <v>401</v>
      </c>
      <c r="AB849">
        <v>48</v>
      </c>
    </row>
    <row r="850" spans="1:28" x14ac:dyDescent="0.25">
      <c r="A850" t="s">
        <v>1874</v>
      </c>
      <c r="B850" t="s">
        <v>1875</v>
      </c>
      <c r="C850" s="17">
        <v>44616</v>
      </c>
      <c r="D850" s="7">
        <v>240000</v>
      </c>
      <c r="E850" t="s">
        <v>29</v>
      </c>
      <c r="F850" t="s">
        <v>30</v>
      </c>
      <c r="G850" s="7">
        <v>240000</v>
      </c>
      <c r="H850" s="7">
        <v>119220</v>
      </c>
      <c r="I850" s="12">
        <f>H850/G850*100</f>
        <v>49.675000000000004</v>
      </c>
      <c r="J850" s="12">
        <f t="shared" si="13"/>
        <v>0.42776879048692251</v>
      </c>
      <c r="K850" s="7">
        <v>238441</v>
      </c>
      <c r="L850" s="7">
        <v>55338</v>
      </c>
      <c r="M850" s="7">
        <f>G850-L850</f>
        <v>184662</v>
      </c>
      <c r="N850" s="7">
        <v>110971.515625</v>
      </c>
      <c r="O850" s="22">
        <f>M850/N850</f>
        <v>1.6640486431132313</v>
      </c>
      <c r="P850" s="27">
        <v>1160</v>
      </c>
      <c r="Q850" s="32">
        <f>M850/P850</f>
        <v>159.19137931034481</v>
      </c>
      <c r="R850" s="37" t="s">
        <v>1795</v>
      </c>
      <c r="S850" s="42">
        <f>ABS(O2496-O850)*100</f>
        <v>30.685961412565565</v>
      </c>
      <c r="T850" t="s">
        <v>64</v>
      </c>
      <c r="V850" s="7">
        <v>46331</v>
      </c>
      <c r="W850" t="s">
        <v>33</v>
      </c>
      <c r="X850" s="17" t="s">
        <v>34</v>
      </c>
      <c r="Z850" t="s">
        <v>1796</v>
      </c>
      <c r="AA850">
        <v>401</v>
      </c>
      <c r="AB850">
        <v>48</v>
      </c>
    </row>
    <row r="851" spans="1:28" x14ac:dyDescent="0.25">
      <c r="A851" t="s">
        <v>1876</v>
      </c>
      <c r="B851" t="s">
        <v>1877</v>
      </c>
      <c r="C851" s="17">
        <v>44469</v>
      </c>
      <c r="D851" s="7">
        <v>245000</v>
      </c>
      <c r="E851" t="s">
        <v>29</v>
      </c>
      <c r="F851" t="s">
        <v>30</v>
      </c>
      <c r="G851" s="7">
        <v>245000</v>
      </c>
      <c r="H851" s="7">
        <v>122160</v>
      </c>
      <c r="I851" s="12">
        <f>H851/G851*100</f>
        <v>49.861224489795916</v>
      </c>
      <c r="J851" s="12">
        <f t="shared" si="13"/>
        <v>0.24154430069101096</v>
      </c>
      <c r="K851" s="7">
        <v>244328</v>
      </c>
      <c r="L851" s="7">
        <v>50973</v>
      </c>
      <c r="M851" s="7">
        <f>G851-L851</f>
        <v>194027</v>
      </c>
      <c r="N851" s="7">
        <v>117184.8515625</v>
      </c>
      <c r="O851" s="22">
        <f>M851/N851</f>
        <v>1.6557344862660563</v>
      </c>
      <c r="P851" s="27">
        <v>1228</v>
      </c>
      <c r="Q851" s="32">
        <f>M851/P851</f>
        <v>158.00244299674267</v>
      </c>
      <c r="R851" s="37" t="s">
        <v>1795</v>
      </c>
      <c r="S851" s="42">
        <f>ABS(O2496-O851)*100</f>
        <v>29.85454572784807</v>
      </c>
      <c r="T851" t="s">
        <v>64</v>
      </c>
      <c r="V851" s="7">
        <v>46331</v>
      </c>
      <c r="W851" t="s">
        <v>33</v>
      </c>
      <c r="X851" s="17" t="s">
        <v>34</v>
      </c>
      <c r="Z851" t="s">
        <v>1796</v>
      </c>
      <c r="AA851">
        <v>401</v>
      </c>
      <c r="AB851">
        <v>48</v>
      </c>
    </row>
    <row r="852" spans="1:28" x14ac:dyDescent="0.25">
      <c r="A852" t="s">
        <v>1878</v>
      </c>
      <c r="B852" t="s">
        <v>1879</v>
      </c>
      <c r="C852" s="17">
        <v>44329</v>
      </c>
      <c r="D852" s="7">
        <v>311000</v>
      </c>
      <c r="E852" t="s">
        <v>29</v>
      </c>
      <c r="F852" t="s">
        <v>30</v>
      </c>
      <c r="G852" s="7">
        <v>311000</v>
      </c>
      <c r="H852" s="7">
        <v>121390</v>
      </c>
      <c r="I852" s="12">
        <f>H852/G852*100</f>
        <v>39.032154340836009</v>
      </c>
      <c r="J852" s="12">
        <f t="shared" si="13"/>
        <v>11.070614449650918</v>
      </c>
      <c r="K852" s="7">
        <v>242771</v>
      </c>
      <c r="L852" s="7">
        <v>50772</v>
      </c>
      <c r="M852" s="7">
        <f>G852-L852</f>
        <v>260228</v>
      </c>
      <c r="N852" s="7">
        <v>116363.03125</v>
      </c>
      <c r="O852" s="22">
        <f>M852/N852</f>
        <v>2.2363460044360095</v>
      </c>
      <c r="P852" s="27">
        <v>1228</v>
      </c>
      <c r="Q852" s="32">
        <f>M852/P852</f>
        <v>211.91205211726384</v>
      </c>
      <c r="R852" s="37" t="s">
        <v>1795</v>
      </c>
      <c r="S852" s="42">
        <f>ABS(O2496-O852)*100</f>
        <v>87.915697544843383</v>
      </c>
      <c r="T852" t="s">
        <v>64</v>
      </c>
      <c r="V852" s="7">
        <v>46331</v>
      </c>
      <c r="W852" t="s">
        <v>33</v>
      </c>
      <c r="X852" s="17" t="s">
        <v>34</v>
      </c>
      <c r="Z852" t="s">
        <v>1796</v>
      </c>
      <c r="AA852">
        <v>401</v>
      </c>
      <c r="AB852">
        <v>48</v>
      </c>
    </row>
    <row r="853" spans="1:28" x14ac:dyDescent="0.25">
      <c r="A853" t="s">
        <v>1880</v>
      </c>
      <c r="B853" t="s">
        <v>1881</v>
      </c>
      <c r="C853" s="17">
        <v>44551</v>
      </c>
      <c r="D853" s="7">
        <v>270000</v>
      </c>
      <c r="E853" t="s">
        <v>29</v>
      </c>
      <c r="F853" t="s">
        <v>30</v>
      </c>
      <c r="G853" s="7">
        <v>270000</v>
      </c>
      <c r="H853" s="7">
        <v>122920</v>
      </c>
      <c r="I853" s="12">
        <f>H853/G853*100</f>
        <v>45.525925925925925</v>
      </c>
      <c r="J853" s="12">
        <f t="shared" si="13"/>
        <v>4.5768428645610015</v>
      </c>
      <c r="K853" s="7">
        <v>245834</v>
      </c>
      <c r="L853" s="7">
        <v>49360</v>
      </c>
      <c r="M853" s="7">
        <f>G853-L853</f>
        <v>220640</v>
      </c>
      <c r="N853" s="7">
        <v>119075.1484375</v>
      </c>
      <c r="O853" s="22">
        <f>M853/N853</f>
        <v>1.8529475116783853</v>
      </c>
      <c r="P853" s="27">
        <v>1228</v>
      </c>
      <c r="Q853" s="32">
        <f>M853/P853</f>
        <v>179.6742671009772</v>
      </c>
      <c r="R853" s="37" t="s">
        <v>1795</v>
      </c>
      <c r="S853" s="42">
        <f>ABS(O2496-O853)*100</f>
        <v>49.575848269080971</v>
      </c>
      <c r="T853" t="s">
        <v>64</v>
      </c>
      <c r="V853" s="7">
        <v>46331</v>
      </c>
      <c r="W853" t="s">
        <v>33</v>
      </c>
      <c r="X853" s="17" t="s">
        <v>34</v>
      </c>
      <c r="Z853" t="s">
        <v>1796</v>
      </c>
      <c r="AA853">
        <v>401</v>
      </c>
      <c r="AB853">
        <v>48</v>
      </c>
    </row>
    <row r="854" spans="1:28" x14ac:dyDescent="0.25">
      <c r="A854" t="s">
        <v>1882</v>
      </c>
      <c r="B854" t="s">
        <v>1883</v>
      </c>
      <c r="C854" s="17">
        <v>44336</v>
      </c>
      <c r="D854" s="7">
        <v>320000</v>
      </c>
      <c r="E854" t="s">
        <v>29</v>
      </c>
      <c r="F854" t="s">
        <v>30</v>
      </c>
      <c r="G854" s="7">
        <v>320000</v>
      </c>
      <c r="H854" s="7">
        <v>139960</v>
      </c>
      <c r="I854" s="12">
        <f>H854/G854*100</f>
        <v>43.737500000000004</v>
      </c>
      <c r="J854" s="12">
        <f t="shared" si="13"/>
        <v>6.3652687904869225</v>
      </c>
      <c r="K854" s="7">
        <v>279927</v>
      </c>
      <c r="L854" s="7">
        <v>50167</v>
      </c>
      <c r="M854" s="7">
        <f>G854-L854</f>
        <v>269833</v>
      </c>
      <c r="N854" s="7">
        <v>139248.484375</v>
      </c>
      <c r="O854" s="22">
        <f>M854/N854</f>
        <v>1.9377805166865034</v>
      </c>
      <c r="P854" s="27">
        <v>1382</v>
      </c>
      <c r="Q854" s="32">
        <f>M854/P854</f>
        <v>195.24819102749638</v>
      </c>
      <c r="R854" s="37" t="s">
        <v>1795</v>
      </c>
      <c r="S854" s="42">
        <f>ABS(O2496-O854)*100</f>
        <v>58.059148769892779</v>
      </c>
      <c r="T854" t="s">
        <v>64</v>
      </c>
      <c r="V854" s="7">
        <v>46331</v>
      </c>
      <c r="W854" t="s">
        <v>33</v>
      </c>
      <c r="X854" s="17" t="s">
        <v>34</v>
      </c>
      <c r="Z854" t="s">
        <v>1796</v>
      </c>
      <c r="AA854">
        <v>401</v>
      </c>
      <c r="AB854">
        <v>48</v>
      </c>
    </row>
    <row r="855" spans="1:28" x14ac:dyDescent="0.25">
      <c r="A855" t="s">
        <v>1884</v>
      </c>
      <c r="B855" t="s">
        <v>1885</v>
      </c>
      <c r="C855" s="17">
        <v>44028</v>
      </c>
      <c r="D855" s="7">
        <v>260000</v>
      </c>
      <c r="E855" t="s">
        <v>29</v>
      </c>
      <c r="F855" t="s">
        <v>30</v>
      </c>
      <c r="G855" s="7">
        <v>260000</v>
      </c>
      <c r="H855" s="7">
        <v>132810</v>
      </c>
      <c r="I855" s="12">
        <f>H855/G855*100</f>
        <v>51.080769230769228</v>
      </c>
      <c r="J855" s="12">
        <f t="shared" si="13"/>
        <v>0.97800044028230104</v>
      </c>
      <c r="K855" s="7">
        <v>265622</v>
      </c>
      <c r="L855" s="7">
        <v>51515</v>
      </c>
      <c r="M855" s="7">
        <f>G855-L855</f>
        <v>208485</v>
      </c>
      <c r="N855" s="7">
        <v>129761.8203125</v>
      </c>
      <c r="O855" s="22">
        <f>M855/N855</f>
        <v>1.6066744401235604</v>
      </c>
      <c r="P855" s="27">
        <v>1466</v>
      </c>
      <c r="Q855" s="32">
        <f>M855/P855</f>
        <v>142.21350613915416</v>
      </c>
      <c r="R855" s="37" t="s">
        <v>1795</v>
      </c>
      <c r="S855" s="42">
        <f>ABS(O2496-O855)*100</f>
        <v>24.948541113598477</v>
      </c>
      <c r="T855" t="s">
        <v>64</v>
      </c>
      <c r="V855" s="7">
        <v>46331</v>
      </c>
      <c r="W855" t="s">
        <v>33</v>
      </c>
      <c r="X855" s="17" t="s">
        <v>34</v>
      </c>
      <c r="Z855" t="s">
        <v>1796</v>
      </c>
      <c r="AA855">
        <v>401</v>
      </c>
      <c r="AB855">
        <v>48</v>
      </c>
    </row>
    <row r="856" spans="1:28" x14ac:dyDescent="0.25">
      <c r="A856" t="s">
        <v>1886</v>
      </c>
      <c r="B856" t="s">
        <v>1887</v>
      </c>
      <c r="C856" s="17">
        <v>44424</v>
      </c>
      <c r="D856" s="7">
        <v>300000</v>
      </c>
      <c r="E856" t="s">
        <v>29</v>
      </c>
      <c r="F856" t="s">
        <v>30</v>
      </c>
      <c r="G856" s="7">
        <v>300000</v>
      </c>
      <c r="H856" s="7">
        <v>119090</v>
      </c>
      <c r="I856" s="12">
        <f>H856/G856*100</f>
        <v>39.696666666666673</v>
      </c>
      <c r="J856" s="12">
        <f t="shared" si="13"/>
        <v>10.406102123820254</v>
      </c>
      <c r="K856" s="7">
        <v>238170</v>
      </c>
      <c r="L856" s="7">
        <v>49360</v>
      </c>
      <c r="M856" s="7">
        <f>G856-L856</f>
        <v>250640</v>
      </c>
      <c r="N856" s="7">
        <v>114430.3046875</v>
      </c>
      <c r="O856" s="22">
        <f>M856/N856</f>
        <v>2.1903288703501906</v>
      </c>
      <c r="P856" s="27">
        <v>1228</v>
      </c>
      <c r="Q856" s="32">
        <f>M856/P856</f>
        <v>204.10423452768728</v>
      </c>
      <c r="R856" s="37" t="s">
        <v>1795</v>
      </c>
      <c r="S856" s="42">
        <f>ABS(O2496-O856)*100</f>
        <v>83.313984136261496</v>
      </c>
      <c r="T856" t="s">
        <v>64</v>
      </c>
      <c r="V856" s="7">
        <v>46331</v>
      </c>
      <c r="W856" t="s">
        <v>33</v>
      </c>
      <c r="X856" s="17" t="s">
        <v>34</v>
      </c>
      <c r="Z856" t="s">
        <v>1796</v>
      </c>
      <c r="AA856">
        <v>401</v>
      </c>
      <c r="AB856">
        <v>48</v>
      </c>
    </row>
    <row r="857" spans="1:28" x14ac:dyDescent="0.25">
      <c r="A857" t="s">
        <v>1888</v>
      </c>
      <c r="B857" t="s">
        <v>1889</v>
      </c>
      <c r="C857" s="17">
        <v>44104</v>
      </c>
      <c r="D857" s="7">
        <v>227000</v>
      </c>
      <c r="E857" t="s">
        <v>29</v>
      </c>
      <c r="F857" t="s">
        <v>30</v>
      </c>
      <c r="G857" s="7">
        <v>227000</v>
      </c>
      <c r="H857" s="7">
        <v>117230</v>
      </c>
      <c r="I857" s="12">
        <f>H857/G857*100</f>
        <v>51.643171806167402</v>
      </c>
      <c r="J857" s="12">
        <f t="shared" si="13"/>
        <v>1.5404030156804751</v>
      </c>
      <c r="K857" s="7">
        <v>234463</v>
      </c>
      <c r="L857" s="7">
        <v>51261</v>
      </c>
      <c r="M857" s="7">
        <f>G857-L857</f>
        <v>175739</v>
      </c>
      <c r="N857" s="7">
        <v>111031.515625</v>
      </c>
      <c r="O857" s="22">
        <f>M857/N857</f>
        <v>1.5827848427607196</v>
      </c>
      <c r="P857" s="27">
        <v>1160</v>
      </c>
      <c r="Q857" s="32">
        <f>M857/P857</f>
        <v>151.49913793103448</v>
      </c>
      <c r="R857" s="37" t="s">
        <v>1795</v>
      </c>
      <c r="S857" s="42">
        <f>ABS(O2496-O857)*100</f>
        <v>22.559581377314398</v>
      </c>
      <c r="T857" t="s">
        <v>64</v>
      </c>
      <c r="V857" s="7">
        <v>46331</v>
      </c>
      <c r="W857" t="s">
        <v>33</v>
      </c>
      <c r="X857" s="17" t="s">
        <v>34</v>
      </c>
      <c r="Z857" t="s">
        <v>1796</v>
      </c>
      <c r="AA857">
        <v>401</v>
      </c>
      <c r="AB857">
        <v>48</v>
      </c>
    </row>
    <row r="858" spans="1:28" x14ac:dyDescent="0.25">
      <c r="A858" t="s">
        <v>1890</v>
      </c>
      <c r="B858" t="s">
        <v>1891</v>
      </c>
      <c r="C858" s="17">
        <v>44572</v>
      </c>
      <c r="D858" s="7">
        <v>340000</v>
      </c>
      <c r="E858" t="s">
        <v>29</v>
      </c>
      <c r="F858" t="s">
        <v>30</v>
      </c>
      <c r="G858" s="7">
        <v>340000</v>
      </c>
      <c r="H858" s="7">
        <v>129420</v>
      </c>
      <c r="I858" s="12">
        <f>H858/G858*100</f>
        <v>38.064705882352939</v>
      </c>
      <c r="J858" s="12">
        <f t="shared" si="13"/>
        <v>12.038062908133988</v>
      </c>
      <c r="K858" s="7">
        <v>258834</v>
      </c>
      <c r="L858" s="7">
        <v>49360</v>
      </c>
      <c r="M858" s="7">
        <f>G858-L858</f>
        <v>290640</v>
      </c>
      <c r="N858" s="7">
        <v>126953.9375</v>
      </c>
      <c r="O858" s="22">
        <f>M858/N858</f>
        <v>2.2893342713375864</v>
      </c>
      <c r="P858" s="27">
        <v>1382</v>
      </c>
      <c r="Q858" s="32">
        <f>M858/P858</f>
        <v>210.30390738060782</v>
      </c>
      <c r="R858" s="37" t="s">
        <v>1795</v>
      </c>
      <c r="S858" s="42">
        <f>ABS(O2496-O858)*100</f>
        <v>93.214524235001079</v>
      </c>
      <c r="T858" t="s">
        <v>64</v>
      </c>
      <c r="V858" s="7">
        <v>46331</v>
      </c>
      <c r="W858" t="s">
        <v>33</v>
      </c>
      <c r="X858" s="17" t="s">
        <v>34</v>
      </c>
      <c r="Z858" t="s">
        <v>1796</v>
      </c>
      <c r="AA858">
        <v>401</v>
      </c>
      <c r="AB858">
        <v>48</v>
      </c>
    </row>
    <row r="859" spans="1:28" x14ac:dyDescent="0.25">
      <c r="A859" t="s">
        <v>1892</v>
      </c>
      <c r="B859" t="s">
        <v>1893</v>
      </c>
      <c r="C859" s="17">
        <v>44078</v>
      </c>
      <c r="D859" s="7">
        <v>250000</v>
      </c>
      <c r="E859" t="s">
        <v>29</v>
      </c>
      <c r="F859" t="s">
        <v>30</v>
      </c>
      <c r="G859" s="7">
        <v>250000</v>
      </c>
      <c r="H859" s="7">
        <v>124250</v>
      </c>
      <c r="I859" s="12">
        <f>H859/G859*100</f>
        <v>49.7</v>
      </c>
      <c r="J859" s="12">
        <f t="shared" si="13"/>
        <v>0.40276879048692393</v>
      </c>
      <c r="K859" s="7">
        <v>248507</v>
      </c>
      <c r="L859" s="7">
        <v>50167</v>
      </c>
      <c r="M859" s="7">
        <f>G859-L859</f>
        <v>199833</v>
      </c>
      <c r="N859" s="7">
        <v>120206.0625</v>
      </c>
      <c r="O859" s="22">
        <f>M859/N859</f>
        <v>1.6624203126194239</v>
      </c>
      <c r="P859" s="27">
        <v>1228</v>
      </c>
      <c r="Q859" s="32">
        <f>M859/P859</f>
        <v>162.73045602605862</v>
      </c>
      <c r="R859" s="37" t="s">
        <v>1795</v>
      </c>
      <c r="S859" s="42">
        <f>ABS(O2496-O859)*100</f>
        <v>30.523128363184824</v>
      </c>
      <c r="T859" t="s">
        <v>64</v>
      </c>
      <c r="V859" s="7">
        <v>46331</v>
      </c>
      <c r="W859" t="s">
        <v>33</v>
      </c>
      <c r="X859" s="17" t="s">
        <v>34</v>
      </c>
      <c r="Z859" t="s">
        <v>1796</v>
      </c>
      <c r="AA859">
        <v>401</v>
      </c>
      <c r="AB859">
        <v>48</v>
      </c>
    </row>
    <row r="860" spans="1:28" x14ac:dyDescent="0.25">
      <c r="A860" t="s">
        <v>1894</v>
      </c>
      <c r="B860" t="s">
        <v>1895</v>
      </c>
      <c r="C860" s="17">
        <v>44109</v>
      </c>
      <c r="D860" s="7">
        <v>310000</v>
      </c>
      <c r="E860" t="s">
        <v>29</v>
      </c>
      <c r="F860" t="s">
        <v>30</v>
      </c>
      <c r="G860" s="7">
        <v>310000</v>
      </c>
      <c r="H860" s="7">
        <v>157690</v>
      </c>
      <c r="I860" s="12">
        <f>H860/G860*100</f>
        <v>50.86774193548387</v>
      </c>
      <c r="J860" s="12">
        <f t="shared" si="13"/>
        <v>0.76497314499694369</v>
      </c>
      <c r="K860" s="7">
        <v>315386</v>
      </c>
      <c r="L860" s="7">
        <v>54151</v>
      </c>
      <c r="M860" s="7">
        <f>G860-L860</f>
        <v>255849</v>
      </c>
      <c r="N860" s="7">
        <v>158324.25</v>
      </c>
      <c r="O860" s="22">
        <f>M860/N860</f>
        <v>1.6159811273383577</v>
      </c>
      <c r="P860" s="27">
        <v>2100</v>
      </c>
      <c r="Q860" s="32">
        <f>M860/P860</f>
        <v>121.83285714285714</v>
      </c>
      <c r="R860" s="37" t="s">
        <v>1795</v>
      </c>
      <c r="S860" s="42">
        <f>ABS(O2496-O860)*100</f>
        <v>25.87920983507821</v>
      </c>
      <c r="T860" t="s">
        <v>32</v>
      </c>
      <c r="V860" s="7">
        <v>46331</v>
      </c>
      <c r="W860" t="s">
        <v>33</v>
      </c>
      <c r="X860" s="17" t="s">
        <v>34</v>
      </c>
      <c r="Z860" t="s">
        <v>1796</v>
      </c>
      <c r="AA860">
        <v>401</v>
      </c>
      <c r="AB860">
        <v>48</v>
      </c>
    </row>
    <row r="861" spans="1:28" x14ac:dyDescent="0.25">
      <c r="A861" t="s">
        <v>1896</v>
      </c>
      <c r="B861" t="s">
        <v>1897</v>
      </c>
      <c r="C861" s="17">
        <v>44046</v>
      </c>
      <c r="D861" s="7">
        <v>265000</v>
      </c>
      <c r="E861" t="s">
        <v>29</v>
      </c>
      <c r="F861" t="s">
        <v>30</v>
      </c>
      <c r="G861" s="7">
        <v>265000</v>
      </c>
      <c r="H861" s="7">
        <v>140340</v>
      </c>
      <c r="I861" s="12">
        <f>H861/G861*100</f>
        <v>52.958490566037732</v>
      </c>
      <c r="J861" s="12">
        <f t="shared" si="13"/>
        <v>2.8557217755508049</v>
      </c>
      <c r="K861" s="7">
        <v>280677</v>
      </c>
      <c r="L861" s="7">
        <v>48715</v>
      </c>
      <c r="M861" s="7">
        <f>G861-L861</f>
        <v>216285</v>
      </c>
      <c r="N861" s="7">
        <v>140583.03125</v>
      </c>
      <c r="O861" s="22">
        <f>M861/N861</f>
        <v>1.5384858192122672</v>
      </c>
      <c r="P861" s="27">
        <v>2058</v>
      </c>
      <c r="Q861" s="32">
        <f>M861/P861</f>
        <v>105.09475218658892</v>
      </c>
      <c r="R861" s="37" t="s">
        <v>1795</v>
      </c>
      <c r="S861" s="42">
        <f>ABS(O2496-O861)*100</f>
        <v>18.129679022469158</v>
      </c>
      <c r="T861" t="s">
        <v>141</v>
      </c>
      <c r="V861" s="7">
        <v>46331</v>
      </c>
      <c r="W861" t="s">
        <v>33</v>
      </c>
      <c r="X861" s="17" t="s">
        <v>34</v>
      </c>
      <c r="Z861" t="s">
        <v>1796</v>
      </c>
      <c r="AA861">
        <v>401</v>
      </c>
      <c r="AB861">
        <v>48</v>
      </c>
    </row>
    <row r="862" spans="1:28" x14ac:dyDescent="0.25">
      <c r="A862" t="s">
        <v>1898</v>
      </c>
      <c r="B862" t="s">
        <v>1899</v>
      </c>
      <c r="C862" s="17">
        <v>44147</v>
      </c>
      <c r="D862" s="7">
        <v>305000</v>
      </c>
      <c r="E862" t="s">
        <v>29</v>
      </c>
      <c r="F862" t="s">
        <v>30</v>
      </c>
      <c r="G862" s="7">
        <v>305000</v>
      </c>
      <c r="H862" s="7">
        <v>152650</v>
      </c>
      <c r="I862" s="12">
        <f>H862/G862*100</f>
        <v>50.049180327868847</v>
      </c>
      <c r="J862" s="12">
        <f t="shared" si="13"/>
        <v>5.3588462618080257E-2</v>
      </c>
      <c r="K862" s="7">
        <v>305295</v>
      </c>
      <c r="L862" s="7">
        <v>50048</v>
      </c>
      <c r="M862" s="7">
        <f>G862-L862</f>
        <v>254952</v>
      </c>
      <c r="N862" s="7">
        <v>154695.15625</v>
      </c>
      <c r="O862" s="22">
        <f>M862/N862</f>
        <v>1.6480929731760752</v>
      </c>
      <c r="P862" s="27">
        <v>2216</v>
      </c>
      <c r="Q862" s="32">
        <f>M862/P862</f>
        <v>115.05054151624549</v>
      </c>
      <c r="R862" s="37" t="s">
        <v>1795</v>
      </c>
      <c r="S862" s="42">
        <f>ABS(O2496-O862)*100</f>
        <v>29.090394418849954</v>
      </c>
      <c r="T862" t="s">
        <v>141</v>
      </c>
      <c r="V862" s="7">
        <v>46331</v>
      </c>
      <c r="W862" t="s">
        <v>33</v>
      </c>
      <c r="X862" s="17" t="s">
        <v>34</v>
      </c>
      <c r="Z862" t="s">
        <v>1796</v>
      </c>
      <c r="AA862">
        <v>401</v>
      </c>
      <c r="AB862">
        <v>48</v>
      </c>
    </row>
    <row r="863" spans="1:28" x14ac:dyDescent="0.25">
      <c r="A863" t="s">
        <v>1900</v>
      </c>
      <c r="B863" t="s">
        <v>1901</v>
      </c>
      <c r="C863" s="17">
        <v>44021</v>
      </c>
      <c r="D863" s="7">
        <v>244500</v>
      </c>
      <c r="E863" t="s">
        <v>29</v>
      </c>
      <c r="F863" t="s">
        <v>30</v>
      </c>
      <c r="G863" s="7">
        <v>244500</v>
      </c>
      <c r="H863" s="7">
        <v>145440</v>
      </c>
      <c r="I863" s="12">
        <f>H863/G863*100</f>
        <v>59.484662576687121</v>
      </c>
      <c r="J863" s="12">
        <f t="shared" si="13"/>
        <v>9.3818937862001945</v>
      </c>
      <c r="K863" s="7">
        <v>290874</v>
      </c>
      <c r="L863" s="7">
        <v>55947</v>
      </c>
      <c r="M863" s="7">
        <f>G863-L863</f>
        <v>188553</v>
      </c>
      <c r="N863" s="7">
        <v>142380</v>
      </c>
      <c r="O863" s="22">
        <f>M863/N863</f>
        <v>1.3242941424357353</v>
      </c>
      <c r="P863" s="27">
        <v>1622</v>
      </c>
      <c r="Q863" s="32">
        <f>M863/P863</f>
        <v>116.24722564734896</v>
      </c>
      <c r="R863" s="37" t="s">
        <v>1795</v>
      </c>
      <c r="S863" s="42">
        <f>ABS(O2496-O863)*100</f>
        <v>3.2894886551840363</v>
      </c>
      <c r="T863" t="s">
        <v>64</v>
      </c>
      <c r="V863" s="7">
        <v>46331</v>
      </c>
      <c r="W863" t="s">
        <v>33</v>
      </c>
      <c r="X863" s="17" t="s">
        <v>34</v>
      </c>
      <c r="Z863" t="s">
        <v>1796</v>
      </c>
      <c r="AA863">
        <v>401</v>
      </c>
      <c r="AB863">
        <v>48</v>
      </c>
    </row>
    <row r="864" spans="1:28" x14ac:dyDescent="0.25">
      <c r="A864" t="s">
        <v>1902</v>
      </c>
      <c r="B864" t="s">
        <v>1903</v>
      </c>
      <c r="C864" s="17">
        <v>44457</v>
      </c>
      <c r="D864" s="7">
        <v>275000</v>
      </c>
      <c r="E864" t="s">
        <v>29</v>
      </c>
      <c r="F864" t="s">
        <v>30</v>
      </c>
      <c r="G864" s="7">
        <v>275000</v>
      </c>
      <c r="H864" s="7">
        <v>146940</v>
      </c>
      <c r="I864" s="12">
        <f>H864/G864*100</f>
        <v>53.432727272727277</v>
      </c>
      <c r="J864" s="12">
        <f t="shared" si="13"/>
        <v>3.3299584822403503</v>
      </c>
      <c r="K864" s="7">
        <v>293889</v>
      </c>
      <c r="L864" s="7">
        <v>49159</v>
      </c>
      <c r="M864" s="7">
        <f>G864-L864</f>
        <v>225841</v>
      </c>
      <c r="N864" s="7">
        <v>148321.21875</v>
      </c>
      <c r="O864" s="22">
        <f>M864/N864</f>
        <v>1.5226479522168841</v>
      </c>
      <c r="P864" s="27">
        <v>1766</v>
      </c>
      <c r="Q864" s="32">
        <f>M864/P864</f>
        <v>127.8827859569649</v>
      </c>
      <c r="R864" s="37" t="s">
        <v>1795</v>
      </c>
      <c r="S864" s="42">
        <f>ABS(O2496-O864)*100</f>
        <v>16.545892322930843</v>
      </c>
      <c r="T864" t="s">
        <v>64</v>
      </c>
      <c r="V864" s="7">
        <v>46331</v>
      </c>
      <c r="W864" t="s">
        <v>33</v>
      </c>
      <c r="X864" s="17" t="s">
        <v>34</v>
      </c>
      <c r="Z864" t="s">
        <v>1796</v>
      </c>
      <c r="AA864">
        <v>401</v>
      </c>
      <c r="AB864">
        <v>48</v>
      </c>
    </row>
    <row r="865" spans="1:28" x14ac:dyDescent="0.25">
      <c r="A865" t="s">
        <v>1904</v>
      </c>
      <c r="B865" t="s">
        <v>1905</v>
      </c>
      <c r="C865" s="17">
        <v>44127</v>
      </c>
      <c r="D865" s="7">
        <v>311000</v>
      </c>
      <c r="E865" t="s">
        <v>29</v>
      </c>
      <c r="F865" t="s">
        <v>30</v>
      </c>
      <c r="G865" s="7">
        <v>311000</v>
      </c>
      <c r="H865" s="7">
        <v>150960</v>
      </c>
      <c r="I865" s="12">
        <f>H865/G865*100</f>
        <v>48.540192926045016</v>
      </c>
      <c r="J865" s="12">
        <f t="shared" si="13"/>
        <v>1.5625758644419108</v>
      </c>
      <c r="K865" s="7">
        <v>301915</v>
      </c>
      <c r="L865" s="7">
        <v>56473</v>
      </c>
      <c r="M865" s="7">
        <f>G865-L865</f>
        <v>254527</v>
      </c>
      <c r="N865" s="7">
        <v>148752.734375</v>
      </c>
      <c r="O865" s="22">
        <f>M865/N865</f>
        <v>1.7110744287788828</v>
      </c>
      <c r="P865" s="27">
        <v>1742</v>
      </c>
      <c r="Q865" s="32">
        <f>M865/P865</f>
        <v>146.11194029850745</v>
      </c>
      <c r="R865" s="37" t="s">
        <v>1795</v>
      </c>
      <c r="S865" s="42">
        <f>ABS(O2496-O865)*100</f>
        <v>35.388539979130719</v>
      </c>
      <c r="T865" t="s">
        <v>64</v>
      </c>
      <c r="V865" s="7">
        <v>46331</v>
      </c>
      <c r="W865" t="s">
        <v>33</v>
      </c>
      <c r="X865" s="17" t="s">
        <v>34</v>
      </c>
      <c r="Z865" t="s">
        <v>1796</v>
      </c>
      <c r="AA865">
        <v>401</v>
      </c>
      <c r="AB865">
        <v>48</v>
      </c>
    </row>
    <row r="866" spans="1:28" x14ac:dyDescent="0.25">
      <c r="A866" t="s">
        <v>1906</v>
      </c>
      <c r="B866" t="s">
        <v>1907</v>
      </c>
      <c r="C866" s="17">
        <v>44375</v>
      </c>
      <c r="D866" s="7">
        <v>210000</v>
      </c>
      <c r="E866" t="s">
        <v>29</v>
      </c>
      <c r="F866" t="s">
        <v>30</v>
      </c>
      <c r="G866" s="7">
        <v>210000</v>
      </c>
      <c r="H866" s="7">
        <v>129820</v>
      </c>
      <c r="I866" s="12">
        <f>H866/G866*100</f>
        <v>61.819047619047616</v>
      </c>
      <c r="J866" s="12">
        <f t="shared" si="13"/>
        <v>11.716278828560689</v>
      </c>
      <c r="K866" s="7">
        <v>259630</v>
      </c>
      <c r="L866" s="7">
        <v>49360</v>
      </c>
      <c r="M866" s="7">
        <f>G866-L866</f>
        <v>160640</v>
      </c>
      <c r="N866" s="7">
        <v>127436.3671875</v>
      </c>
      <c r="O866" s="22">
        <f>M866/N866</f>
        <v>1.2605506853757589</v>
      </c>
      <c r="P866" s="27">
        <v>1382</v>
      </c>
      <c r="Q866" s="32">
        <f>M866/P866</f>
        <v>116.23733719247467</v>
      </c>
      <c r="R866" s="37" t="s">
        <v>1795</v>
      </c>
      <c r="S866" s="42">
        <f>ABS(O2496-O866)*100</f>
        <v>9.6638343611816779</v>
      </c>
      <c r="T866" t="s">
        <v>64</v>
      </c>
      <c r="V866" s="7">
        <v>46331</v>
      </c>
      <c r="W866" t="s">
        <v>33</v>
      </c>
      <c r="X866" s="17" t="s">
        <v>34</v>
      </c>
      <c r="Z866" t="s">
        <v>1796</v>
      </c>
      <c r="AA866">
        <v>401</v>
      </c>
      <c r="AB866">
        <v>48</v>
      </c>
    </row>
    <row r="867" spans="1:28" x14ac:dyDescent="0.25">
      <c r="A867" t="s">
        <v>1906</v>
      </c>
      <c r="B867" t="s">
        <v>1907</v>
      </c>
      <c r="C867" s="17">
        <v>44617</v>
      </c>
      <c r="D867" s="7">
        <v>349000</v>
      </c>
      <c r="E867" t="s">
        <v>29</v>
      </c>
      <c r="F867" t="s">
        <v>30</v>
      </c>
      <c r="G867" s="7">
        <v>349000</v>
      </c>
      <c r="H867" s="7">
        <v>129820</v>
      </c>
      <c r="I867" s="12">
        <f>H867/G867*100</f>
        <v>37.197707736389688</v>
      </c>
      <c r="J867" s="12">
        <f t="shared" si="13"/>
        <v>12.905061054097239</v>
      </c>
      <c r="K867" s="7">
        <v>259630</v>
      </c>
      <c r="L867" s="7">
        <v>49360</v>
      </c>
      <c r="M867" s="7">
        <f>G867-L867</f>
        <v>299640</v>
      </c>
      <c r="N867" s="7">
        <v>127436.3671875</v>
      </c>
      <c r="O867" s="22">
        <f>M867/N867</f>
        <v>2.3512911315114069</v>
      </c>
      <c r="P867" s="27">
        <v>1382</v>
      </c>
      <c r="Q867" s="32">
        <f>M867/P867</f>
        <v>216.81620839363242</v>
      </c>
      <c r="R867" s="37" t="s">
        <v>1795</v>
      </c>
      <c r="S867" s="42">
        <f>ABS(O2496-O867)*100</f>
        <v>99.410210252383123</v>
      </c>
      <c r="T867" t="s">
        <v>64</v>
      </c>
      <c r="V867" s="7">
        <v>46331</v>
      </c>
      <c r="W867" t="s">
        <v>33</v>
      </c>
      <c r="X867" s="17" t="s">
        <v>34</v>
      </c>
      <c r="Z867" t="s">
        <v>1796</v>
      </c>
      <c r="AA867">
        <v>401</v>
      </c>
      <c r="AB867">
        <v>48</v>
      </c>
    </row>
    <row r="868" spans="1:28" x14ac:dyDescent="0.25">
      <c r="A868" t="s">
        <v>1908</v>
      </c>
      <c r="B868" t="s">
        <v>1909</v>
      </c>
      <c r="C868" s="17">
        <v>44617</v>
      </c>
      <c r="D868" s="7">
        <v>330000</v>
      </c>
      <c r="E868" t="s">
        <v>29</v>
      </c>
      <c r="F868" t="s">
        <v>30</v>
      </c>
      <c r="G868" s="7">
        <v>330000</v>
      </c>
      <c r="H868" s="7">
        <v>160170</v>
      </c>
      <c r="I868" s="12">
        <f>H868/G868*100</f>
        <v>48.536363636363639</v>
      </c>
      <c r="J868" s="12">
        <f t="shared" si="13"/>
        <v>1.566405154123288</v>
      </c>
      <c r="K868" s="7">
        <v>320347</v>
      </c>
      <c r="L868" s="7">
        <v>50570</v>
      </c>
      <c r="M868" s="7">
        <f>G868-L868</f>
        <v>279430</v>
      </c>
      <c r="N868" s="7">
        <v>163501.21875</v>
      </c>
      <c r="O868" s="22">
        <f>M868/N868</f>
        <v>1.7090392483695171</v>
      </c>
      <c r="P868" s="27">
        <v>1538</v>
      </c>
      <c r="Q868" s="32">
        <f>M868/P868</f>
        <v>181.68400520156047</v>
      </c>
      <c r="R868" s="37" t="s">
        <v>1795</v>
      </c>
      <c r="S868" s="42">
        <f>ABS(O2496-O868)*100</f>
        <v>35.185021938194147</v>
      </c>
      <c r="T868" t="s">
        <v>64</v>
      </c>
      <c r="V868" s="7">
        <v>46331</v>
      </c>
      <c r="W868" t="s">
        <v>33</v>
      </c>
      <c r="X868" s="17" t="s">
        <v>34</v>
      </c>
      <c r="Z868" t="s">
        <v>1796</v>
      </c>
      <c r="AA868">
        <v>401</v>
      </c>
      <c r="AB868">
        <v>52</v>
      </c>
    </row>
    <row r="869" spans="1:28" x14ac:dyDescent="0.25">
      <c r="A869" t="s">
        <v>1910</v>
      </c>
      <c r="B869" t="s">
        <v>1911</v>
      </c>
      <c r="C869" s="17">
        <v>44592</v>
      </c>
      <c r="D869" s="7">
        <v>237000</v>
      </c>
      <c r="E869" t="s">
        <v>29</v>
      </c>
      <c r="F869" t="s">
        <v>30</v>
      </c>
      <c r="G869" s="7">
        <v>237000</v>
      </c>
      <c r="H869" s="7">
        <v>146370</v>
      </c>
      <c r="I869" s="12">
        <f>H869/G869*100</f>
        <v>61.75949367088608</v>
      </c>
      <c r="J869" s="12">
        <f t="shared" si="13"/>
        <v>11.656724880399153</v>
      </c>
      <c r="K869" s="7">
        <v>292735</v>
      </c>
      <c r="L869" s="7">
        <v>49360</v>
      </c>
      <c r="M869" s="7">
        <f>G869-L869</f>
        <v>187640</v>
      </c>
      <c r="N869" s="7">
        <v>147500</v>
      </c>
      <c r="O869" s="22">
        <f>M869/N869</f>
        <v>1.2721355932203391</v>
      </c>
      <c r="P869" s="27">
        <v>1560</v>
      </c>
      <c r="Q869" s="32">
        <f>M869/P869</f>
        <v>120.28205128205128</v>
      </c>
      <c r="R869" s="37" t="s">
        <v>1795</v>
      </c>
      <c r="S869" s="42">
        <f>ABS(O2496-O869)*100</f>
        <v>8.5053435767236572</v>
      </c>
      <c r="T869" t="s">
        <v>64</v>
      </c>
      <c r="V869" s="7">
        <v>46331</v>
      </c>
      <c r="W869" t="s">
        <v>33</v>
      </c>
      <c r="X869" s="17" t="s">
        <v>34</v>
      </c>
      <c r="Z869" t="s">
        <v>1796</v>
      </c>
      <c r="AA869">
        <v>401</v>
      </c>
      <c r="AB869">
        <v>48</v>
      </c>
    </row>
    <row r="870" spans="1:28" x14ac:dyDescent="0.25">
      <c r="A870" t="s">
        <v>1912</v>
      </c>
      <c r="B870" t="s">
        <v>1913</v>
      </c>
      <c r="C870" s="17">
        <v>44078</v>
      </c>
      <c r="D870" s="7">
        <v>254900</v>
      </c>
      <c r="E870" t="s">
        <v>29</v>
      </c>
      <c r="F870" t="s">
        <v>30</v>
      </c>
      <c r="G870" s="7">
        <v>254900</v>
      </c>
      <c r="H870" s="7">
        <v>133640</v>
      </c>
      <c r="I870" s="12">
        <f>H870/G870*100</f>
        <v>52.428403295409964</v>
      </c>
      <c r="J870" s="12">
        <f t="shared" si="13"/>
        <v>2.3256345049230376</v>
      </c>
      <c r="K870" s="7">
        <v>267288</v>
      </c>
      <c r="L870" s="7">
        <v>52641</v>
      </c>
      <c r="M870" s="7">
        <f>G870-L870</f>
        <v>202259</v>
      </c>
      <c r="N870" s="7">
        <v>130089.09375</v>
      </c>
      <c r="O870" s="22">
        <f>M870/N870</f>
        <v>1.5547729188481645</v>
      </c>
      <c r="P870" s="27">
        <v>1382</v>
      </c>
      <c r="Q870" s="32">
        <f>M870/P870</f>
        <v>146.35238784370478</v>
      </c>
      <c r="R870" s="37" t="s">
        <v>1795</v>
      </c>
      <c r="S870" s="42">
        <f>ABS(O2496-O870)*100</f>
        <v>19.758388986058883</v>
      </c>
      <c r="T870" t="s">
        <v>64</v>
      </c>
      <c r="V870" s="7">
        <v>46331</v>
      </c>
      <c r="W870" t="s">
        <v>33</v>
      </c>
      <c r="X870" s="17" t="s">
        <v>34</v>
      </c>
      <c r="Z870" t="s">
        <v>1796</v>
      </c>
      <c r="AA870">
        <v>401</v>
      </c>
      <c r="AB870">
        <v>48</v>
      </c>
    </row>
    <row r="871" spans="1:28" x14ac:dyDescent="0.25">
      <c r="A871" t="s">
        <v>1914</v>
      </c>
      <c r="B871" t="s">
        <v>1915</v>
      </c>
      <c r="C871" s="17">
        <v>44106</v>
      </c>
      <c r="D871" s="7">
        <v>285000</v>
      </c>
      <c r="E871" t="s">
        <v>29</v>
      </c>
      <c r="F871" t="s">
        <v>30</v>
      </c>
      <c r="G871" s="7">
        <v>285000</v>
      </c>
      <c r="H871" s="7">
        <v>150700</v>
      </c>
      <c r="I871" s="12">
        <f>H871/G871*100</f>
        <v>52.877192982456144</v>
      </c>
      <c r="J871" s="12">
        <f t="shared" si="13"/>
        <v>2.7744241919692172</v>
      </c>
      <c r="K871" s="7">
        <v>301394</v>
      </c>
      <c r="L871" s="7">
        <v>50155</v>
      </c>
      <c r="M871" s="7">
        <f>G871-L871</f>
        <v>234845</v>
      </c>
      <c r="N871" s="7">
        <v>152266.0625</v>
      </c>
      <c r="O871" s="22">
        <f>M871/N871</f>
        <v>1.542333177493179</v>
      </c>
      <c r="P871" s="27">
        <v>2050</v>
      </c>
      <c r="Q871" s="32">
        <f>M871/P871</f>
        <v>114.55853658536586</v>
      </c>
      <c r="R871" s="37" t="s">
        <v>1795</v>
      </c>
      <c r="S871" s="42">
        <f>ABS(O2496-O871)*100</f>
        <v>18.514414850560335</v>
      </c>
      <c r="T871" t="s">
        <v>141</v>
      </c>
      <c r="V871" s="7">
        <v>46331</v>
      </c>
      <c r="W871" t="s">
        <v>33</v>
      </c>
      <c r="X871" s="17" t="s">
        <v>34</v>
      </c>
      <c r="Z871" t="s">
        <v>1796</v>
      </c>
      <c r="AA871">
        <v>401</v>
      </c>
      <c r="AB871">
        <v>48</v>
      </c>
    </row>
    <row r="872" spans="1:28" x14ac:dyDescent="0.25">
      <c r="A872" t="s">
        <v>1916</v>
      </c>
      <c r="B872" t="s">
        <v>1917</v>
      </c>
      <c r="C872" s="17">
        <v>43994</v>
      </c>
      <c r="D872" s="7">
        <v>275000</v>
      </c>
      <c r="E872" t="s">
        <v>29</v>
      </c>
      <c r="F872" t="s">
        <v>30</v>
      </c>
      <c r="G872" s="7">
        <v>275000</v>
      </c>
      <c r="H872" s="7">
        <v>136320</v>
      </c>
      <c r="I872" s="12">
        <f>H872/G872*100</f>
        <v>49.57090909090909</v>
      </c>
      <c r="J872" s="12">
        <f t="shared" si="13"/>
        <v>0.53185969957783641</v>
      </c>
      <c r="K872" s="7">
        <v>272632</v>
      </c>
      <c r="L872" s="7">
        <v>49360</v>
      </c>
      <c r="M872" s="7">
        <f>G872-L872</f>
        <v>225640</v>
      </c>
      <c r="N872" s="7">
        <v>135316.359375</v>
      </c>
      <c r="O872" s="22">
        <f>M872/N872</f>
        <v>1.6674997837821486</v>
      </c>
      <c r="P872" s="27">
        <v>1390</v>
      </c>
      <c r="Q872" s="32">
        <f>M872/P872</f>
        <v>162.33093525179856</v>
      </c>
      <c r="R872" s="37" t="s">
        <v>1795</v>
      </c>
      <c r="S872" s="42">
        <f>ABS(O2496-O872)*100</f>
        <v>31.031075479457293</v>
      </c>
      <c r="T872" t="s">
        <v>64</v>
      </c>
      <c r="V872" s="7">
        <v>46331</v>
      </c>
      <c r="W872" t="s">
        <v>33</v>
      </c>
      <c r="X872" s="17" t="s">
        <v>34</v>
      </c>
      <c r="Z872" t="s">
        <v>1796</v>
      </c>
      <c r="AA872">
        <v>401</v>
      </c>
      <c r="AB872">
        <v>48</v>
      </c>
    </row>
    <row r="873" spans="1:28" x14ac:dyDescent="0.25">
      <c r="A873" t="s">
        <v>1918</v>
      </c>
      <c r="B873" t="s">
        <v>1919</v>
      </c>
      <c r="C873" s="17">
        <v>44348</v>
      </c>
      <c r="D873" s="7">
        <v>317000</v>
      </c>
      <c r="E873" t="s">
        <v>29</v>
      </c>
      <c r="F873" t="s">
        <v>30</v>
      </c>
      <c r="G873" s="7">
        <v>317000</v>
      </c>
      <c r="H873" s="7">
        <v>130640</v>
      </c>
      <c r="I873" s="12">
        <f>H873/G873*100</f>
        <v>41.211356466876971</v>
      </c>
      <c r="J873" s="12">
        <f t="shared" si="13"/>
        <v>8.8914123236099556</v>
      </c>
      <c r="K873" s="7">
        <v>261270</v>
      </c>
      <c r="L873" s="7">
        <v>49159</v>
      </c>
      <c r="M873" s="7">
        <f>G873-L873</f>
        <v>267841</v>
      </c>
      <c r="N873" s="7">
        <v>128552.125</v>
      </c>
      <c r="O873" s="22">
        <f>M873/N873</f>
        <v>2.0835205952449249</v>
      </c>
      <c r="P873" s="27">
        <v>1382</v>
      </c>
      <c r="Q873" s="32">
        <f>M873/P873</f>
        <v>193.80680173661361</v>
      </c>
      <c r="R873" s="37" t="s">
        <v>1795</v>
      </c>
      <c r="S873" s="42">
        <f>ABS(O2496-O873)*100</f>
        <v>72.633156625734927</v>
      </c>
      <c r="T873" t="s">
        <v>64</v>
      </c>
      <c r="V873" s="7">
        <v>46331</v>
      </c>
      <c r="W873" t="s">
        <v>33</v>
      </c>
      <c r="X873" s="17" t="s">
        <v>34</v>
      </c>
      <c r="Z873" t="s">
        <v>1796</v>
      </c>
      <c r="AA873">
        <v>401</v>
      </c>
      <c r="AB873">
        <v>48</v>
      </c>
    </row>
    <row r="874" spans="1:28" x14ac:dyDescent="0.25">
      <c r="A874" t="s">
        <v>1920</v>
      </c>
      <c r="B874" t="s">
        <v>1921</v>
      </c>
      <c r="C874" s="17">
        <v>44371</v>
      </c>
      <c r="D874" s="7">
        <v>300000</v>
      </c>
      <c r="E874" t="s">
        <v>29</v>
      </c>
      <c r="F874" t="s">
        <v>30</v>
      </c>
      <c r="G874" s="7">
        <v>300000</v>
      </c>
      <c r="H874" s="7">
        <v>151470</v>
      </c>
      <c r="I874" s="12">
        <f>H874/G874*100</f>
        <v>50.49</v>
      </c>
      <c r="J874" s="12">
        <f t="shared" si="13"/>
        <v>0.38723120951307521</v>
      </c>
      <c r="K874" s="7">
        <v>302949</v>
      </c>
      <c r="L874" s="7">
        <v>49360</v>
      </c>
      <c r="M874" s="7">
        <f>G874-L874</f>
        <v>250640</v>
      </c>
      <c r="N874" s="7">
        <v>153690.296875</v>
      </c>
      <c r="O874" s="22">
        <f>M874/N874</f>
        <v>1.6308121273514848</v>
      </c>
      <c r="P874" s="27">
        <v>1896</v>
      </c>
      <c r="Q874" s="32">
        <f>M874/P874</f>
        <v>132.19409282700423</v>
      </c>
      <c r="R874" s="37" t="s">
        <v>1795</v>
      </c>
      <c r="S874" s="42">
        <f>ABS(O2496-O874)*100</f>
        <v>27.362309836390921</v>
      </c>
      <c r="T874" t="s">
        <v>64</v>
      </c>
      <c r="V874" s="7">
        <v>46331</v>
      </c>
      <c r="W874" t="s">
        <v>33</v>
      </c>
      <c r="X874" s="17" t="s">
        <v>34</v>
      </c>
      <c r="Z874" t="s">
        <v>1796</v>
      </c>
      <c r="AA874">
        <v>401</v>
      </c>
      <c r="AB874">
        <v>48</v>
      </c>
    </row>
    <row r="875" spans="1:28" x14ac:dyDescent="0.25">
      <c r="A875" t="s">
        <v>1920</v>
      </c>
      <c r="B875" t="s">
        <v>1921</v>
      </c>
      <c r="C875" s="17">
        <v>44028</v>
      </c>
      <c r="D875" s="7">
        <v>290000</v>
      </c>
      <c r="E875" t="s">
        <v>29</v>
      </c>
      <c r="F875" t="s">
        <v>30</v>
      </c>
      <c r="G875" s="7">
        <v>290000</v>
      </c>
      <c r="H875" s="7">
        <v>151470</v>
      </c>
      <c r="I875" s="12">
        <f>H875/G875*100</f>
        <v>52.231034482758623</v>
      </c>
      <c r="J875" s="12">
        <f t="shared" si="13"/>
        <v>2.1282656922716967</v>
      </c>
      <c r="K875" s="7">
        <v>302949</v>
      </c>
      <c r="L875" s="7">
        <v>49360</v>
      </c>
      <c r="M875" s="7">
        <f>G875-L875</f>
        <v>240640</v>
      </c>
      <c r="N875" s="7">
        <v>153690.296875</v>
      </c>
      <c r="O875" s="22">
        <f>M875/N875</f>
        <v>1.5657462110032767</v>
      </c>
      <c r="P875" s="27">
        <v>1896</v>
      </c>
      <c r="Q875" s="32">
        <f>M875/P875</f>
        <v>126.91983122362869</v>
      </c>
      <c r="R875" s="37" t="s">
        <v>1795</v>
      </c>
      <c r="S875" s="42">
        <f>ABS(O2496-O875)*100</f>
        <v>20.855718201570106</v>
      </c>
      <c r="T875" t="s">
        <v>64</v>
      </c>
      <c r="V875" s="7">
        <v>46331</v>
      </c>
      <c r="W875" t="s">
        <v>33</v>
      </c>
      <c r="X875" s="17" t="s">
        <v>34</v>
      </c>
      <c r="Z875" t="s">
        <v>1796</v>
      </c>
      <c r="AA875">
        <v>401</v>
      </c>
      <c r="AB875">
        <v>48</v>
      </c>
    </row>
    <row r="876" spans="1:28" x14ac:dyDescent="0.25">
      <c r="A876" t="s">
        <v>1922</v>
      </c>
      <c r="B876" t="s">
        <v>1923</v>
      </c>
      <c r="C876" s="17">
        <v>44434</v>
      </c>
      <c r="D876" s="7">
        <v>345000</v>
      </c>
      <c r="E876" t="s">
        <v>29</v>
      </c>
      <c r="F876" t="s">
        <v>30</v>
      </c>
      <c r="G876" s="7">
        <v>345000</v>
      </c>
      <c r="H876" s="7">
        <v>148300</v>
      </c>
      <c r="I876" s="12">
        <f>H876/G876*100</f>
        <v>42.985507246376812</v>
      </c>
      <c r="J876" s="12">
        <f t="shared" si="13"/>
        <v>7.1172615441101144</v>
      </c>
      <c r="K876" s="7">
        <v>296592</v>
      </c>
      <c r="L876" s="7">
        <v>48756</v>
      </c>
      <c r="M876" s="7">
        <f>G876-L876</f>
        <v>296244</v>
      </c>
      <c r="N876" s="7">
        <v>150203.640625</v>
      </c>
      <c r="O876" s="22">
        <f>M876/N876</f>
        <v>1.9722824211671801</v>
      </c>
      <c r="P876" s="27">
        <v>1802</v>
      </c>
      <c r="Q876" s="32">
        <f>M876/P876</f>
        <v>164.39733629300778</v>
      </c>
      <c r="R876" s="37" t="s">
        <v>1795</v>
      </c>
      <c r="S876" s="42">
        <f>ABS(O2496-O876)*100</f>
        <v>61.509339217960445</v>
      </c>
      <c r="T876" t="s">
        <v>64</v>
      </c>
      <c r="V876" s="7">
        <v>46331</v>
      </c>
      <c r="W876" t="s">
        <v>33</v>
      </c>
      <c r="X876" s="17" t="s">
        <v>34</v>
      </c>
      <c r="Z876" t="s">
        <v>1796</v>
      </c>
      <c r="AA876">
        <v>401</v>
      </c>
      <c r="AB876">
        <v>48</v>
      </c>
    </row>
    <row r="877" spans="1:28" x14ac:dyDescent="0.25">
      <c r="A877" t="s">
        <v>1924</v>
      </c>
      <c r="B877" t="s">
        <v>1925</v>
      </c>
      <c r="C877" s="17">
        <v>44022</v>
      </c>
      <c r="D877" s="7">
        <v>267500</v>
      </c>
      <c r="E877" t="s">
        <v>29</v>
      </c>
      <c r="F877" t="s">
        <v>30</v>
      </c>
      <c r="G877" s="7">
        <v>267500</v>
      </c>
      <c r="H877" s="7">
        <v>138650</v>
      </c>
      <c r="I877" s="12">
        <f>H877/G877*100</f>
        <v>51.831775700934578</v>
      </c>
      <c r="J877" s="12">
        <f t="shared" si="13"/>
        <v>1.7290069104476515</v>
      </c>
      <c r="K877" s="7">
        <v>277296</v>
      </c>
      <c r="L877" s="7">
        <v>48756</v>
      </c>
      <c r="M877" s="7">
        <f>G877-L877</f>
        <v>218744</v>
      </c>
      <c r="N877" s="7">
        <v>138509.09375</v>
      </c>
      <c r="O877" s="22">
        <f>M877/N877</f>
        <v>1.5792753679756135</v>
      </c>
      <c r="P877" s="27">
        <v>1382</v>
      </c>
      <c r="Q877" s="32">
        <f>M877/P877</f>
        <v>158.28075253256151</v>
      </c>
      <c r="R877" s="37" t="s">
        <v>1795</v>
      </c>
      <c r="S877" s="42">
        <f>ABS(O2496-O877)*100</f>
        <v>22.208633898803786</v>
      </c>
      <c r="T877" t="s">
        <v>64</v>
      </c>
      <c r="V877" s="7">
        <v>46331</v>
      </c>
      <c r="W877" t="s">
        <v>33</v>
      </c>
      <c r="X877" s="17" t="s">
        <v>34</v>
      </c>
      <c r="Z877" t="s">
        <v>1796</v>
      </c>
      <c r="AA877">
        <v>401</v>
      </c>
      <c r="AB877">
        <v>48</v>
      </c>
    </row>
    <row r="878" spans="1:28" x14ac:dyDescent="0.25">
      <c r="A878" t="s">
        <v>1926</v>
      </c>
      <c r="B878" t="s">
        <v>1927</v>
      </c>
      <c r="C878" s="17">
        <v>44144</v>
      </c>
      <c r="D878" s="7">
        <v>265000</v>
      </c>
      <c r="E878" t="s">
        <v>29</v>
      </c>
      <c r="F878" t="s">
        <v>30</v>
      </c>
      <c r="G878" s="7">
        <v>265000</v>
      </c>
      <c r="H878" s="7">
        <v>119090</v>
      </c>
      <c r="I878" s="12">
        <f>H878/G878*100</f>
        <v>44.939622641509438</v>
      </c>
      <c r="J878" s="12">
        <f t="shared" si="13"/>
        <v>5.1631461489774892</v>
      </c>
      <c r="K878" s="7">
        <v>238170</v>
      </c>
      <c r="L878" s="7">
        <v>49360</v>
      </c>
      <c r="M878" s="7">
        <f>G878-L878</f>
        <v>215640</v>
      </c>
      <c r="N878" s="7">
        <v>114430.3046875</v>
      </c>
      <c r="O878" s="22">
        <f>M878/N878</f>
        <v>1.8844658378643278</v>
      </c>
      <c r="P878" s="27">
        <v>1228</v>
      </c>
      <c r="Q878" s="32">
        <f>M878/P878</f>
        <v>175.6026058631922</v>
      </c>
      <c r="R878" s="37" t="s">
        <v>1795</v>
      </c>
      <c r="S878" s="42">
        <f>ABS(O2496-O878)*100</f>
        <v>52.727680887675213</v>
      </c>
      <c r="T878" t="s">
        <v>64</v>
      </c>
      <c r="V878" s="7">
        <v>46331</v>
      </c>
      <c r="W878" t="s">
        <v>33</v>
      </c>
      <c r="X878" s="17" t="s">
        <v>34</v>
      </c>
      <c r="Z878" t="s">
        <v>1796</v>
      </c>
      <c r="AA878">
        <v>401</v>
      </c>
      <c r="AB878">
        <v>48</v>
      </c>
    </row>
    <row r="879" spans="1:28" x14ac:dyDescent="0.25">
      <c r="A879" t="s">
        <v>1928</v>
      </c>
      <c r="B879" t="s">
        <v>1929</v>
      </c>
      <c r="C879" s="17">
        <v>44082</v>
      </c>
      <c r="D879" s="7">
        <v>305000</v>
      </c>
      <c r="E879" t="s">
        <v>29</v>
      </c>
      <c r="F879" t="s">
        <v>30</v>
      </c>
      <c r="G879" s="7">
        <v>305000</v>
      </c>
      <c r="H879" s="7">
        <v>137870</v>
      </c>
      <c r="I879" s="12">
        <f>H879/G879*100</f>
        <v>45.203278688524591</v>
      </c>
      <c r="J879" s="12">
        <f t="shared" si="13"/>
        <v>4.8994901019623356</v>
      </c>
      <c r="K879" s="7">
        <v>275736</v>
      </c>
      <c r="L879" s="7">
        <v>51613</v>
      </c>
      <c r="M879" s="7">
        <f>G879-L879</f>
        <v>253387</v>
      </c>
      <c r="N879" s="7">
        <v>135832.125</v>
      </c>
      <c r="O879" s="22">
        <f>M879/N879</f>
        <v>1.865442361297079</v>
      </c>
      <c r="P879" s="27">
        <v>1560</v>
      </c>
      <c r="Q879" s="32">
        <f>M879/P879</f>
        <v>162.42756410256411</v>
      </c>
      <c r="R879" s="37" t="s">
        <v>1795</v>
      </c>
      <c r="S879" s="42">
        <f>ABS(O2496-O879)*100</f>
        <v>50.825333230950335</v>
      </c>
      <c r="T879" t="s">
        <v>64</v>
      </c>
      <c r="V879" s="7">
        <v>46331</v>
      </c>
      <c r="W879" t="s">
        <v>33</v>
      </c>
      <c r="X879" s="17" t="s">
        <v>34</v>
      </c>
      <c r="Z879" t="s">
        <v>1796</v>
      </c>
      <c r="AA879">
        <v>401</v>
      </c>
      <c r="AB879">
        <v>48</v>
      </c>
    </row>
    <row r="880" spans="1:28" x14ac:dyDescent="0.25">
      <c r="A880" t="s">
        <v>1930</v>
      </c>
      <c r="B880" t="s">
        <v>1931</v>
      </c>
      <c r="C880" s="17">
        <v>44069</v>
      </c>
      <c r="D880" s="7">
        <v>287000</v>
      </c>
      <c r="E880" t="s">
        <v>29</v>
      </c>
      <c r="F880" t="s">
        <v>30</v>
      </c>
      <c r="G880" s="7">
        <v>287000</v>
      </c>
      <c r="H880" s="7">
        <v>135440</v>
      </c>
      <c r="I880" s="12">
        <f>H880/G880*100</f>
        <v>47.191637630662022</v>
      </c>
      <c r="J880" s="12">
        <f t="shared" si="13"/>
        <v>2.9111311598249046</v>
      </c>
      <c r="K880" s="7">
        <v>270885</v>
      </c>
      <c r="L880" s="7">
        <v>52100</v>
      </c>
      <c r="M880" s="7">
        <f>G880-L880</f>
        <v>234900</v>
      </c>
      <c r="N880" s="7">
        <v>132596.96875</v>
      </c>
      <c r="O880" s="22">
        <f>M880/N880</f>
        <v>1.7715337101173363</v>
      </c>
      <c r="P880" s="27">
        <v>2025</v>
      </c>
      <c r="Q880" s="32">
        <f>M880/P880</f>
        <v>116</v>
      </c>
      <c r="R880" s="37" t="s">
        <v>1795</v>
      </c>
      <c r="S880" s="42">
        <f>ABS(O2496-O880)*100</f>
        <v>41.434468112976063</v>
      </c>
      <c r="T880" t="s">
        <v>141</v>
      </c>
      <c r="V880" s="7">
        <v>46331</v>
      </c>
      <c r="W880" t="s">
        <v>33</v>
      </c>
      <c r="X880" s="17" t="s">
        <v>34</v>
      </c>
      <c r="Z880" t="s">
        <v>1796</v>
      </c>
      <c r="AA880">
        <v>401</v>
      </c>
      <c r="AB880">
        <v>43</v>
      </c>
    </row>
    <row r="881" spans="1:28" x14ac:dyDescent="0.25">
      <c r="A881" t="s">
        <v>1932</v>
      </c>
      <c r="B881" t="s">
        <v>1933</v>
      </c>
      <c r="C881" s="17">
        <v>44176</v>
      </c>
      <c r="D881" s="7">
        <v>415000</v>
      </c>
      <c r="E881" t="s">
        <v>29</v>
      </c>
      <c r="F881" t="s">
        <v>30</v>
      </c>
      <c r="G881" s="7">
        <v>415000</v>
      </c>
      <c r="H881" s="7">
        <v>218060</v>
      </c>
      <c r="I881" s="12">
        <f>H881/G881*100</f>
        <v>52.544578313253012</v>
      </c>
      <c r="J881" s="12">
        <f t="shared" si="13"/>
        <v>2.4418095227660856</v>
      </c>
      <c r="K881" s="7">
        <v>436110</v>
      </c>
      <c r="L881" s="7">
        <v>69007</v>
      </c>
      <c r="M881" s="7">
        <f>G881-L881</f>
        <v>345993</v>
      </c>
      <c r="N881" s="7">
        <v>437027.375</v>
      </c>
      <c r="O881" s="22">
        <f>M881/N881</f>
        <v>0.79169640116937756</v>
      </c>
      <c r="P881" s="27">
        <v>3205</v>
      </c>
      <c r="Q881" s="32">
        <f>M881/P881</f>
        <v>107.95413416536661</v>
      </c>
      <c r="R881" s="37" t="s">
        <v>1934</v>
      </c>
      <c r="S881" s="42">
        <f>ABS(O2496-O881)*100</f>
        <v>56.549262781819806</v>
      </c>
      <c r="T881" t="s">
        <v>32</v>
      </c>
      <c r="V881" s="7">
        <v>62700</v>
      </c>
      <c r="W881" t="s">
        <v>33</v>
      </c>
      <c r="X881" s="17" t="s">
        <v>34</v>
      </c>
      <c r="Z881" t="s">
        <v>1935</v>
      </c>
      <c r="AA881">
        <v>401</v>
      </c>
      <c r="AB881">
        <v>68</v>
      </c>
    </row>
    <row r="882" spans="1:28" x14ac:dyDescent="0.25">
      <c r="A882" t="s">
        <v>1936</v>
      </c>
      <c r="B882" t="s">
        <v>1937</v>
      </c>
      <c r="C882" s="17">
        <v>44099</v>
      </c>
      <c r="D882" s="7">
        <v>338150</v>
      </c>
      <c r="E882" t="s">
        <v>29</v>
      </c>
      <c r="F882" t="s">
        <v>30</v>
      </c>
      <c r="G882" s="7">
        <v>338150</v>
      </c>
      <c r="H882" s="7">
        <v>168600</v>
      </c>
      <c r="I882" s="12">
        <f>H882/G882*100</f>
        <v>49.859529794469907</v>
      </c>
      <c r="J882" s="12">
        <f t="shared" si="13"/>
        <v>0.24323899601701982</v>
      </c>
      <c r="K882" s="7">
        <v>337192</v>
      </c>
      <c r="L882" s="7">
        <v>75802</v>
      </c>
      <c r="M882" s="7">
        <f>G882-L882</f>
        <v>262348</v>
      </c>
      <c r="N882" s="7">
        <v>311178.5625</v>
      </c>
      <c r="O882" s="22">
        <f>M882/N882</f>
        <v>0.84307864234702867</v>
      </c>
      <c r="P882" s="27">
        <v>2372</v>
      </c>
      <c r="Q882" s="32">
        <f>M882/P882</f>
        <v>110.60202360876897</v>
      </c>
      <c r="R882" s="37" t="s">
        <v>1934</v>
      </c>
      <c r="S882" s="42">
        <f>ABS(O2496-O882)*100</f>
        <v>51.411038664054701</v>
      </c>
      <c r="T882" t="s">
        <v>32</v>
      </c>
      <c r="V882" s="7">
        <v>62700</v>
      </c>
      <c r="W882" t="s">
        <v>33</v>
      </c>
      <c r="X882" s="17" t="s">
        <v>34</v>
      </c>
      <c r="Z882" t="s">
        <v>1935</v>
      </c>
      <c r="AA882">
        <v>401</v>
      </c>
      <c r="AB882">
        <v>66</v>
      </c>
    </row>
    <row r="883" spans="1:28" x14ac:dyDescent="0.25">
      <c r="A883" t="s">
        <v>1938</v>
      </c>
      <c r="B883" t="s">
        <v>1939</v>
      </c>
      <c r="C883" s="17">
        <v>44054</v>
      </c>
      <c r="D883" s="7">
        <v>235000</v>
      </c>
      <c r="E883" t="s">
        <v>29</v>
      </c>
      <c r="F883" t="s">
        <v>30</v>
      </c>
      <c r="G883" s="7">
        <v>235000</v>
      </c>
      <c r="H883" s="7">
        <v>119950</v>
      </c>
      <c r="I883" s="12">
        <f>H883/G883*100</f>
        <v>51.042553191489361</v>
      </c>
      <c r="J883" s="12">
        <f t="shared" si="13"/>
        <v>0.93978440100243432</v>
      </c>
      <c r="K883" s="7">
        <v>239908</v>
      </c>
      <c r="L883" s="7">
        <v>52969</v>
      </c>
      <c r="M883" s="7">
        <f>G883-L883</f>
        <v>182031</v>
      </c>
      <c r="N883" s="7">
        <v>113987.1953125</v>
      </c>
      <c r="O883" s="22">
        <f>M883/N883</f>
        <v>1.5969425293863531</v>
      </c>
      <c r="P883" s="27">
        <v>1275</v>
      </c>
      <c r="Q883" s="32">
        <f>M883/P883</f>
        <v>142.76941176470589</v>
      </c>
      <c r="R883" s="37" t="s">
        <v>1815</v>
      </c>
      <c r="S883" s="42">
        <f>ABS(O2496-O883)*100</f>
        <v>23.975350039877739</v>
      </c>
      <c r="T883" t="s">
        <v>64</v>
      </c>
      <c r="V883" s="7">
        <v>46331</v>
      </c>
      <c r="W883" t="s">
        <v>33</v>
      </c>
      <c r="X883" s="17" t="s">
        <v>34</v>
      </c>
      <c r="Z883" t="s">
        <v>1816</v>
      </c>
      <c r="AA883">
        <v>401</v>
      </c>
      <c r="AB883">
        <v>43</v>
      </c>
    </row>
    <row r="884" spans="1:28" x14ac:dyDescent="0.25">
      <c r="A884" t="s">
        <v>1940</v>
      </c>
      <c r="B884" t="s">
        <v>1941</v>
      </c>
      <c r="C884" s="17">
        <v>44595</v>
      </c>
      <c r="D884" s="7">
        <v>225000</v>
      </c>
      <c r="E884" t="s">
        <v>29</v>
      </c>
      <c r="F884" t="s">
        <v>30</v>
      </c>
      <c r="G884" s="7">
        <v>225000</v>
      </c>
      <c r="H884" s="7">
        <v>116400</v>
      </c>
      <c r="I884" s="12">
        <f>H884/G884*100</f>
        <v>51.733333333333334</v>
      </c>
      <c r="J884" s="12">
        <f t="shared" si="13"/>
        <v>1.6305645428464075</v>
      </c>
      <c r="K884" s="7">
        <v>232799</v>
      </c>
      <c r="L884" s="7">
        <v>51021</v>
      </c>
      <c r="M884" s="7">
        <f>G884-L884</f>
        <v>173979</v>
      </c>
      <c r="N884" s="7">
        <v>110840.2421875</v>
      </c>
      <c r="O884" s="22">
        <f>M884/N884</f>
        <v>1.5696374941665407</v>
      </c>
      <c r="P884" s="27">
        <v>1302</v>
      </c>
      <c r="Q884" s="32">
        <f>M884/P884</f>
        <v>133.62442396313364</v>
      </c>
      <c r="R884" s="37" t="s">
        <v>1815</v>
      </c>
      <c r="S884" s="42">
        <f>ABS(O2496-O884)*100</f>
        <v>21.244846517896509</v>
      </c>
      <c r="T884" t="s">
        <v>64</v>
      </c>
      <c r="V884" s="7">
        <v>46331</v>
      </c>
      <c r="W884" t="s">
        <v>33</v>
      </c>
      <c r="X884" s="17" t="s">
        <v>34</v>
      </c>
      <c r="Z884" t="s">
        <v>1816</v>
      </c>
      <c r="AA884">
        <v>401</v>
      </c>
      <c r="AB884">
        <v>43</v>
      </c>
    </row>
    <row r="885" spans="1:28" x14ac:dyDescent="0.25">
      <c r="A885" t="s">
        <v>1942</v>
      </c>
      <c r="B885" t="s">
        <v>1943</v>
      </c>
      <c r="C885" s="17">
        <v>44602</v>
      </c>
      <c r="D885" s="7">
        <v>227000</v>
      </c>
      <c r="E885" t="s">
        <v>29</v>
      </c>
      <c r="F885" t="s">
        <v>30</v>
      </c>
      <c r="G885" s="7">
        <v>227000</v>
      </c>
      <c r="H885" s="7">
        <v>129090</v>
      </c>
      <c r="I885" s="12">
        <f>H885/G885*100</f>
        <v>56.867841409691636</v>
      </c>
      <c r="J885" s="12">
        <f t="shared" si="13"/>
        <v>6.7650726192047088</v>
      </c>
      <c r="K885" s="7">
        <v>258189</v>
      </c>
      <c r="L885" s="7">
        <v>52252</v>
      </c>
      <c r="M885" s="7">
        <f>G885-L885</f>
        <v>174748</v>
      </c>
      <c r="N885" s="7">
        <v>125571.34375</v>
      </c>
      <c r="O885" s="22">
        <f>M885/N885</f>
        <v>1.3916232380845253</v>
      </c>
      <c r="P885" s="27">
        <v>1487</v>
      </c>
      <c r="Q885" s="32">
        <f>M885/P885</f>
        <v>117.51714862138535</v>
      </c>
      <c r="R885" s="37" t="s">
        <v>1815</v>
      </c>
      <c r="S885" s="42">
        <f>ABS(O2496-O885)*100</f>
        <v>3.4434209096949608</v>
      </c>
      <c r="T885" t="s">
        <v>64</v>
      </c>
      <c r="V885" s="7">
        <v>46331</v>
      </c>
      <c r="W885" t="s">
        <v>33</v>
      </c>
      <c r="X885" s="17" t="s">
        <v>34</v>
      </c>
      <c r="Z885" t="s">
        <v>1816</v>
      </c>
      <c r="AA885">
        <v>401</v>
      </c>
      <c r="AB885">
        <v>48</v>
      </c>
    </row>
    <row r="886" spans="1:28" x14ac:dyDescent="0.25">
      <c r="A886" t="s">
        <v>1944</v>
      </c>
      <c r="B886" t="s">
        <v>1945</v>
      </c>
      <c r="C886" s="17">
        <v>44232</v>
      </c>
      <c r="D886" s="7">
        <v>215000</v>
      </c>
      <c r="E886" t="s">
        <v>29</v>
      </c>
      <c r="F886" t="s">
        <v>30</v>
      </c>
      <c r="G886" s="7">
        <v>215000</v>
      </c>
      <c r="H886" s="7">
        <v>128150</v>
      </c>
      <c r="I886" s="12">
        <f>H886/G886*100</f>
        <v>59.604651162790702</v>
      </c>
      <c r="J886" s="12">
        <f t="shared" si="13"/>
        <v>9.5018823723037755</v>
      </c>
      <c r="K886" s="7">
        <v>256304</v>
      </c>
      <c r="L886" s="7">
        <v>53991</v>
      </c>
      <c r="M886" s="7">
        <f>G886-L886</f>
        <v>161009</v>
      </c>
      <c r="N886" s="7">
        <v>123361.5859375</v>
      </c>
      <c r="O886" s="22">
        <f>M886/N886</f>
        <v>1.3051793941881853</v>
      </c>
      <c r="P886" s="27">
        <v>1296</v>
      </c>
      <c r="Q886" s="32">
        <f>M886/P886</f>
        <v>124.23533950617283</v>
      </c>
      <c r="R886" s="37" t="s">
        <v>1815</v>
      </c>
      <c r="S886" s="42">
        <f>ABS(O2496-O886)*100</f>
        <v>5.2009634799390358</v>
      </c>
      <c r="T886" t="s">
        <v>64</v>
      </c>
      <c r="V886" s="7">
        <v>46331</v>
      </c>
      <c r="W886" t="s">
        <v>33</v>
      </c>
      <c r="X886" s="17" t="s">
        <v>34</v>
      </c>
      <c r="Z886" t="s">
        <v>1816</v>
      </c>
      <c r="AA886">
        <v>401</v>
      </c>
      <c r="AB886">
        <v>48</v>
      </c>
    </row>
    <row r="887" spans="1:28" x14ac:dyDescent="0.25">
      <c r="A887" t="s">
        <v>1946</v>
      </c>
      <c r="B887" t="s">
        <v>1947</v>
      </c>
      <c r="C887" s="17">
        <v>44176</v>
      </c>
      <c r="D887" s="7">
        <v>234000</v>
      </c>
      <c r="E887" t="s">
        <v>29</v>
      </c>
      <c r="F887" t="s">
        <v>30</v>
      </c>
      <c r="G887" s="7">
        <v>234000</v>
      </c>
      <c r="H887" s="7">
        <v>115660</v>
      </c>
      <c r="I887" s="12">
        <f>H887/G887*100</f>
        <v>49.427350427350426</v>
      </c>
      <c r="J887" s="12">
        <f t="shared" si="13"/>
        <v>0.67541836313650094</v>
      </c>
      <c r="K887" s="7">
        <v>231325</v>
      </c>
      <c r="L887" s="7">
        <v>49159</v>
      </c>
      <c r="M887" s="7">
        <f>G887-L887</f>
        <v>184841</v>
      </c>
      <c r="N887" s="7">
        <v>111076.828125</v>
      </c>
      <c r="O887" s="22">
        <f>M887/N887</f>
        <v>1.6640824474388995</v>
      </c>
      <c r="P887" s="27">
        <v>1156</v>
      </c>
      <c r="Q887" s="32">
        <f>M887/P887</f>
        <v>159.89705882352942</v>
      </c>
      <c r="R887" s="37" t="s">
        <v>1815</v>
      </c>
      <c r="S887" s="42">
        <f>ABS(O2496-O887)*100</f>
        <v>30.68934184513239</v>
      </c>
      <c r="T887" t="s">
        <v>64</v>
      </c>
      <c r="V887" s="7">
        <v>46331</v>
      </c>
      <c r="W887" t="s">
        <v>33</v>
      </c>
      <c r="X887" s="17" t="s">
        <v>34</v>
      </c>
      <c r="Z887" t="s">
        <v>1816</v>
      </c>
      <c r="AA887">
        <v>401</v>
      </c>
      <c r="AB887">
        <v>48</v>
      </c>
    </row>
    <row r="888" spans="1:28" x14ac:dyDescent="0.25">
      <c r="A888" t="s">
        <v>1948</v>
      </c>
      <c r="B888" t="s">
        <v>1949</v>
      </c>
      <c r="C888" s="17">
        <v>44014</v>
      </c>
      <c r="D888" s="7">
        <v>240000</v>
      </c>
      <c r="E888" t="s">
        <v>29</v>
      </c>
      <c r="F888" t="s">
        <v>30</v>
      </c>
      <c r="G888" s="7">
        <v>240000</v>
      </c>
      <c r="H888" s="7">
        <v>137440</v>
      </c>
      <c r="I888" s="12">
        <f>H888/G888*100</f>
        <v>57.266666666666666</v>
      </c>
      <c r="J888" s="12">
        <f t="shared" si="13"/>
        <v>7.1638978761797389</v>
      </c>
      <c r="K888" s="7">
        <v>274884</v>
      </c>
      <c r="L888" s="7">
        <v>49347</v>
      </c>
      <c r="M888" s="7">
        <f>G888-L888</f>
        <v>190653</v>
      </c>
      <c r="N888" s="7">
        <v>137522.5625</v>
      </c>
      <c r="O888" s="22">
        <f>M888/N888</f>
        <v>1.3863397869713197</v>
      </c>
      <c r="P888" s="27">
        <v>1404</v>
      </c>
      <c r="Q888" s="32">
        <f>M888/P888</f>
        <v>135.79273504273505</v>
      </c>
      <c r="R888" s="37" t="s">
        <v>1815</v>
      </c>
      <c r="S888" s="42">
        <f>ABS(O2496-O888)*100</f>
        <v>2.9150757983744002</v>
      </c>
      <c r="T888" t="s">
        <v>64</v>
      </c>
      <c r="V888" s="7">
        <v>46331</v>
      </c>
      <c r="W888" t="s">
        <v>33</v>
      </c>
      <c r="X888" s="17" t="s">
        <v>34</v>
      </c>
      <c r="Z888" t="s">
        <v>1816</v>
      </c>
      <c r="AA888">
        <v>401</v>
      </c>
      <c r="AB888">
        <v>48</v>
      </c>
    </row>
    <row r="889" spans="1:28" x14ac:dyDescent="0.25">
      <c r="A889" t="s">
        <v>1950</v>
      </c>
      <c r="B889" t="s">
        <v>1951</v>
      </c>
      <c r="C889" s="17">
        <v>44344</v>
      </c>
      <c r="D889" s="7">
        <v>280000</v>
      </c>
      <c r="E889" t="s">
        <v>29</v>
      </c>
      <c r="F889" t="s">
        <v>30</v>
      </c>
      <c r="G889" s="7">
        <v>280000</v>
      </c>
      <c r="H889" s="7">
        <v>144370</v>
      </c>
      <c r="I889" s="12">
        <f>H889/G889*100</f>
        <v>51.560714285714283</v>
      </c>
      <c r="J889" s="12">
        <f t="shared" si="13"/>
        <v>1.4579454952273565</v>
      </c>
      <c r="K889" s="7">
        <v>288733</v>
      </c>
      <c r="L889" s="7">
        <v>51110</v>
      </c>
      <c r="M889" s="7">
        <f>G889-L889</f>
        <v>228890</v>
      </c>
      <c r="N889" s="7">
        <v>144892.078125</v>
      </c>
      <c r="O889" s="22">
        <f>M889/N889</f>
        <v>1.57972749761056</v>
      </c>
      <c r="P889" s="27">
        <v>1686</v>
      </c>
      <c r="Q889" s="32">
        <f>M889/P889</f>
        <v>135.75919335705814</v>
      </c>
      <c r="R889" s="37" t="s">
        <v>1815</v>
      </c>
      <c r="S889" s="42">
        <f>ABS(O2496-O889)*100</f>
        <v>22.253846862298431</v>
      </c>
      <c r="T889" t="s">
        <v>64</v>
      </c>
      <c r="V889" s="7">
        <v>46331</v>
      </c>
      <c r="W889" t="s">
        <v>33</v>
      </c>
      <c r="X889" s="17" t="s">
        <v>34</v>
      </c>
      <c r="Z889" t="s">
        <v>1816</v>
      </c>
      <c r="AA889">
        <v>401</v>
      </c>
      <c r="AB889">
        <v>48</v>
      </c>
    </row>
    <row r="890" spans="1:28" x14ac:dyDescent="0.25">
      <c r="A890" t="s">
        <v>1952</v>
      </c>
      <c r="B890" t="s">
        <v>1953</v>
      </c>
      <c r="C890" s="17">
        <v>44358</v>
      </c>
      <c r="D890" s="7">
        <v>275000</v>
      </c>
      <c r="E890" t="s">
        <v>29</v>
      </c>
      <c r="F890" t="s">
        <v>30</v>
      </c>
      <c r="G890" s="7">
        <v>275000</v>
      </c>
      <c r="H890" s="7">
        <v>138750</v>
      </c>
      <c r="I890" s="12">
        <f>H890/G890*100</f>
        <v>50.454545454545453</v>
      </c>
      <c r="J890" s="12">
        <f t="shared" si="13"/>
        <v>0.35177666405852648</v>
      </c>
      <c r="K890" s="7">
        <v>277498</v>
      </c>
      <c r="L890" s="7">
        <v>49159</v>
      </c>
      <c r="M890" s="7">
        <f>G890-L890</f>
        <v>225841</v>
      </c>
      <c r="N890" s="7">
        <v>139231.09375</v>
      </c>
      <c r="O890" s="22">
        <f>M890/N890</f>
        <v>1.6220586502431322</v>
      </c>
      <c r="P890" s="27">
        <v>1535</v>
      </c>
      <c r="Q890" s="32">
        <f>M890/P890</f>
        <v>147.12768729641695</v>
      </c>
      <c r="R890" s="37" t="s">
        <v>1815</v>
      </c>
      <c r="S890" s="42">
        <f>ABS(O2496-O890)*100</f>
        <v>26.486962125555657</v>
      </c>
      <c r="T890" t="s">
        <v>64</v>
      </c>
      <c r="V890" s="7">
        <v>46331</v>
      </c>
      <c r="W890" t="s">
        <v>33</v>
      </c>
      <c r="X890" s="17" t="s">
        <v>34</v>
      </c>
      <c r="Z890" t="s">
        <v>1816</v>
      </c>
      <c r="AA890">
        <v>401</v>
      </c>
      <c r="AB890">
        <v>48</v>
      </c>
    </row>
    <row r="891" spans="1:28" x14ac:dyDescent="0.25">
      <c r="A891" t="s">
        <v>1954</v>
      </c>
      <c r="B891" t="s">
        <v>1955</v>
      </c>
      <c r="C891" s="17">
        <v>44475</v>
      </c>
      <c r="D891" s="7">
        <v>238000</v>
      </c>
      <c r="E891" t="s">
        <v>29</v>
      </c>
      <c r="F891" t="s">
        <v>30</v>
      </c>
      <c r="G891" s="7">
        <v>238000</v>
      </c>
      <c r="H891" s="7">
        <v>121380</v>
      </c>
      <c r="I891" s="12">
        <f>H891/G891*100</f>
        <v>51</v>
      </c>
      <c r="J891" s="12">
        <f t="shared" si="13"/>
        <v>0.89723120951307322</v>
      </c>
      <c r="K891" s="7">
        <v>242759</v>
      </c>
      <c r="L891" s="7">
        <v>52139</v>
      </c>
      <c r="M891" s="7">
        <f>G891-L891</f>
        <v>185861</v>
      </c>
      <c r="N891" s="7">
        <v>116231.7109375</v>
      </c>
      <c r="O891" s="22">
        <f>M891/N891</f>
        <v>1.5990558729703377</v>
      </c>
      <c r="P891" s="27">
        <v>1220</v>
      </c>
      <c r="Q891" s="32">
        <f>M891/P891</f>
        <v>152.3450819672131</v>
      </c>
      <c r="R891" s="37" t="s">
        <v>1815</v>
      </c>
      <c r="S891" s="42">
        <f>ABS(O2496-O891)*100</f>
        <v>24.186684398276203</v>
      </c>
      <c r="T891" t="s">
        <v>64</v>
      </c>
      <c r="V891" s="7">
        <v>46331</v>
      </c>
      <c r="W891" t="s">
        <v>33</v>
      </c>
      <c r="X891" s="17" t="s">
        <v>34</v>
      </c>
      <c r="Z891" t="s">
        <v>1816</v>
      </c>
      <c r="AA891">
        <v>401</v>
      </c>
      <c r="AB891">
        <v>48</v>
      </c>
    </row>
    <row r="892" spans="1:28" x14ac:dyDescent="0.25">
      <c r="A892" t="s">
        <v>1956</v>
      </c>
      <c r="B892" t="s">
        <v>1957</v>
      </c>
      <c r="C892" s="17">
        <v>44078</v>
      </c>
      <c r="D892" s="7">
        <v>259000</v>
      </c>
      <c r="E892" t="s">
        <v>29</v>
      </c>
      <c r="F892" t="s">
        <v>30</v>
      </c>
      <c r="G892" s="7">
        <v>259000</v>
      </c>
      <c r="H892" s="7">
        <v>144990</v>
      </c>
      <c r="I892" s="12">
        <f>H892/G892*100</f>
        <v>55.980694980694977</v>
      </c>
      <c r="J892" s="12">
        <f t="shared" si="13"/>
        <v>5.8779261902080506</v>
      </c>
      <c r="K892" s="7">
        <v>289978</v>
      </c>
      <c r="L892" s="7">
        <v>54165</v>
      </c>
      <c r="M892" s="7">
        <f>G892-L892</f>
        <v>204835</v>
      </c>
      <c r="N892" s="7">
        <v>143788.421875</v>
      </c>
      <c r="O892" s="22">
        <f>M892/N892</f>
        <v>1.4245583707572074</v>
      </c>
      <c r="P892" s="27">
        <v>1600</v>
      </c>
      <c r="Q892" s="32">
        <f>M892/P892</f>
        <v>128.02187499999999</v>
      </c>
      <c r="R892" s="37" t="s">
        <v>1815</v>
      </c>
      <c r="S892" s="42">
        <f>ABS(O2496-O892)*100</f>
        <v>6.7369341769631719</v>
      </c>
      <c r="T892" t="s">
        <v>141</v>
      </c>
      <c r="V892" s="7">
        <v>46331</v>
      </c>
      <c r="W892" t="s">
        <v>33</v>
      </c>
      <c r="X892" s="17" t="s">
        <v>34</v>
      </c>
      <c r="Z892" t="s">
        <v>1816</v>
      </c>
      <c r="AA892">
        <v>401</v>
      </c>
      <c r="AB892">
        <v>54</v>
      </c>
    </row>
    <row r="893" spans="1:28" x14ac:dyDescent="0.25">
      <c r="A893" t="s">
        <v>1958</v>
      </c>
      <c r="B893" t="s">
        <v>1959</v>
      </c>
      <c r="C893" s="17">
        <v>43993</v>
      </c>
      <c r="D893" s="7">
        <v>248000</v>
      </c>
      <c r="E893" t="s">
        <v>29</v>
      </c>
      <c r="F893" t="s">
        <v>30</v>
      </c>
      <c r="G893" s="7">
        <v>248000</v>
      </c>
      <c r="H893" s="7">
        <v>140230</v>
      </c>
      <c r="I893" s="12">
        <f>H893/G893*100</f>
        <v>56.54435483870968</v>
      </c>
      <c r="J893" s="12">
        <f t="shared" si="13"/>
        <v>6.4415860482227529</v>
      </c>
      <c r="K893" s="7">
        <v>280461</v>
      </c>
      <c r="L893" s="7">
        <v>53783</v>
      </c>
      <c r="M893" s="7">
        <f>G893-L893</f>
        <v>194217</v>
      </c>
      <c r="N893" s="7">
        <v>138218.296875</v>
      </c>
      <c r="O893" s="22">
        <f>M893/N893</f>
        <v>1.4051468176868316</v>
      </c>
      <c r="P893" s="27">
        <v>1458</v>
      </c>
      <c r="Q893" s="32">
        <f>M893/P893</f>
        <v>133.20781893004116</v>
      </c>
      <c r="R893" s="37" t="s">
        <v>1815</v>
      </c>
      <c r="S893" s="42">
        <f>ABS(O2496-O893)*100</f>
        <v>4.7957788699255932</v>
      </c>
      <c r="T893" t="s">
        <v>64</v>
      </c>
      <c r="V893" s="7">
        <v>46331</v>
      </c>
      <c r="W893" t="s">
        <v>33</v>
      </c>
      <c r="X893" s="17" t="s">
        <v>34</v>
      </c>
      <c r="Z893" t="s">
        <v>1816</v>
      </c>
      <c r="AA893">
        <v>401</v>
      </c>
      <c r="AB893">
        <v>48</v>
      </c>
    </row>
    <row r="894" spans="1:28" x14ac:dyDescent="0.25">
      <c r="A894" t="s">
        <v>1960</v>
      </c>
      <c r="B894" t="s">
        <v>1961</v>
      </c>
      <c r="C894" s="17">
        <v>44246</v>
      </c>
      <c r="D894" s="7">
        <v>305000</v>
      </c>
      <c r="E894" t="s">
        <v>29</v>
      </c>
      <c r="F894" t="s">
        <v>30</v>
      </c>
      <c r="G894" s="7">
        <v>305000</v>
      </c>
      <c r="H894" s="7">
        <v>139520</v>
      </c>
      <c r="I894" s="12">
        <f>H894/G894*100</f>
        <v>45.744262295081967</v>
      </c>
      <c r="J894" s="12">
        <f t="shared" si="13"/>
        <v>4.3585064954049599</v>
      </c>
      <c r="K894" s="7">
        <v>279040</v>
      </c>
      <c r="L894" s="7">
        <v>50841</v>
      </c>
      <c r="M894" s="7">
        <f>G894-L894</f>
        <v>254159</v>
      </c>
      <c r="N894" s="7">
        <v>139145.734375</v>
      </c>
      <c r="O894" s="22">
        <f>M894/N894</f>
        <v>1.8265669525667052</v>
      </c>
      <c r="P894" s="27">
        <v>1478</v>
      </c>
      <c r="Q894" s="32">
        <f>M894/P894</f>
        <v>171.96143437077131</v>
      </c>
      <c r="R894" s="37" t="s">
        <v>1815</v>
      </c>
      <c r="S894" s="42">
        <f>ABS(O2496-O894)*100</f>
        <v>46.937792357912954</v>
      </c>
      <c r="T894" t="s">
        <v>64</v>
      </c>
      <c r="V894" s="7">
        <v>46331</v>
      </c>
      <c r="W894" t="s">
        <v>33</v>
      </c>
      <c r="X894" s="17" t="s">
        <v>34</v>
      </c>
      <c r="Z894" t="s">
        <v>1816</v>
      </c>
      <c r="AA894">
        <v>401</v>
      </c>
      <c r="AB894">
        <v>48</v>
      </c>
    </row>
    <row r="895" spans="1:28" x14ac:dyDescent="0.25">
      <c r="A895" t="s">
        <v>1962</v>
      </c>
      <c r="B895" t="s">
        <v>1963</v>
      </c>
      <c r="C895" s="17">
        <v>44420</v>
      </c>
      <c r="D895" s="7">
        <v>365000</v>
      </c>
      <c r="E895" t="s">
        <v>29</v>
      </c>
      <c r="F895" t="s">
        <v>30</v>
      </c>
      <c r="G895" s="7">
        <v>365000</v>
      </c>
      <c r="H895" s="7">
        <v>181870</v>
      </c>
      <c r="I895" s="12">
        <f>H895/G895*100</f>
        <v>49.827397260273969</v>
      </c>
      <c r="J895" s="12">
        <f t="shared" si="13"/>
        <v>0.27537153021295779</v>
      </c>
      <c r="K895" s="7">
        <v>363730</v>
      </c>
      <c r="L895" s="7">
        <v>54155</v>
      </c>
      <c r="M895" s="7">
        <f>G895-L895</f>
        <v>310845</v>
      </c>
      <c r="N895" s="7">
        <v>188765.25</v>
      </c>
      <c r="O895" s="22">
        <f>M895/N895</f>
        <v>1.6467278802639786</v>
      </c>
      <c r="P895" s="27">
        <v>2712</v>
      </c>
      <c r="Q895" s="32">
        <f>M895/P895</f>
        <v>114.61836283185841</v>
      </c>
      <c r="R895" s="37" t="s">
        <v>1815</v>
      </c>
      <c r="S895" s="42">
        <f>ABS(O2496-O895)*100</f>
        <v>28.953885127640298</v>
      </c>
      <c r="T895" t="s">
        <v>32</v>
      </c>
      <c r="V895" s="7">
        <v>46331</v>
      </c>
      <c r="W895" t="s">
        <v>33</v>
      </c>
      <c r="X895" s="17" t="s">
        <v>34</v>
      </c>
      <c r="Z895" t="s">
        <v>1816</v>
      </c>
      <c r="AA895">
        <v>401</v>
      </c>
      <c r="AB895">
        <v>48</v>
      </c>
    </row>
    <row r="896" spans="1:28" x14ac:dyDescent="0.25">
      <c r="A896" t="s">
        <v>1964</v>
      </c>
      <c r="B896" t="s">
        <v>1965</v>
      </c>
      <c r="C896" s="17">
        <v>44462</v>
      </c>
      <c r="D896" s="7">
        <v>290000</v>
      </c>
      <c r="E896" t="s">
        <v>29</v>
      </c>
      <c r="F896" t="s">
        <v>30</v>
      </c>
      <c r="G896" s="7">
        <v>290000</v>
      </c>
      <c r="H896" s="7">
        <v>128850</v>
      </c>
      <c r="I896" s="12">
        <f>H896/G896*100</f>
        <v>44.431034482758619</v>
      </c>
      <c r="J896" s="12">
        <f t="shared" si="13"/>
        <v>5.6717343077283076</v>
      </c>
      <c r="K896" s="7">
        <v>257707</v>
      </c>
      <c r="L896" s="7">
        <v>52742</v>
      </c>
      <c r="M896" s="7">
        <f>G896-L896</f>
        <v>237258</v>
      </c>
      <c r="N896" s="7">
        <v>124978.65625</v>
      </c>
      <c r="O896" s="22">
        <f>M896/N896</f>
        <v>1.8983881497765744</v>
      </c>
      <c r="P896" s="27">
        <v>1296</v>
      </c>
      <c r="Q896" s="32">
        <f>M896/P896</f>
        <v>183.06944444444446</v>
      </c>
      <c r="R896" s="37" t="s">
        <v>1815</v>
      </c>
      <c r="S896" s="42">
        <f>ABS(O2496-O896)*100</f>
        <v>54.11991207889988</v>
      </c>
      <c r="T896" t="s">
        <v>64</v>
      </c>
      <c r="V896" s="7">
        <v>46331</v>
      </c>
      <c r="W896" t="s">
        <v>33</v>
      </c>
      <c r="X896" s="17" t="s">
        <v>34</v>
      </c>
      <c r="Z896" t="s">
        <v>1816</v>
      </c>
      <c r="AA896">
        <v>401</v>
      </c>
      <c r="AB896">
        <v>48</v>
      </c>
    </row>
    <row r="897" spans="1:28" x14ac:dyDescent="0.25">
      <c r="A897" t="s">
        <v>1966</v>
      </c>
      <c r="B897" t="s">
        <v>1967</v>
      </c>
      <c r="C897" s="17">
        <v>44510</v>
      </c>
      <c r="D897" s="7">
        <v>259000</v>
      </c>
      <c r="E897" t="s">
        <v>29</v>
      </c>
      <c r="F897" t="s">
        <v>30</v>
      </c>
      <c r="G897" s="7">
        <v>259000</v>
      </c>
      <c r="H897" s="7">
        <v>118130</v>
      </c>
      <c r="I897" s="12">
        <f>H897/G897*100</f>
        <v>45.610038610038615</v>
      </c>
      <c r="J897" s="12">
        <f t="shared" si="13"/>
        <v>4.4927301804483122</v>
      </c>
      <c r="K897" s="7">
        <v>236261</v>
      </c>
      <c r="L897" s="7">
        <v>52089</v>
      </c>
      <c r="M897" s="7">
        <f>G897-L897</f>
        <v>206911</v>
      </c>
      <c r="N897" s="7">
        <v>112300</v>
      </c>
      <c r="O897" s="22">
        <f>M897/N897</f>
        <v>1.8424844167408727</v>
      </c>
      <c r="P897" s="27">
        <v>1125</v>
      </c>
      <c r="Q897" s="32">
        <f>M897/P897</f>
        <v>183.9208888888889</v>
      </c>
      <c r="R897" s="37" t="s">
        <v>1815</v>
      </c>
      <c r="S897" s="42">
        <f>ABS(O2496-O897)*100</f>
        <v>48.529538775329705</v>
      </c>
      <c r="T897" t="s">
        <v>64</v>
      </c>
      <c r="V897" s="7">
        <v>46331</v>
      </c>
      <c r="W897" t="s">
        <v>33</v>
      </c>
      <c r="X897" s="17" t="s">
        <v>34</v>
      </c>
      <c r="Z897" t="s">
        <v>1816</v>
      </c>
      <c r="AA897">
        <v>401</v>
      </c>
      <c r="AB897">
        <v>48</v>
      </c>
    </row>
    <row r="898" spans="1:28" x14ac:dyDescent="0.25">
      <c r="A898" t="s">
        <v>1968</v>
      </c>
      <c r="B898" t="s">
        <v>1969</v>
      </c>
      <c r="C898" s="17">
        <v>44650</v>
      </c>
      <c r="D898" s="7">
        <v>365000</v>
      </c>
      <c r="E898" t="s">
        <v>29</v>
      </c>
      <c r="F898" t="s">
        <v>30</v>
      </c>
      <c r="G898" s="7">
        <v>365000</v>
      </c>
      <c r="H898" s="7">
        <v>171660</v>
      </c>
      <c r="I898" s="12">
        <f>H898/G898*100</f>
        <v>47.030136986301372</v>
      </c>
      <c r="J898" s="12">
        <f t="shared" si="13"/>
        <v>3.0726318041855549</v>
      </c>
      <c r="K898" s="7">
        <v>343314</v>
      </c>
      <c r="L898" s="7">
        <v>50945</v>
      </c>
      <c r="M898" s="7">
        <f>G898-L898</f>
        <v>314055</v>
      </c>
      <c r="N898" s="7">
        <v>178273.78125</v>
      </c>
      <c r="O898" s="22">
        <f>M898/N898</f>
        <v>1.7616443528484367</v>
      </c>
      <c r="P898" s="27">
        <v>2330</v>
      </c>
      <c r="Q898" s="32">
        <f>M898/P898</f>
        <v>134.78755364806867</v>
      </c>
      <c r="R898" s="37" t="s">
        <v>1815</v>
      </c>
      <c r="S898" s="42">
        <f>ABS(O2496-O898)*100</f>
        <v>40.4455323860861</v>
      </c>
      <c r="T898" t="s">
        <v>32</v>
      </c>
      <c r="V898" s="7">
        <v>46331</v>
      </c>
      <c r="W898" t="s">
        <v>33</v>
      </c>
      <c r="X898" s="17" t="s">
        <v>34</v>
      </c>
      <c r="Z898" t="s">
        <v>1816</v>
      </c>
      <c r="AA898">
        <v>401</v>
      </c>
      <c r="AB898">
        <v>51</v>
      </c>
    </row>
    <row r="899" spans="1:28" x14ac:dyDescent="0.25">
      <c r="A899" t="s">
        <v>1970</v>
      </c>
      <c r="B899" t="s">
        <v>1971</v>
      </c>
      <c r="C899" s="17">
        <v>44512</v>
      </c>
      <c r="D899" s="7">
        <v>265000</v>
      </c>
      <c r="E899" t="s">
        <v>29</v>
      </c>
      <c r="F899" t="s">
        <v>30</v>
      </c>
      <c r="G899" s="7">
        <v>265000</v>
      </c>
      <c r="H899" s="7">
        <v>137570</v>
      </c>
      <c r="I899" s="12">
        <f>H899/G899*100</f>
        <v>51.913207547169819</v>
      </c>
      <c r="J899" s="12">
        <f t="shared" ref="J899:J962" si="14">+ABS(I899-$I$2500)</f>
        <v>1.8104387566828919</v>
      </c>
      <c r="K899" s="7">
        <v>275149</v>
      </c>
      <c r="L899" s="7">
        <v>49159</v>
      </c>
      <c r="M899" s="7">
        <f>G899-L899</f>
        <v>215841</v>
      </c>
      <c r="N899" s="7">
        <v>137798.78125</v>
      </c>
      <c r="O899" s="22">
        <f>M899/N899</f>
        <v>1.5663491218286809</v>
      </c>
      <c r="P899" s="27">
        <v>1430</v>
      </c>
      <c r="Q899" s="32">
        <f>M899/P899</f>
        <v>150.93776223776223</v>
      </c>
      <c r="R899" s="37" t="s">
        <v>1815</v>
      </c>
      <c r="S899" s="42">
        <f>ABS(O2496-O899)*100</f>
        <v>20.916009284110526</v>
      </c>
      <c r="T899" t="s">
        <v>64</v>
      </c>
      <c r="V899" s="7">
        <v>46331</v>
      </c>
      <c r="W899" t="s">
        <v>33</v>
      </c>
      <c r="X899" s="17" t="s">
        <v>34</v>
      </c>
      <c r="Z899" t="s">
        <v>1816</v>
      </c>
      <c r="AA899">
        <v>401</v>
      </c>
      <c r="AB899">
        <v>48</v>
      </c>
    </row>
    <row r="900" spans="1:28" x14ac:dyDescent="0.25">
      <c r="A900" t="s">
        <v>1972</v>
      </c>
      <c r="B900" t="s">
        <v>1973</v>
      </c>
      <c r="C900" s="17">
        <v>44362</v>
      </c>
      <c r="D900" s="7">
        <v>325000</v>
      </c>
      <c r="E900" t="s">
        <v>29</v>
      </c>
      <c r="F900" t="s">
        <v>30</v>
      </c>
      <c r="G900" s="7">
        <v>325000</v>
      </c>
      <c r="H900" s="7">
        <v>133580</v>
      </c>
      <c r="I900" s="12">
        <f>H900/G900*100</f>
        <v>41.10153846153846</v>
      </c>
      <c r="J900" s="12">
        <f t="shared" si="14"/>
        <v>9.0012303289484663</v>
      </c>
      <c r="K900" s="7">
        <v>267152</v>
      </c>
      <c r="L900" s="7">
        <v>49752</v>
      </c>
      <c r="M900" s="7">
        <f>G900-L900</f>
        <v>275248</v>
      </c>
      <c r="N900" s="7">
        <v>132560.96875</v>
      </c>
      <c r="O900" s="22">
        <f>M900/N900</f>
        <v>2.0763879639345197</v>
      </c>
      <c r="P900" s="27">
        <v>1487</v>
      </c>
      <c r="Q900" s="32">
        <f>M900/P900</f>
        <v>185.10289172831204</v>
      </c>
      <c r="R900" s="37" t="s">
        <v>1815</v>
      </c>
      <c r="S900" s="42">
        <f>ABS(O2496-O900)*100</f>
        <v>71.919893494694406</v>
      </c>
      <c r="T900" t="s">
        <v>64</v>
      </c>
      <c r="V900" s="7">
        <v>46331</v>
      </c>
      <c r="W900" t="s">
        <v>33</v>
      </c>
      <c r="X900" s="17" t="s">
        <v>34</v>
      </c>
      <c r="Z900" t="s">
        <v>1816</v>
      </c>
      <c r="AA900">
        <v>401</v>
      </c>
      <c r="AB900">
        <v>48</v>
      </c>
    </row>
    <row r="901" spans="1:28" x14ac:dyDescent="0.25">
      <c r="A901" t="s">
        <v>1974</v>
      </c>
      <c r="B901" t="s">
        <v>1975</v>
      </c>
      <c r="C901" s="17">
        <v>44155</v>
      </c>
      <c r="D901" s="7">
        <v>285000</v>
      </c>
      <c r="E901" t="s">
        <v>29</v>
      </c>
      <c r="F901" t="s">
        <v>30</v>
      </c>
      <c r="G901" s="7">
        <v>285000</v>
      </c>
      <c r="H901" s="7">
        <v>156380</v>
      </c>
      <c r="I901" s="12">
        <f>H901/G901*100</f>
        <v>54.87017543859649</v>
      </c>
      <c r="J901" s="12">
        <f t="shared" si="14"/>
        <v>4.7674066481095636</v>
      </c>
      <c r="K901" s="7">
        <v>312763</v>
      </c>
      <c r="L901" s="7">
        <v>49276</v>
      </c>
      <c r="M901" s="7">
        <f>G901-L901</f>
        <v>235724</v>
      </c>
      <c r="N901" s="7">
        <v>160662.8125</v>
      </c>
      <c r="O901" s="22">
        <f>M901/N901</f>
        <v>1.4671970217127874</v>
      </c>
      <c r="P901" s="27">
        <v>1523</v>
      </c>
      <c r="Q901" s="32">
        <f>M901/P901</f>
        <v>154.77609980302034</v>
      </c>
      <c r="R901" s="37" t="s">
        <v>1815</v>
      </c>
      <c r="S901" s="42">
        <f>ABS(O2496-O901)*100</f>
        <v>11.000799272521178</v>
      </c>
      <c r="T901" t="s">
        <v>64</v>
      </c>
      <c r="V901" s="7">
        <v>46331</v>
      </c>
      <c r="W901" t="s">
        <v>33</v>
      </c>
      <c r="X901" s="17" t="s">
        <v>34</v>
      </c>
      <c r="Z901" t="s">
        <v>1816</v>
      </c>
      <c r="AA901">
        <v>401</v>
      </c>
      <c r="AB901">
        <v>53</v>
      </c>
    </row>
    <row r="902" spans="1:28" x14ac:dyDescent="0.25">
      <c r="A902" t="s">
        <v>1976</v>
      </c>
      <c r="B902" t="s">
        <v>1977</v>
      </c>
      <c r="C902" s="17">
        <v>44441</v>
      </c>
      <c r="D902" s="7">
        <v>282500</v>
      </c>
      <c r="E902" t="s">
        <v>29</v>
      </c>
      <c r="F902" t="s">
        <v>30</v>
      </c>
      <c r="G902" s="7">
        <v>282500</v>
      </c>
      <c r="H902" s="7">
        <v>144950</v>
      </c>
      <c r="I902" s="12">
        <f>H902/G902*100</f>
        <v>51.309734513274343</v>
      </c>
      <c r="J902" s="12">
        <f t="shared" si="14"/>
        <v>1.206965722787416</v>
      </c>
      <c r="K902" s="7">
        <v>289896</v>
      </c>
      <c r="L902" s="7">
        <v>49848</v>
      </c>
      <c r="M902" s="7">
        <f>G902-L902</f>
        <v>232652</v>
      </c>
      <c r="N902" s="7">
        <v>146370.734375</v>
      </c>
      <c r="O902" s="22">
        <f>M902/N902</f>
        <v>1.5894707435432309</v>
      </c>
      <c r="P902" s="27">
        <v>1939</v>
      </c>
      <c r="Q902" s="32">
        <f>M902/P902</f>
        <v>119.985559566787</v>
      </c>
      <c r="R902" s="37" t="s">
        <v>1815</v>
      </c>
      <c r="S902" s="42">
        <f>ABS(O2496-O902)*100</f>
        <v>23.228171455565526</v>
      </c>
      <c r="T902" t="s">
        <v>141</v>
      </c>
      <c r="V902" s="7">
        <v>46331</v>
      </c>
      <c r="W902" t="s">
        <v>33</v>
      </c>
      <c r="X902" s="17" t="s">
        <v>34</v>
      </c>
      <c r="Z902" t="s">
        <v>1816</v>
      </c>
      <c r="AA902">
        <v>401</v>
      </c>
      <c r="AB902">
        <v>48</v>
      </c>
    </row>
    <row r="903" spans="1:28" x14ac:dyDescent="0.25">
      <c r="A903" t="s">
        <v>1978</v>
      </c>
      <c r="B903" t="s">
        <v>1979</v>
      </c>
      <c r="C903" s="17">
        <v>43948</v>
      </c>
      <c r="D903" s="7">
        <v>300000</v>
      </c>
      <c r="E903" t="s">
        <v>29</v>
      </c>
      <c r="F903" t="s">
        <v>30</v>
      </c>
      <c r="G903" s="7">
        <v>300000</v>
      </c>
      <c r="H903" s="7">
        <v>170970</v>
      </c>
      <c r="I903" s="12">
        <f>H903/G903*100</f>
        <v>56.989999999999995</v>
      </c>
      <c r="J903" s="12">
        <f t="shared" si="14"/>
        <v>6.8872312095130681</v>
      </c>
      <c r="K903" s="7">
        <v>341935</v>
      </c>
      <c r="L903" s="7">
        <v>49184</v>
      </c>
      <c r="M903" s="7">
        <f>G903-L903</f>
        <v>250816</v>
      </c>
      <c r="N903" s="7">
        <v>178506.703125</v>
      </c>
      <c r="O903" s="22">
        <f>M903/N903</f>
        <v>1.405078888406589</v>
      </c>
      <c r="P903" s="27">
        <v>2115</v>
      </c>
      <c r="Q903" s="32">
        <f>M903/P903</f>
        <v>118.58912529550827</v>
      </c>
      <c r="R903" s="37" t="s">
        <v>1815</v>
      </c>
      <c r="S903" s="42">
        <f>ABS(O2496-O903)*100</f>
        <v>4.7889859419013359</v>
      </c>
      <c r="T903" t="s">
        <v>64</v>
      </c>
      <c r="V903" s="7">
        <v>46331</v>
      </c>
      <c r="W903" t="s">
        <v>33</v>
      </c>
      <c r="X903" s="17" t="s">
        <v>34</v>
      </c>
      <c r="Z903" t="s">
        <v>1816</v>
      </c>
      <c r="AA903">
        <v>401</v>
      </c>
      <c r="AB903">
        <v>48</v>
      </c>
    </row>
    <row r="904" spans="1:28" x14ac:dyDescent="0.25">
      <c r="A904" t="s">
        <v>1980</v>
      </c>
      <c r="B904" t="s">
        <v>1981</v>
      </c>
      <c r="C904" s="17">
        <v>44515</v>
      </c>
      <c r="D904" s="7">
        <v>342000</v>
      </c>
      <c r="E904" t="s">
        <v>29</v>
      </c>
      <c r="F904" t="s">
        <v>30</v>
      </c>
      <c r="G904" s="7">
        <v>342000</v>
      </c>
      <c r="H904" s="7">
        <v>141810</v>
      </c>
      <c r="I904" s="12">
        <f>H904/G904*100</f>
        <v>41.464912280701753</v>
      </c>
      <c r="J904" s="12">
        <f t="shared" si="14"/>
        <v>8.6378565097851734</v>
      </c>
      <c r="K904" s="7">
        <v>283627</v>
      </c>
      <c r="L904" s="7">
        <v>52570</v>
      </c>
      <c r="M904" s="7">
        <f>G904-L904</f>
        <v>289430</v>
      </c>
      <c r="N904" s="7">
        <v>140888.421875</v>
      </c>
      <c r="O904" s="22">
        <f>M904/N904</f>
        <v>2.0543206897213322</v>
      </c>
      <c r="P904" s="27">
        <v>1630</v>
      </c>
      <c r="Q904" s="32">
        <f>M904/P904</f>
        <v>177.56441717791412</v>
      </c>
      <c r="R904" s="37" t="s">
        <v>1815</v>
      </c>
      <c r="S904" s="42">
        <f>ABS(O2496-O904)*100</f>
        <v>69.71316607337566</v>
      </c>
      <c r="T904" t="s">
        <v>64</v>
      </c>
      <c r="V904" s="7">
        <v>46331</v>
      </c>
      <c r="W904" t="s">
        <v>33</v>
      </c>
      <c r="X904" s="17" t="s">
        <v>34</v>
      </c>
      <c r="Z904" t="s">
        <v>1816</v>
      </c>
      <c r="AA904">
        <v>401</v>
      </c>
      <c r="AB904">
        <v>48</v>
      </c>
    </row>
    <row r="905" spans="1:28" x14ac:dyDescent="0.25">
      <c r="A905" t="s">
        <v>1982</v>
      </c>
      <c r="B905" t="s">
        <v>1983</v>
      </c>
      <c r="C905" s="17">
        <v>44454</v>
      </c>
      <c r="D905" s="7">
        <v>261000</v>
      </c>
      <c r="E905" t="s">
        <v>29</v>
      </c>
      <c r="F905" t="s">
        <v>30</v>
      </c>
      <c r="G905" s="7">
        <v>261000</v>
      </c>
      <c r="H905" s="7">
        <v>118440</v>
      </c>
      <c r="I905" s="12">
        <f>H905/G905*100</f>
        <v>45.379310344827587</v>
      </c>
      <c r="J905" s="12">
        <f t="shared" si="14"/>
        <v>4.7234584456593396</v>
      </c>
      <c r="K905" s="7">
        <v>236876</v>
      </c>
      <c r="L905" s="7">
        <v>49214</v>
      </c>
      <c r="M905" s="7">
        <f>G905-L905</f>
        <v>211786</v>
      </c>
      <c r="N905" s="7">
        <v>114428.046875</v>
      </c>
      <c r="O905" s="22">
        <f>M905/N905</f>
        <v>1.8508224669023041</v>
      </c>
      <c r="P905" s="27">
        <v>1300</v>
      </c>
      <c r="Q905" s="32">
        <f>M905/P905</f>
        <v>162.91230769230771</v>
      </c>
      <c r="R905" s="37" t="s">
        <v>1815</v>
      </c>
      <c r="S905" s="42">
        <f>ABS(O2496-O905)*100</f>
        <v>49.363343791472843</v>
      </c>
      <c r="T905" t="s">
        <v>64</v>
      </c>
      <c r="V905" s="7">
        <v>46331</v>
      </c>
      <c r="W905" t="s">
        <v>33</v>
      </c>
      <c r="X905" s="17" t="s">
        <v>34</v>
      </c>
      <c r="Z905" t="s">
        <v>1816</v>
      </c>
      <c r="AA905">
        <v>401</v>
      </c>
      <c r="AB905">
        <v>46</v>
      </c>
    </row>
    <row r="906" spans="1:28" x14ac:dyDescent="0.25">
      <c r="A906" t="s">
        <v>1984</v>
      </c>
      <c r="B906" t="s">
        <v>1985</v>
      </c>
      <c r="C906" s="17">
        <v>43997</v>
      </c>
      <c r="D906" s="7">
        <v>230000</v>
      </c>
      <c r="E906" t="s">
        <v>29</v>
      </c>
      <c r="F906" t="s">
        <v>30</v>
      </c>
      <c r="G906" s="7">
        <v>230000</v>
      </c>
      <c r="H906" s="7">
        <v>117770</v>
      </c>
      <c r="I906" s="12">
        <f>H906/G906*100</f>
        <v>51.204347826086959</v>
      </c>
      <c r="J906" s="12">
        <f t="shared" si="14"/>
        <v>1.1015790356000323</v>
      </c>
      <c r="K906" s="7">
        <v>235545</v>
      </c>
      <c r="L906" s="7">
        <v>50148</v>
      </c>
      <c r="M906" s="7">
        <f>G906-L906</f>
        <v>179852</v>
      </c>
      <c r="N906" s="7">
        <v>113046.953125</v>
      </c>
      <c r="O906" s="22">
        <f>M906/N906</f>
        <v>1.5909495570493732</v>
      </c>
      <c r="P906" s="27">
        <v>1220</v>
      </c>
      <c r="Q906" s="32">
        <f>M906/P906</f>
        <v>147.41967213114754</v>
      </c>
      <c r="R906" s="37" t="s">
        <v>1815</v>
      </c>
      <c r="S906" s="42">
        <f>ABS(O2496-O906)*100</f>
        <v>23.376052806179757</v>
      </c>
      <c r="T906" t="s">
        <v>64</v>
      </c>
      <c r="V906" s="7">
        <v>46331</v>
      </c>
      <c r="W906" t="s">
        <v>33</v>
      </c>
      <c r="X906" s="17" t="s">
        <v>34</v>
      </c>
      <c r="Z906" t="s">
        <v>1816</v>
      </c>
      <c r="AA906">
        <v>401</v>
      </c>
      <c r="AB906">
        <v>46</v>
      </c>
    </row>
    <row r="907" spans="1:28" x14ac:dyDescent="0.25">
      <c r="A907" t="s">
        <v>1986</v>
      </c>
      <c r="B907" t="s">
        <v>1987</v>
      </c>
      <c r="C907" s="17">
        <v>44635</v>
      </c>
      <c r="D907" s="7">
        <v>292000</v>
      </c>
      <c r="E907" t="s">
        <v>29</v>
      </c>
      <c r="F907" t="s">
        <v>30</v>
      </c>
      <c r="G907" s="7">
        <v>292000</v>
      </c>
      <c r="H907" s="7">
        <v>118810</v>
      </c>
      <c r="I907" s="12">
        <f>H907/G907*100</f>
        <v>40.688356164383563</v>
      </c>
      <c r="J907" s="12">
        <f t="shared" si="14"/>
        <v>9.4144126261033634</v>
      </c>
      <c r="K907" s="7">
        <v>237620</v>
      </c>
      <c r="L907" s="7">
        <v>49522</v>
      </c>
      <c r="M907" s="7">
        <f>G907-L907</f>
        <v>242478</v>
      </c>
      <c r="N907" s="7">
        <v>114693.90625</v>
      </c>
      <c r="O907" s="22">
        <f>M907/N907</f>
        <v>2.1141314994666511</v>
      </c>
      <c r="P907" s="27">
        <v>1203</v>
      </c>
      <c r="Q907" s="32">
        <f>M907/P907</f>
        <v>201.56109725685786</v>
      </c>
      <c r="R907" s="37" t="s">
        <v>1815</v>
      </c>
      <c r="S907" s="42">
        <f>ABS(O2496-O907)*100</f>
        <v>75.694247047907552</v>
      </c>
      <c r="T907" t="s">
        <v>64</v>
      </c>
      <c r="V907" s="7">
        <v>46331</v>
      </c>
      <c r="W907" t="s">
        <v>33</v>
      </c>
      <c r="X907" s="17" t="s">
        <v>34</v>
      </c>
      <c r="Z907" t="s">
        <v>1816</v>
      </c>
      <c r="AA907">
        <v>401</v>
      </c>
      <c r="AB907">
        <v>46</v>
      </c>
    </row>
    <row r="908" spans="1:28" x14ac:dyDescent="0.25">
      <c r="A908" t="s">
        <v>1988</v>
      </c>
      <c r="B908" t="s">
        <v>1989</v>
      </c>
      <c r="C908" s="17">
        <v>44642</v>
      </c>
      <c r="D908" s="7">
        <v>417000</v>
      </c>
      <c r="E908" t="s">
        <v>29</v>
      </c>
      <c r="F908" t="s">
        <v>30</v>
      </c>
      <c r="G908" s="7">
        <v>417000</v>
      </c>
      <c r="H908" s="7">
        <v>158340</v>
      </c>
      <c r="I908" s="12">
        <f>H908/G908*100</f>
        <v>37.97122302158273</v>
      </c>
      <c r="J908" s="12">
        <f t="shared" si="14"/>
        <v>12.131545768904196</v>
      </c>
      <c r="K908" s="7">
        <v>316673</v>
      </c>
      <c r="L908" s="7">
        <v>51165</v>
      </c>
      <c r="M908" s="7">
        <f>G908-L908</f>
        <v>365835</v>
      </c>
      <c r="N908" s="7">
        <v>161895.125</v>
      </c>
      <c r="O908" s="22">
        <f>M908/N908</f>
        <v>2.2597036198588438</v>
      </c>
      <c r="P908" s="27">
        <v>2749</v>
      </c>
      <c r="Q908" s="32">
        <f>M908/P908</f>
        <v>133.07930156420517</v>
      </c>
      <c r="R908" s="37" t="s">
        <v>1815</v>
      </c>
      <c r="S908" s="42">
        <f>ABS(O2496-O908)*100</f>
        <v>90.251459087126818</v>
      </c>
      <c r="T908" t="s">
        <v>32</v>
      </c>
      <c r="V908" s="7">
        <v>46331</v>
      </c>
      <c r="W908" t="s">
        <v>33</v>
      </c>
      <c r="X908" s="17" t="s">
        <v>34</v>
      </c>
      <c r="Z908" t="s">
        <v>1816</v>
      </c>
      <c r="AA908">
        <v>401</v>
      </c>
      <c r="AB908">
        <v>43</v>
      </c>
    </row>
    <row r="909" spans="1:28" x14ac:dyDescent="0.25">
      <c r="A909" t="s">
        <v>1990</v>
      </c>
      <c r="B909" t="s">
        <v>1991</v>
      </c>
      <c r="C909" s="17">
        <v>44252</v>
      </c>
      <c r="D909" s="7">
        <v>230000</v>
      </c>
      <c r="E909" t="s">
        <v>29</v>
      </c>
      <c r="F909" t="s">
        <v>30</v>
      </c>
      <c r="G909" s="7">
        <v>230000</v>
      </c>
      <c r="H909" s="7">
        <v>124750</v>
      </c>
      <c r="I909" s="12">
        <f>H909/G909*100</f>
        <v>54.239130434782609</v>
      </c>
      <c r="J909" s="12">
        <f t="shared" si="14"/>
        <v>4.1363616442956825</v>
      </c>
      <c r="K909" s="7">
        <v>249500</v>
      </c>
      <c r="L909" s="7">
        <v>56934</v>
      </c>
      <c r="M909" s="7">
        <f>G909-L909</f>
        <v>173066</v>
      </c>
      <c r="N909" s="7">
        <v>117418.2890625</v>
      </c>
      <c r="O909" s="22">
        <f>M909/N909</f>
        <v>1.4739271146071593</v>
      </c>
      <c r="P909" s="27">
        <v>1299</v>
      </c>
      <c r="Q909" s="32">
        <f>M909/P909</f>
        <v>133.23017705927637</v>
      </c>
      <c r="R909" s="37" t="s">
        <v>1815</v>
      </c>
      <c r="S909" s="42">
        <f>ABS(O2496-O909)*100</f>
        <v>11.673808561958365</v>
      </c>
      <c r="T909" t="s">
        <v>64</v>
      </c>
      <c r="V909" s="7">
        <v>46331</v>
      </c>
      <c r="W909" t="s">
        <v>33</v>
      </c>
      <c r="X909" s="17" t="s">
        <v>34</v>
      </c>
      <c r="Z909" t="s">
        <v>1816</v>
      </c>
      <c r="AA909">
        <v>401</v>
      </c>
      <c r="AB909">
        <v>46</v>
      </c>
    </row>
    <row r="910" spans="1:28" x14ac:dyDescent="0.25">
      <c r="A910" t="s">
        <v>1992</v>
      </c>
      <c r="B910" t="s">
        <v>1993</v>
      </c>
      <c r="C910" s="17">
        <v>44006</v>
      </c>
      <c r="D910" s="7">
        <v>337000</v>
      </c>
      <c r="E910" t="s">
        <v>29</v>
      </c>
      <c r="F910" t="s">
        <v>30</v>
      </c>
      <c r="G910" s="7">
        <v>337000</v>
      </c>
      <c r="H910" s="7">
        <v>194530</v>
      </c>
      <c r="I910" s="12">
        <f>H910/G910*100</f>
        <v>57.724035608308611</v>
      </c>
      <c r="J910" s="12">
        <f t="shared" si="14"/>
        <v>7.6212668178216845</v>
      </c>
      <c r="K910" s="7">
        <v>389053</v>
      </c>
      <c r="L910" s="7">
        <v>52584</v>
      </c>
      <c r="M910" s="7">
        <f>G910-L910</f>
        <v>284416</v>
      </c>
      <c r="N910" s="7">
        <v>205164.03125</v>
      </c>
      <c r="O910" s="22">
        <f>M910/N910</f>
        <v>1.3862858819216148</v>
      </c>
      <c r="P910" s="27">
        <v>2007</v>
      </c>
      <c r="Q910" s="32">
        <f>M910/P910</f>
        <v>141.71200797209767</v>
      </c>
      <c r="R910" s="37" t="s">
        <v>1815</v>
      </c>
      <c r="S910" s="42">
        <f>ABS(O2496-O910)*100</f>
        <v>2.9096852934039186</v>
      </c>
      <c r="T910" t="s">
        <v>64</v>
      </c>
      <c r="V910" s="7">
        <v>46331</v>
      </c>
      <c r="W910" t="s">
        <v>33</v>
      </c>
      <c r="X910" s="17" t="s">
        <v>34</v>
      </c>
      <c r="Z910" t="s">
        <v>1816</v>
      </c>
      <c r="AA910">
        <v>401</v>
      </c>
      <c r="AB910">
        <v>54</v>
      </c>
    </row>
    <row r="911" spans="1:28" x14ac:dyDescent="0.25">
      <c r="A911" t="s">
        <v>1994</v>
      </c>
      <c r="B911" t="s">
        <v>1995</v>
      </c>
      <c r="C911" s="17">
        <v>44483</v>
      </c>
      <c r="D911" s="7">
        <v>291000</v>
      </c>
      <c r="E911" t="s">
        <v>29</v>
      </c>
      <c r="F911" t="s">
        <v>30</v>
      </c>
      <c r="G911" s="7">
        <v>291000</v>
      </c>
      <c r="H911" s="7">
        <v>139360</v>
      </c>
      <c r="I911" s="12">
        <f>H911/G911*100</f>
        <v>47.890034364261169</v>
      </c>
      <c r="J911" s="12">
        <f t="shared" si="14"/>
        <v>2.212734426225758</v>
      </c>
      <c r="K911" s="7">
        <v>278715</v>
      </c>
      <c r="L911" s="7">
        <v>49293</v>
      </c>
      <c r="M911" s="7">
        <f>G911-L911</f>
        <v>241707</v>
      </c>
      <c r="N911" s="7">
        <v>139891.46875</v>
      </c>
      <c r="O911" s="22">
        <f>M911/N911</f>
        <v>1.7278180160646859</v>
      </c>
      <c r="P911" s="27">
        <v>1838</v>
      </c>
      <c r="Q911" s="32">
        <f>M911/P911</f>
        <v>131.50544069640915</v>
      </c>
      <c r="R911" s="37" t="s">
        <v>1815</v>
      </c>
      <c r="S911" s="42">
        <f>ABS(O2496-O911)*100</f>
        <v>37.062898707711021</v>
      </c>
      <c r="T911" t="s">
        <v>64</v>
      </c>
      <c r="V911" s="7">
        <v>46331</v>
      </c>
      <c r="W911" t="s">
        <v>33</v>
      </c>
      <c r="X911" s="17" t="s">
        <v>34</v>
      </c>
      <c r="Z911" t="s">
        <v>1816</v>
      </c>
      <c r="AA911">
        <v>401</v>
      </c>
      <c r="AB911">
        <v>48</v>
      </c>
    </row>
    <row r="912" spans="1:28" x14ac:dyDescent="0.25">
      <c r="A912" t="s">
        <v>1996</v>
      </c>
      <c r="B912" t="s">
        <v>1997</v>
      </c>
      <c r="C912" s="17">
        <v>44361</v>
      </c>
      <c r="D912" s="7">
        <v>283500</v>
      </c>
      <c r="E912" t="s">
        <v>29</v>
      </c>
      <c r="F912" t="s">
        <v>30</v>
      </c>
      <c r="G912" s="7">
        <v>283500</v>
      </c>
      <c r="H912" s="7">
        <v>135940</v>
      </c>
      <c r="I912" s="12">
        <f>H912/G912*100</f>
        <v>47.950617283950621</v>
      </c>
      <c r="J912" s="12">
        <f t="shared" si="14"/>
        <v>2.1521515065363062</v>
      </c>
      <c r="K912" s="7">
        <v>271871</v>
      </c>
      <c r="L912" s="7">
        <v>49209</v>
      </c>
      <c r="M912" s="7">
        <f>G912-L912</f>
        <v>234291</v>
      </c>
      <c r="N912" s="7">
        <v>135769.515625</v>
      </c>
      <c r="O912" s="22">
        <f>M912/N912</f>
        <v>1.7256524700811313</v>
      </c>
      <c r="P912" s="27">
        <v>1972</v>
      </c>
      <c r="Q912" s="32">
        <f>M912/P912</f>
        <v>118.80882352941177</v>
      </c>
      <c r="R912" s="37" t="s">
        <v>1815</v>
      </c>
      <c r="S912" s="42">
        <f>ABS(O2496-O912)*100</f>
        <v>36.84634410935557</v>
      </c>
      <c r="T912" t="s">
        <v>141</v>
      </c>
      <c r="V912" s="7">
        <v>46331</v>
      </c>
      <c r="W912" t="s">
        <v>33</v>
      </c>
      <c r="X912" s="17" t="s">
        <v>34</v>
      </c>
      <c r="Z912" t="s">
        <v>1816</v>
      </c>
      <c r="AA912">
        <v>401</v>
      </c>
      <c r="AB912">
        <v>48</v>
      </c>
    </row>
    <row r="913" spans="1:28" x14ac:dyDescent="0.25">
      <c r="A913" t="s">
        <v>1998</v>
      </c>
      <c r="B913" t="s">
        <v>1999</v>
      </c>
      <c r="C913" s="17">
        <v>44008</v>
      </c>
      <c r="D913" s="7">
        <v>272000</v>
      </c>
      <c r="E913" t="s">
        <v>29</v>
      </c>
      <c r="F913" t="s">
        <v>30</v>
      </c>
      <c r="G913" s="7">
        <v>272000</v>
      </c>
      <c r="H913" s="7">
        <v>142020</v>
      </c>
      <c r="I913" s="12">
        <f>H913/G913*100</f>
        <v>52.213235294117645</v>
      </c>
      <c r="J913" s="12">
        <f t="shared" si="14"/>
        <v>2.1104665036307182</v>
      </c>
      <c r="K913" s="7">
        <v>284030</v>
      </c>
      <c r="L913" s="7">
        <v>50299</v>
      </c>
      <c r="M913" s="7">
        <f>G913-L913</f>
        <v>221701</v>
      </c>
      <c r="N913" s="7">
        <v>142518.90625</v>
      </c>
      <c r="O913" s="22">
        <f>M913/N913</f>
        <v>1.5555901026289276</v>
      </c>
      <c r="P913" s="27">
        <v>1512</v>
      </c>
      <c r="Q913" s="32">
        <f>M913/P913</f>
        <v>146.62764550264549</v>
      </c>
      <c r="R913" s="37" t="s">
        <v>1815</v>
      </c>
      <c r="S913" s="42">
        <f>ABS(O2496-O913)*100</f>
        <v>19.840107364135196</v>
      </c>
      <c r="T913" t="s">
        <v>64</v>
      </c>
      <c r="V913" s="7">
        <v>46331</v>
      </c>
      <c r="W913" t="s">
        <v>33</v>
      </c>
      <c r="X913" s="17" t="s">
        <v>34</v>
      </c>
      <c r="Z913" t="s">
        <v>1816</v>
      </c>
      <c r="AA913">
        <v>401</v>
      </c>
      <c r="AB913">
        <v>48</v>
      </c>
    </row>
    <row r="914" spans="1:28" x14ac:dyDescent="0.25">
      <c r="A914" t="s">
        <v>2000</v>
      </c>
      <c r="B914" t="s">
        <v>2001</v>
      </c>
      <c r="C914" s="17">
        <v>44519</v>
      </c>
      <c r="D914" s="7">
        <v>330000</v>
      </c>
      <c r="E914" t="s">
        <v>29</v>
      </c>
      <c r="F914" t="s">
        <v>30</v>
      </c>
      <c r="G914" s="7">
        <v>330000</v>
      </c>
      <c r="H914" s="7">
        <v>162970</v>
      </c>
      <c r="I914" s="12">
        <f>H914/G914*100</f>
        <v>49.38484848484849</v>
      </c>
      <c r="J914" s="12">
        <f t="shared" si="14"/>
        <v>0.71792030563843667</v>
      </c>
      <c r="K914" s="7">
        <v>325943</v>
      </c>
      <c r="L914" s="7">
        <v>56372</v>
      </c>
      <c r="M914" s="7">
        <f>G914-L914</f>
        <v>273628</v>
      </c>
      <c r="N914" s="7">
        <v>164372.5625</v>
      </c>
      <c r="O914" s="22">
        <f>M914/N914</f>
        <v>1.6646817196148536</v>
      </c>
      <c r="P914" s="27">
        <v>2392</v>
      </c>
      <c r="Q914" s="32">
        <f>M914/P914</f>
        <v>114.39297658862876</v>
      </c>
      <c r="R914" s="37" t="s">
        <v>1815</v>
      </c>
      <c r="S914" s="42">
        <f>ABS(O2496-O914)*100</f>
        <v>30.749269062727791</v>
      </c>
      <c r="T914" t="s">
        <v>141</v>
      </c>
      <c r="V914" s="7">
        <v>46331</v>
      </c>
      <c r="W914" t="s">
        <v>33</v>
      </c>
      <c r="X914" s="17" t="s">
        <v>34</v>
      </c>
      <c r="Z914" t="s">
        <v>1816</v>
      </c>
      <c r="AA914">
        <v>401</v>
      </c>
      <c r="AB914">
        <v>48</v>
      </c>
    </row>
    <row r="915" spans="1:28" x14ac:dyDescent="0.25">
      <c r="A915" t="s">
        <v>2002</v>
      </c>
      <c r="B915" t="s">
        <v>2003</v>
      </c>
      <c r="C915" s="17">
        <v>44372</v>
      </c>
      <c r="D915" s="7">
        <v>250000</v>
      </c>
      <c r="E915" t="s">
        <v>29</v>
      </c>
      <c r="F915" t="s">
        <v>30</v>
      </c>
      <c r="G915" s="7">
        <v>250000</v>
      </c>
      <c r="H915" s="7">
        <v>141570</v>
      </c>
      <c r="I915" s="12">
        <f>H915/G915*100</f>
        <v>56.628</v>
      </c>
      <c r="J915" s="12">
        <f t="shared" si="14"/>
        <v>6.5252312095130733</v>
      </c>
      <c r="K915" s="7">
        <v>283148</v>
      </c>
      <c r="L915" s="7">
        <v>51881</v>
      </c>
      <c r="M915" s="7">
        <f>G915-L915</f>
        <v>198119</v>
      </c>
      <c r="N915" s="7">
        <v>141016.46875</v>
      </c>
      <c r="O915" s="22">
        <f>M915/N915</f>
        <v>1.4049351948475877</v>
      </c>
      <c r="P915" s="27">
        <v>1666</v>
      </c>
      <c r="Q915" s="32">
        <f>M915/P915</f>
        <v>118.91896758703481</v>
      </c>
      <c r="R915" s="37" t="s">
        <v>1815</v>
      </c>
      <c r="S915" s="42">
        <f>ABS(O2496-O915)*100</f>
        <v>4.7746165860012013</v>
      </c>
      <c r="T915" t="s">
        <v>64</v>
      </c>
      <c r="V915" s="7">
        <v>46331</v>
      </c>
      <c r="W915" t="s">
        <v>33</v>
      </c>
      <c r="X915" s="17" t="s">
        <v>34</v>
      </c>
      <c r="Z915" t="s">
        <v>1816</v>
      </c>
      <c r="AA915">
        <v>401</v>
      </c>
      <c r="AB915">
        <v>48</v>
      </c>
    </row>
    <row r="916" spans="1:28" x14ac:dyDescent="0.25">
      <c r="A916" t="s">
        <v>2004</v>
      </c>
      <c r="B916" t="s">
        <v>2005</v>
      </c>
      <c r="C916" s="17">
        <v>44012</v>
      </c>
      <c r="D916" s="7">
        <v>305000</v>
      </c>
      <c r="E916" t="s">
        <v>29</v>
      </c>
      <c r="F916" t="s">
        <v>30</v>
      </c>
      <c r="G916" s="7">
        <v>305000</v>
      </c>
      <c r="H916" s="7">
        <v>160240</v>
      </c>
      <c r="I916" s="12">
        <f>H916/G916*100</f>
        <v>52.537704918032787</v>
      </c>
      <c r="J916" s="12">
        <f t="shared" si="14"/>
        <v>2.4349361275458605</v>
      </c>
      <c r="K916" s="7">
        <v>320479</v>
      </c>
      <c r="L916" s="7">
        <v>63448</v>
      </c>
      <c r="M916" s="7">
        <f>G916-L916</f>
        <v>241552</v>
      </c>
      <c r="N916" s="7">
        <v>156726.21875</v>
      </c>
      <c r="O916" s="22">
        <f>M916/N916</f>
        <v>1.5412354226787597</v>
      </c>
      <c r="P916" s="27">
        <v>1942</v>
      </c>
      <c r="Q916" s="32">
        <f>M916/P916</f>
        <v>124.38311019567456</v>
      </c>
      <c r="R916" s="37" t="s">
        <v>1815</v>
      </c>
      <c r="S916" s="42">
        <f>ABS(O2496-O916)*100</f>
        <v>18.404639369118403</v>
      </c>
      <c r="T916" t="s">
        <v>32</v>
      </c>
      <c r="V916" s="7">
        <v>46331</v>
      </c>
      <c r="W916" t="s">
        <v>33</v>
      </c>
      <c r="X916" s="17" t="s">
        <v>34</v>
      </c>
      <c r="Z916" t="s">
        <v>1816</v>
      </c>
      <c r="AA916">
        <v>401</v>
      </c>
      <c r="AB916">
        <v>48</v>
      </c>
    </row>
    <row r="917" spans="1:28" x14ac:dyDescent="0.25">
      <c r="A917" t="s">
        <v>2006</v>
      </c>
      <c r="B917" t="s">
        <v>2007</v>
      </c>
      <c r="C917" s="17">
        <v>44631</v>
      </c>
      <c r="D917" s="7">
        <v>632000</v>
      </c>
      <c r="E917" t="s">
        <v>29</v>
      </c>
      <c r="F917" t="s">
        <v>30</v>
      </c>
      <c r="G917" s="7">
        <v>632000</v>
      </c>
      <c r="H917" s="7">
        <v>253470</v>
      </c>
      <c r="I917" s="12">
        <f>H917/G917*100</f>
        <v>40.106012658227847</v>
      </c>
      <c r="J917" s="12">
        <f t="shared" si="14"/>
        <v>9.9967561322590797</v>
      </c>
      <c r="K917" s="7">
        <v>506938</v>
      </c>
      <c r="L917" s="7">
        <v>82783</v>
      </c>
      <c r="M917" s="7">
        <f>G917-L917</f>
        <v>549217</v>
      </c>
      <c r="N917" s="7">
        <v>314188.875</v>
      </c>
      <c r="O917" s="22">
        <f>M917/N917</f>
        <v>1.7480472534235976</v>
      </c>
      <c r="P917" s="27">
        <v>4365</v>
      </c>
      <c r="Q917" s="32">
        <f>M917/P917</f>
        <v>125.82290950744559</v>
      </c>
      <c r="R917" s="37" t="s">
        <v>2008</v>
      </c>
      <c r="S917" s="42">
        <f>ABS(O2496-O917)*100</f>
        <v>39.08582244360219</v>
      </c>
      <c r="T917" t="s">
        <v>32</v>
      </c>
      <c r="V917" s="7">
        <v>79200</v>
      </c>
      <c r="W917" t="s">
        <v>33</v>
      </c>
      <c r="X917" s="17" t="s">
        <v>34</v>
      </c>
      <c r="Z917" t="s">
        <v>2009</v>
      </c>
      <c r="AA917">
        <v>401</v>
      </c>
      <c r="AB917">
        <v>58</v>
      </c>
    </row>
    <row r="918" spans="1:28" x14ac:dyDescent="0.25">
      <c r="A918" t="s">
        <v>2010</v>
      </c>
      <c r="B918" t="s">
        <v>2011</v>
      </c>
      <c r="C918" s="17">
        <v>44008</v>
      </c>
      <c r="D918" s="7">
        <v>295000</v>
      </c>
      <c r="E918" t="s">
        <v>29</v>
      </c>
      <c r="F918" t="s">
        <v>30</v>
      </c>
      <c r="G918" s="7">
        <v>295000</v>
      </c>
      <c r="H918" s="7">
        <v>142110</v>
      </c>
      <c r="I918" s="12">
        <f>H918/G918*100</f>
        <v>48.172881355932198</v>
      </c>
      <c r="J918" s="12">
        <f t="shared" si="14"/>
        <v>1.929887434554729</v>
      </c>
      <c r="K918" s="7">
        <v>284229</v>
      </c>
      <c r="L918" s="7">
        <v>50063</v>
      </c>
      <c r="M918" s="7">
        <f>G918-L918</f>
        <v>244937</v>
      </c>
      <c r="N918" s="7">
        <v>142784.140625</v>
      </c>
      <c r="O918" s="22">
        <f>M918/N918</f>
        <v>1.7154356144026413</v>
      </c>
      <c r="P918" s="27">
        <v>1870</v>
      </c>
      <c r="Q918" s="32">
        <f>M918/P918</f>
        <v>130.98235294117646</v>
      </c>
      <c r="R918" s="37" t="s">
        <v>1815</v>
      </c>
      <c r="S918" s="42">
        <f>ABS(O2496-O918)*100</f>
        <v>35.824658541506558</v>
      </c>
      <c r="T918" t="s">
        <v>32</v>
      </c>
      <c r="V918" s="7">
        <v>46331</v>
      </c>
      <c r="W918" t="s">
        <v>33</v>
      </c>
      <c r="X918" s="17" t="s">
        <v>34</v>
      </c>
      <c r="Z918" t="s">
        <v>1816</v>
      </c>
      <c r="AA918">
        <v>401</v>
      </c>
      <c r="AB918">
        <v>48</v>
      </c>
    </row>
    <row r="919" spans="1:28" x14ac:dyDescent="0.25">
      <c r="A919" t="s">
        <v>2012</v>
      </c>
      <c r="B919" t="s">
        <v>2013</v>
      </c>
      <c r="C919" s="17">
        <v>44424</v>
      </c>
      <c r="D919" s="7">
        <v>317500</v>
      </c>
      <c r="E919" t="s">
        <v>29</v>
      </c>
      <c r="F919" t="s">
        <v>30</v>
      </c>
      <c r="G919" s="7">
        <v>317500</v>
      </c>
      <c r="H919" s="7">
        <v>132150</v>
      </c>
      <c r="I919" s="12">
        <f>H919/G919*100</f>
        <v>41.622047244094489</v>
      </c>
      <c r="J919" s="12">
        <f t="shared" si="14"/>
        <v>8.4807215463924379</v>
      </c>
      <c r="K919" s="7">
        <v>264290</v>
      </c>
      <c r="L919" s="7">
        <v>52269</v>
      </c>
      <c r="M919" s="7">
        <f>G919-L919</f>
        <v>265231</v>
      </c>
      <c r="N919" s="7">
        <v>129281.09375</v>
      </c>
      <c r="O919" s="22">
        <f>M919/N919</f>
        <v>2.0515838186896529</v>
      </c>
      <c r="P919" s="27">
        <v>1452</v>
      </c>
      <c r="Q919" s="32">
        <f>M919/P919</f>
        <v>182.6659779614325</v>
      </c>
      <c r="R919" s="37" t="s">
        <v>1815</v>
      </c>
      <c r="S919" s="42">
        <f>ABS(O2496-O919)*100</f>
        <v>69.43947897020773</v>
      </c>
      <c r="T919" t="s">
        <v>64</v>
      </c>
      <c r="V919" s="7">
        <v>46331</v>
      </c>
      <c r="W919" t="s">
        <v>33</v>
      </c>
      <c r="X919" s="17" t="s">
        <v>34</v>
      </c>
      <c r="Z919" t="s">
        <v>1816</v>
      </c>
      <c r="AA919">
        <v>401</v>
      </c>
      <c r="AB919">
        <v>48</v>
      </c>
    </row>
    <row r="920" spans="1:28" x14ac:dyDescent="0.25">
      <c r="A920" t="s">
        <v>2014</v>
      </c>
      <c r="B920" t="s">
        <v>2015</v>
      </c>
      <c r="C920" s="17">
        <v>44120</v>
      </c>
      <c r="D920" s="7">
        <v>249000</v>
      </c>
      <c r="E920" t="s">
        <v>29</v>
      </c>
      <c r="F920" t="s">
        <v>30</v>
      </c>
      <c r="G920" s="7">
        <v>249000</v>
      </c>
      <c r="H920" s="7">
        <v>142450</v>
      </c>
      <c r="I920" s="12">
        <f>H920/G920*100</f>
        <v>57.208835341365457</v>
      </c>
      <c r="J920" s="12">
        <f t="shared" si="14"/>
        <v>7.1060665508785306</v>
      </c>
      <c r="K920" s="7">
        <v>284906</v>
      </c>
      <c r="L920" s="7">
        <v>49350</v>
      </c>
      <c r="M920" s="7">
        <f>G920-L920</f>
        <v>199650</v>
      </c>
      <c r="N920" s="7">
        <v>143631.703125</v>
      </c>
      <c r="O920" s="22">
        <f>M920/N920</f>
        <v>1.3900134556383301</v>
      </c>
      <c r="P920" s="27">
        <v>1963</v>
      </c>
      <c r="Q920" s="32">
        <f>M920/P920</f>
        <v>101.70657157412124</v>
      </c>
      <c r="R920" s="37" t="s">
        <v>1815</v>
      </c>
      <c r="S920" s="42">
        <f>ABS(O2496-O920)*100</f>
        <v>3.2824426650754468</v>
      </c>
      <c r="T920" t="s">
        <v>141</v>
      </c>
      <c r="V920" s="7">
        <v>46331</v>
      </c>
      <c r="W920" t="s">
        <v>33</v>
      </c>
      <c r="X920" s="17" t="s">
        <v>34</v>
      </c>
      <c r="Z920" t="s">
        <v>1816</v>
      </c>
      <c r="AA920">
        <v>401</v>
      </c>
      <c r="AB920">
        <v>48</v>
      </c>
    </row>
    <row r="921" spans="1:28" x14ac:dyDescent="0.25">
      <c r="A921" t="s">
        <v>2016</v>
      </c>
      <c r="B921" t="s">
        <v>2017</v>
      </c>
      <c r="C921" s="17">
        <v>44008</v>
      </c>
      <c r="D921" s="7">
        <v>249000</v>
      </c>
      <c r="E921" t="s">
        <v>29</v>
      </c>
      <c r="F921" t="s">
        <v>30</v>
      </c>
      <c r="G921" s="7">
        <v>249000</v>
      </c>
      <c r="H921" s="7">
        <v>136200</v>
      </c>
      <c r="I921" s="12">
        <f>H921/G921*100</f>
        <v>54.69879518072289</v>
      </c>
      <c r="J921" s="12">
        <f t="shared" si="14"/>
        <v>4.5960263902359628</v>
      </c>
      <c r="K921" s="7">
        <v>272396</v>
      </c>
      <c r="L921" s="7">
        <v>49184</v>
      </c>
      <c r="M921" s="7">
        <f>G921-L921</f>
        <v>199816</v>
      </c>
      <c r="N921" s="7">
        <v>136104.875</v>
      </c>
      <c r="O921" s="22">
        <f>M921/N921</f>
        <v>1.4681031814620895</v>
      </c>
      <c r="P921" s="27">
        <v>1693</v>
      </c>
      <c r="Q921" s="32">
        <f>M921/P921</f>
        <v>118.02480803307738</v>
      </c>
      <c r="R921" s="37" t="s">
        <v>1815</v>
      </c>
      <c r="S921" s="42">
        <f>ABS(O2496-O921)*100</f>
        <v>11.091415247451387</v>
      </c>
      <c r="T921" t="s">
        <v>64</v>
      </c>
      <c r="V921" s="7">
        <v>46331</v>
      </c>
      <c r="W921" t="s">
        <v>33</v>
      </c>
      <c r="X921" s="17" t="s">
        <v>34</v>
      </c>
      <c r="Z921" t="s">
        <v>1816</v>
      </c>
      <c r="AA921">
        <v>401</v>
      </c>
      <c r="AB921">
        <v>48</v>
      </c>
    </row>
    <row r="922" spans="1:28" x14ac:dyDescent="0.25">
      <c r="A922" t="s">
        <v>2018</v>
      </c>
      <c r="B922" t="s">
        <v>2019</v>
      </c>
      <c r="C922" s="17">
        <v>44218</v>
      </c>
      <c r="D922" s="7">
        <v>275000</v>
      </c>
      <c r="E922" t="s">
        <v>29</v>
      </c>
      <c r="F922" t="s">
        <v>30</v>
      </c>
      <c r="G922" s="7">
        <v>275000</v>
      </c>
      <c r="H922" s="7">
        <v>151610</v>
      </c>
      <c r="I922" s="12">
        <f>H922/G922*100</f>
        <v>55.130909090909086</v>
      </c>
      <c r="J922" s="12">
        <f t="shared" si="14"/>
        <v>5.0281403004221588</v>
      </c>
      <c r="K922" s="7">
        <v>303226</v>
      </c>
      <c r="L922" s="7">
        <v>53323</v>
      </c>
      <c r="M922" s="7">
        <f>G922-L922</f>
        <v>221677</v>
      </c>
      <c r="N922" s="7">
        <v>152379.875</v>
      </c>
      <c r="O922" s="22">
        <f>M922/N922</f>
        <v>1.4547655981473933</v>
      </c>
      <c r="P922" s="27">
        <v>2108</v>
      </c>
      <c r="Q922" s="32">
        <f>M922/P922</f>
        <v>105.15986717267552</v>
      </c>
      <c r="R922" s="37" t="s">
        <v>1815</v>
      </c>
      <c r="S922" s="42">
        <f>ABS(O2496-O922)*100</f>
        <v>9.7576569159817605</v>
      </c>
      <c r="T922" t="s">
        <v>141</v>
      </c>
      <c r="V922" s="7">
        <v>46331</v>
      </c>
      <c r="W922" t="s">
        <v>33</v>
      </c>
      <c r="X922" s="17" t="s">
        <v>34</v>
      </c>
      <c r="Z922" t="s">
        <v>1816</v>
      </c>
      <c r="AA922">
        <v>401</v>
      </c>
      <c r="AB922">
        <v>48</v>
      </c>
    </row>
    <row r="923" spans="1:28" x14ac:dyDescent="0.25">
      <c r="A923" t="s">
        <v>2020</v>
      </c>
      <c r="B923" t="s">
        <v>2021</v>
      </c>
      <c r="C923" s="17">
        <v>44571</v>
      </c>
      <c r="D923" s="7">
        <v>250000</v>
      </c>
      <c r="E923" t="s">
        <v>732</v>
      </c>
      <c r="F923" t="s">
        <v>30</v>
      </c>
      <c r="G923" s="7">
        <v>250000</v>
      </c>
      <c r="H923" s="7">
        <v>158910</v>
      </c>
      <c r="I923" s="12">
        <f>H923/G923*100</f>
        <v>63.564</v>
      </c>
      <c r="J923" s="12">
        <f t="shared" si="14"/>
        <v>13.461231209513073</v>
      </c>
      <c r="K923" s="7">
        <v>317820</v>
      </c>
      <c r="L923" s="7">
        <v>59323</v>
      </c>
      <c r="M923" s="7">
        <f>G923-L923</f>
        <v>190677</v>
      </c>
      <c r="N923" s="7">
        <v>157620.125</v>
      </c>
      <c r="O923" s="22">
        <f>M923/N923</f>
        <v>1.2097249637379746</v>
      </c>
      <c r="P923" s="27">
        <v>1854</v>
      </c>
      <c r="Q923" s="32">
        <f>M923/P923</f>
        <v>102.8462783171521</v>
      </c>
      <c r="R923" s="37" t="s">
        <v>1815</v>
      </c>
      <c r="S923" s="42">
        <f>ABS(O2496-O923)*100</f>
        <v>14.74640652496011</v>
      </c>
      <c r="T923" t="s">
        <v>64</v>
      </c>
      <c r="V923" s="7">
        <v>46331</v>
      </c>
      <c r="W923" t="s">
        <v>33</v>
      </c>
      <c r="X923" s="17" t="s">
        <v>34</v>
      </c>
      <c r="Z923" t="s">
        <v>1816</v>
      </c>
      <c r="AA923">
        <v>401</v>
      </c>
      <c r="AB923">
        <v>48</v>
      </c>
    </row>
    <row r="924" spans="1:28" x14ac:dyDescent="0.25">
      <c r="A924" t="s">
        <v>2022</v>
      </c>
      <c r="B924" t="s">
        <v>2023</v>
      </c>
      <c r="C924" s="17">
        <v>44145</v>
      </c>
      <c r="D924" s="7">
        <v>274100</v>
      </c>
      <c r="E924" t="s">
        <v>29</v>
      </c>
      <c r="F924" t="s">
        <v>30</v>
      </c>
      <c r="G924" s="7">
        <v>274100</v>
      </c>
      <c r="H924" s="7">
        <v>130200</v>
      </c>
      <c r="I924" s="12">
        <f>H924/G924*100</f>
        <v>47.500912075884713</v>
      </c>
      <c r="J924" s="12">
        <f t="shared" si="14"/>
        <v>2.6018567146022136</v>
      </c>
      <c r="K924" s="7">
        <v>260394</v>
      </c>
      <c r="L924" s="7">
        <v>56620</v>
      </c>
      <c r="M924" s="7">
        <f>G924-L924</f>
        <v>217480</v>
      </c>
      <c r="N924" s="7">
        <v>124252.4375</v>
      </c>
      <c r="O924" s="22">
        <f>M924/N924</f>
        <v>1.7503077152912996</v>
      </c>
      <c r="P924" s="27">
        <v>1300</v>
      </c>
      <c r="Q924" s="32">
        <f>M924/P924</f>
        <v>167.2923076923077</v>
      </c>
      <c r="R924" s="37" t="s">
        <v>1815</v>
      </c>
      <c r="S924" s="42">
        <f>ABS(O2496-O924)*100</f>
        <v>39.311868630372395</v>
      </c>
      <c r="T924" t="s">
        <v>64</v>
      </c>
      <c r="V924" s="7">
        <v>46331</v>
      </c>
      <c r="W924" t="s">
        <v>33</v>
      </c>
      <c r="X924" s="17" t="s">
        <v>34</v>
      </c>
      <c r="Z924" t="s">
        <v>1816</v>
      </c>
      <c r="AA924">
        <v>401</v>
      </c>
      <c r="AB924">
        <v>48</v>
      </c>
    </row>
    <row r="925" spans="1:28" x14ac:dyDescent="0.25">
      <c r="A925" t="s">
        <v>2024</v>
      </c>
      <c r="B925" t="s">
        <v>2025</v>
      </c>
      <c r="C925" s="17">
        <v>44463</v>
      </c>
      <c r="D925" s="7">
        <v>397000</v>
      </c>
      <c r="E925" t="s">
        <v>29</v>
      </c>
      <c r="F925" t="s">
        <v>30</v>
      </c>
      <c r="G925" s="7">
        <v>397000</v>
      </c>
      <c r="H925" s="7">
        <v>147530</v>
      </c>
      <c r="I925" s="12">
        <f>H925/G925*100</f>
        <v>37.161209068010074</v>
      </c>
      <c r="J925" s="12">
        <f t="shared" si="14"/>
        <v>12.941559722476853</v>
      </c>
      <c r="K925" s="7">
        <v>295060</v>
      </c>
      <c r="L925" s="7">
        <v>52061</v>
      </c>
      <c r="M925" s="7">
        <f>G925-L925</f>
        <v>344939</v>
      </c>
      <c r="N925" s="7">
        <v>148170.125</v>
      </c>
      <c r="O925" s="22">
        <f>M925/N925</f>
        <v>2.3279929068022316</v>
      </c>
      <c r="P925" s="27">
        <v>1839</v>
      </c>
      <c r="Q925" s="32">
        <f>M925/P925</f>
        <v>187.56878738444806</v>
      </c>
      <c r="R925" s="37" t="s">
        <v>1815</v>
      </c>
      <c r="S925" s="42">
        <f>ABS(O2496-O925)*100</f>
        <v>97.080387781465589</v>
      </c>
      <c r="T925" t="s">
        <v>64</v>
      </c>
      <c r="V925" s="7">
        <v>46331</v>
      </c>
      <c r="W925" t="s">
        <v>33</v>
      </c>
      <c r="X925" s="17" t="s">
        <v>34</v>
      </c>
      <c r="Z925" t="s">
        <v>1816</v>
      </c>
      <c r="AA925">
        <v>401</v>
      </c>
      <c r="AB925">
        <v>46</v>
      </c>
    </row>
    <row r="926" spans="1:28" x14ac:dyDescent="0.25">
      <c r="A926" t="s">
        <v>2026</v>
      </c>
      <c r="B926" t="s">
        <v>2027</v>
      </c>
      <c r="C926" s="17">
        <v>44397</v>
      </c>
      <c r="D926" s="7">
        <v>175004</v>
      </c>
      <c r="E926" t="s">
        <v>29</v>
      </c>
      <c r="F926" t="s">
        <v>30</v>
      </c>
      <c r="G926" s="7">
        <v>175004</v>
      </c>
      <c r="H926" s="7">
        <v>80680</v>
      </c>
      <c r="I926" s="12">
        <f>H926/G926*100</f>
        <v>46.101803387351147</v>
      </c>
      <c r="J926" s="12">
        <f t="shared" si="14"/>
        <v>4.0009654031357798</v>
      </c>
      <c r="K926" s="7">
        <v>161363</v>
      </c>
      <c r="L926" s="7">
        <v>26681</v>
      </c>
      <c r="M926" s="7">
        <f>G926-L926</f>
        <v>148323</v>
      </c>
      <c r="N926" s="7">
        <v>102031.8203125</v>
      </c>
      <c r="O926" s="22">
        <f>M926/N926</f>
        <v>1.4536935589869979</v>
      </c>
      <c r="P926" s="27">
        <v>1368</v>
      </c>
      <c r="Q926" s="32">
        <f>M926/P926</f>
        <v>108.42324561403508</v>
      </c>
      <c r="R926" s="37" t="s">
        <v>2028</v>
      </c>
      <c r="S926" s="42">
        <f>ABS(O2496-O926)*100</f>
        <v>9.6504529999422282</v>
      </c>
      <c r="T926" t="s">
        <v>183</v>
      </c>
      <c r="V926" s="7">
        <v>25000</v>
      </c>
      <c r="W926" t="s">
        <v>33</v>
      </c>
      <c r="X926" s="17" t="s">
        <v>34</v>
      </c>
      <c r="Z926" t="s">
        <v>161</v>
      </c>
      <c r="AA926">
        <v>407</v>
      </c>
      <c r="AB926">
        <v>48</v>
      </c>
    </row>
    <row r="927" spans="1:28" x14ac:dyDescent="0.25">
      <c r="A927" t="s">
        <v>2029</v>
      </c>
      <c r="B927" t="s">
        <v>2030</v>
      </c>
      <c r="C927" s="17">
        <v>44210</v>
      </c>
      <c r="D927" s="7">
        <v>150020</v>
      </c>
      <c r="E927" t="s">
        <v>29</v>
      </c>
      <c r="F927" t="s">
        <v>30</v>
      </c>
      <c r="G927" s="7">
        <v>150020</v>
      </c>
      <c r="H927" s="7">
        <v>85960</v>
      </c>
      <c r="I927" s="12">
        <f>H927/G927*100</f>
        <v>57.299026796427142</v>
      </c>
      <c r="J927" s="12">
        <f t="shared" si="14"/>
        <v>7.1962580059402157</v>
      </c>
      <c r="K927" s="7">
        <v>171926</v>
      </c>
      <c r="L927" s="7">
        <v>26681</v>
      </c>
      <c r="M927" s="7">
        <f>G927-L927</f>
        <v>123339</v>
      </c>
      <c r="N927" s="7">
        <v>110034.09375</v>
      </c>
      <c r="O927" s="22">
        <f>M927/N927</f>
        <v>1.1209162160250898</v>
      </c>
      <c r="P927" s="27">
        <v>1368</v>
      </c>
      <c r="Q927" s="32">
        <f>M927/P927</f>
        <v>90.160087719298247</v>
      </c>
      <c r="R927" s="37" t="s">
        <v>2028</v>
      </c>
      <c r="S927" s="42">
        <f>ABS(O2496-O927)*100</f>
        <v>23.627281296248583</v>
      </c>
      <c r="T927" t="s">
        <v>183</v>
      </c>
      <c r="V927" s="7">
        <v>25000</v>
      </c>
      <c r="W927" t="s">
        <v>33</v>
      </c>
      <c r="X927" s="17" t="s">
        <v>34</v>
      </c>
      <c r="Z927" t="s">
        <v>161</v>
      </c>
      <c r="AA927">
        <v>407</v>
      </c>
      <c r="AB927">
        <v>48</v>
      </c>
    </row>
    <row r="928" spans="1:28" x14ac:dyDescent="0.25">
      <c r="A928" t="s">
        <v>2031</v>
      </c>
      <c r="B928" t="s">
        <v>2032</v>
      </c>
      <c r="C928" s="17">
        <v>44448</v>
      </c>
      <c r="D928" s="7">
        <v>190007</v>
      </c>
      <c r="E928" t="s">
        <v>29</v>
      </c>
      <c r="F928" t="s">
        <v>30</v>
      </c>
      <c r="G928" s="7">
        <v>190007</v>
      </c>
      <c r="H928" s="7">
        <v>95140</v>
      </c>
      <c r="I928" s="12">
        <f>H928/G928*100</f>
        <v>50.071839458546265</v>
      </c>
      <c r="J928" s="12">
        <f t="shared" si="14"/>
        <v>3.0929331940662053E-2</v>
      </c>
      <c r="K928" s="7">
        <v>190276</v>
      </c>
      <c r="L928" s="7">
        <v>26845</v>
      </c>
      <c r="M928" s="7">
        <f>G928-L928</f>
        <v>163162</v>
      </c>
      <c r="N928" s="7">
        <v>123811.3671875</v>
      </c>
      <c r="O928" s="22">
        <f>M928/N928</f>
        <v>1.3178273021806421</v>
      </c>
      <c r="P928" s="27">
        <v>1715</v>
      </c>
      <c r="Q928" s="32">
        <f>M928/P928</f>
        <v>95.138192419825074</v>
      </c>
      <c r="R928" s="37" t="s">
        <v>2028</v>
      </c>
      <c r="S928" s="42">
        <f>ABS(O2496-O928)*100</f>
        <v>3.9361726806933506</v>
      </c>
      <c r="T928" t="s">
        <v>183</v>
      </c>
      <c r="V928" s="7">
        <v>25000</v>
      </c>
      <c r="W928" t="s">
        <v>33</v>
      </c>
      <c r="X928" s="17" t="s">
        <v>34</v>
      </c>
      <c r="Z928" t="s">
        <v>161</v>
      </c>
      <c r="AA928">
        <v>407</v>
      </c>
      <c r="AB928">
        <v>48</v>
      </c>
    </row>
    <row r="929" spans="1:28" x14ac:dyDescent="0.25">
      <c r="A929" t="s">
        <v>2033</v>
      </c>
      <c r="B929" t="s">
        <v>2034</v>
      </c>
      <c r="C929" s="17">
        <v>44005</v>
      </c>
      <c r="D929" s="7">
        <v>140300</v>
      </c>
      <c r="E929" t="s">
        <v>29</v>
      </c>
      <c r="F929" t="s">
        <v>30</v>
      </c>
      <c r="G929" s="7">
        <v>140300</v>
      </c>
      <c r="H929" s="7">
        <v>75890</v>
      </c>
      <c r="I929" s="12">
        <f>H929/G929*100</f>
        <v>54.091233071988597</v>
      </c>
      <c r="J929" s="12">
        <f t="shared" si="14"/>
        <v>3.9884642815016704</v>
      </c>
      <c r="K929" s="7">
        <v>151777</v>
      </c>
      <c r="L929" s="7">
        <v>26653</v>
      </c>
      <c r="M929" s="7">
        <f>G929-L929</f>
        <v>113647</v>
      </c>
      <c r="N929" s="7">
        <v>94790.90625</v>
      </c>
      <c r="O929" s="22">
        <f>M929/N929</f>
        <v>1.1989230243275577</v>
      </c>
      <c r="P929" s="27">
        <v>1200</v>
      </c>
      <c r="Q929" s="32">
        <f>M929/P929</f>
        <v>94.705833333333331</v>
      </c>
      <c r="R929" s="37" t="s">
        <v>2028</v>
      </c>
      <c r="S929" s="42">
        <f>ABS(O2496-O929)*100</f>
        <v>15.826600466001794</v>
      </c>
      <c r="T929" t="s">
        <v>183</v>
      </c>
      <c r="V929" s="7">
        <v>25000</v>
      </c>
      <c r="W929" t="s">
        <v>33</v>
      </c>
      <c r="X929" s="17" t="s">
        <v>34</v>
      </c>
      <c r="Z929" t="s">
        <v>161</v>
      </c>
      <c r="AA929">
        <v>407</v>
      </c>
      <c r="AB929">
        <v>48</v>
      </c>
    </row>
    <row r="930" spans="1:28" x14ac:dyDescent="0.25">
      <c r="A930" t="s">
        <v>2035</v>
      </c>
      <c r="B930" t="s">
        <v>2036</v>
      </c>
      <c r="C930" s="17">
        <v>44447</v>
      </c>
      <c r="D930" s="7">
        <v>159020</v>
      </c>
      <c r="E930" t="s">
        <v>29</v>
      </c>
      <c r="F930" t="s">
        <v>30</v>
      </c>
      <c r="G930" s="7">
        <v>159020</v>
      </c>
      <c r="H930" s="7">
        <v>73560</v>
      </c>
      <c r="I930" s="12">
        <f>H930/G930*100</f>
        <v>46.258332285247135</v>
      </c>
      <c r="J930" s="12">
        <f t="shared" si="14"/>
        <v>3.8444365052397913</v>
      </c>
      <c r="K930" s="7">
        <v>147123</v>
      </c>
      <c r="L930" s="7">
        <v>26653</v>
      </c>
      <c r="M930" s="7">
        <f>G930-L930</f>
        <v>132367</v>
      </c>
      <c r="N930" s="7">
        <v>91265.1484375</v>
      </c>
      <c r="O930" s="22">
        <f>M930/N930</f>
        <v>1.4503564861963412</v>
      </c>
      <c r="P930" s="27">
        <v>1200</v>
      </c>
      <c r="Q930" s="32">
        <f>M930/P930</f>
        <v>110.30583333333334</v>
      </c>
      <c r="R930" s="37" t="s">
        <v>2028</v>
      </c>
      <c r="S930" s="42">
        <f>ABS(O2496-O930)*100</f>
        <v>9.3167457208765505</v>
      </c>
      <c r="T930" t="s">
        <v>183</v>
      </c>
      <c r="V930" s="7">
        <v>25000</v>
      </c>
      <c r="W930" t="s">
        <v>33</v>
      </c>
      <c r="X930" s="17" t="s">
        <v>34</v>
      </c>
      <c r="Z930" t="s">
        <v>161</v>
      </c>
      <c r="AA930">
        <v>407</v>
      </c>
      <c r="AB930">
        <v>48</v>
      </c>
    </row>
    <row r="931" spans="1:28" x14ac:dyDescent="0.25">
      <c r="A931" t="s">
        <v>2037</v>
      </c>
      <c r="B931" t="s">
        <v>2038</v>
      </c>
      <c r="C931" s="17">
        <v>44091</v>
      </c>
      <c r="D931" s="7">
        <v>140000</v>
      </c>
      <c r="E931" t="s">
        <v>29</v>
      </c>
      <c r="F931" t="s">
        <v>30</v>
      </c>
      <c r="G931" s="7">
        <v>140000</v>
      </c>
      <c r="H931" s="7">
        <v>72210</v>
      </c>
      <c r="I931" s="12">
        <f>H931/G931*100</f>
        <v>51.578571428571429</v>
      </c>
      <c r="J931" s="12">
        <f t="shared" si="14"/>
        <v>1.4758026380845024</v>
      </c>
      <c r="K931" s="7">
        <v>144422</v>
      </c>
      <c r="L931" s="7">
        <v>26653</v>
      </c>
      <c r="M931" s="7">
        <f>G931-L931</f>
        <v>113347</v>
      </c>
      <c r="N931" s="7">
        <v>89218.9375</v>
      </c>
      <c r="O931" s="22">
        <f>M931/N931</f>
        <v>1.2704365595028522</v>
      </c>
      <c r="P931" s="27">
        <v>1200</v>
      </c>
      <c r="Q931" s="32">
        <f>M931/P931</f>
        <v>94.455833333333331</v>
      </c>
      <c r="R931" s="37" t="s">
        <v>2028</v>
      </c>
      <c r="S931" s="42">
        <f>ABS(O2496-O931)*100</f>
        <v>8.6752469484723491</v>
      </c>
      <c r="T931" t="s">
        <v>183</v>
      </c>
      <c r="V931" s="7">
        <v>25000</v>
      </c>
      <c r="W931" t="s">
        <v>33</v>
      </c>
      <c r="X931" s="17" t="s">
        <v>34</v>
      </c>
      <c r="Z931" t="s">
        <v>161</v>
      </c>
      <c r="AA931">
        <v>407</v>
      </c>
      <c r="AB931">
        <v>48</v>
      </c>
    </row>
    <row r="932" spans="1:28" x14ac:dyDescent="0.25">
      <c r="A932" t="s">
        <v>2039</v>
      </c>
      <c r="B932" t="s">
        <v>2040</v>
      </c>
      <c r="C932" s="17">
        <v>44301</v>
      </c>
      <c r="D932" s="7">
        <v>158000</v>
      </c>
      <c r="E932" t="s">
        <v>29</v>
      </c>
      <c r="F932" t="s">
        <v>30</v>
      </c>
      <c r="G932" s="7">
        <v>158000</v>
      </c>
      <c r="H932" s="7">
        <v>76320</v>
      </c>
      <c r="I932" s="12">
        <f>H932/G932*100</f>
        <v>48.303797468354432</v>
      </c>
      <c r="J932" s="12">
        <f t="shared" si="14"/>
        <v>1.7989713221324948</v>
      </c>
      <c r="K932" s="7">
        <v>152646</v>
      </c>
      <c r="L932" s="7">
        <v>26626</v>
      </c>
      <c r="M932" s="7">
        <f>G932-L932</f>
        <v>131374</v>
      </c>
      <c r="N932" s="7">
        <v>95469.6953125</v>
      </c>
      <c r="O932" s="22">
        <f>M932/N932</f>
        <v>1.3760806460099699</v>
      </c>
      <c r="P932" s="27">
        <v>1254</v>
      </c>
      <c r="Q932" s="32">
        <f>M932/P932</f>
        <v>104.7639553429027</v>
      </c>
      <c r="R932" s="37" t="s">
        <v>2028</v>
      </c>
      <c r="S932" s="42">
        <f>ABS(O2496-O932)*100</f>
        <v>1.889161702239428</v>
      </c>
      <c r="T932" t="s">
        <v>183</v>
      </c>
      <c r="V932" s="7">
        <v>25000</v>
      </c>
      <c r="W932" t="s">
        <v>33</v>
      </c>
      <c r="X932" s="17" t="s">
        <v>34</v>
      </c>
      <c r="Z932" t="s">
        <v>161</v>
      </c>
      <c r="AA932">
        <v>407</v>
      </c>
      <c r="AB932">
        <v>48</v>
      </c>
    </row>
    <row r="933" spans="1:28" x14ac:dyDescent="0.25">
      <c r="A933" t="s">
        <v>2041</v>
      </c>
      <c r="B933" t="s">
        <v>2042</v>
      </c>
      <c r="C933" s="17">
        <v>44168</v>
      </c>
      <c r="D933" s="7">
        <v>145007</v>
      </c>
      <c r="E933" t="s">
        <v>29</v>
      </c>
      <c r="F933" t="s">
        <v>30</v>
      </c>
      <c r="G933" s="7">
        <v>145007</v>
      </c>
      <c r="H933" s="7">
        <v>73560</v>
      </c>
      <c r="I933" s="12">
        <f>H933/G933*100</f>
        <v>50.728585516561267</v>
      </c>
      <c r="J933" s="12">
        <f t="shared" si="14"/>
        <v>0.62581672607434058</v>
      </c>
      <c r="K933" s="7">
        <v>147123</v>
      </c>
      <c r="L933" s="7">
        <v>26653</v>
      </c>
      <c r="M933" s="7">
        <f>G933-L933</f>
        <v>118354</v>
      </c>
      <c r="N933" s="7">
        <v>91265.1484375</v>
      </c>
      <c r="O933" s="22">
        <f>M933/N933</f>
        <v>1.296814852397363</v>
      </c>
      <c r="P933" s="27">
        <v>1200</v>
      </c>
      <c r="Q933" s="32">
        <f>M933/P933</f>
        <v>98.62833333333333</v>
      </c>
      <c r="R933" s="37" t="s">
        <v>2028</v>
      </c>
      <c r="S933" s="42">
        <f>ABS(O2496-O933)*100</f>
        <v>6.0374176590212603</v>
      </c>
      <c r="T933" t="s">
        <v>183</v>
      </c>
      <c r="V933" s="7">
        <v>25000</v>
      </c>
      <c r="W933" t="s">
        <v>33</v>
      </c>
      <c r="X933" s="17" t="s">
        <v>34</v>
      </c>
      <c r="Z933" t="s">
        <v>161</v>
      </c>
      <c r="AA933">
        <v>407</v>
      </c>
      <c r="AB933">
        <v>48</v>
      </c>
    </row>
    <row r="934" spans="1:28" x14ac:dyDescent="0.25">
      <c r="A934" t="s">
        <v>2043</v>
      </c>
      <c r="B934" t="s">
        <v>2044</v>
      </c>
      <c r="C934" s="17">
        <v>44589</v>
      </c>
      <c r="D934" s="7">
        <v>205000</v>
      </c>
      <c r="E934" t="s">
        <v>29</v>
      </c>
      <c r="F934" t="s">
        <v>30</v>
      </c>
      <c r="G934" s="7">
        <v>205000</v>
      </c>
      <c r="H934" s="7">
        <v>95140</v>
      </c>
      <c r="I934" s="12">
        <f>H934/G934*100</f>
        <v>46.40975609756098</v>
      </c>
      <c r="J934" s="12">
        <f t="shared" si="14"/>
        <v>3.6930126929259472</v>
      </c>
      <c r="K934" s="7">
        <v>190276</v>
      </c>
      <c r="L934" s="7">
        <v>26845</v>
      </c>
      <c r="M934" s="7">
        <f>G934-L934</f>
        <v>178155</v>
      </c>
      <c r="N934" s="7">
        <v>123811.3671875</v>
      </c>
      <c r="O934" s="22">
        <f>M934/N934</f>
        <v>1.4389228069035209</v>
      </c>
      <c r="P934" s="27">
        <v>1715</v>
      </c>
      <c r="Q934" s="32">
        <f>M934/P934</f>
        <v>103.88046647230321</v>
      </c>
      <c r="R934" s="37" t="s">
        <v>2028</v>
      </c>
      <c r="S934" s="42">
        <f>ABS(O2496-O934)*100</f>
        <v>8.1733777915945272</v>
      </c>
      <c r="T934" t="s">
        <v>183</v>
      </c>
      <c r="V934" s="7">
        <v>25000</v>
      </c>
      <c r="W934" t="s">
        <v>33</v>
      </c>
      <c r="X934" s="17" t="s">
        <v>34</v>
      </c>
      <c r="Z934" t="s">
        <v>161</v>
      </c>
      <c r="AA934">
        <v>407</v>
      </c>
      <c r="AB934">
        <v>48</v>
      </c>
    </row>
    <row r="935" spans="1:28" x14ac:dyDescent="0.25">
      <c r="A935" t="s">
        <v>2045</v>
      </c>
      <c r="B935" t="s">
        <v>2046</v>
      </c>
      <c r="C935" s="17">
        <v>44390</v>
      </c>
      <c r="D935" s="7">
        <v>165000</v>
      </c>
      <c r="E935" t="s">
        <v>29</v>
      </c>
      <c r="F935" t="s">
        <v>30</v>
      </c>
      <c r="G935" s="7">
        <v>165000</v>
      </c>
      <c r="H935" s="7">
        <v>84700</v>
      </c>
      <c r="I935" s="12">
        <f>H935/G935*100</f>
        <v>51.333333333333329</v>
      </c>
      <c r="J935" s="12">
        <f t="shared" si="14"/>
        <v>1.2305645428464018</v>
      </c>
      <c r="K935" s="7">
        <v>169391</v>
      </c>
      <c r="L935" s="7">
        <v>26681</v>
      </c>
      <c r="M935" s="7">
        <f>G935-L935</f>
        <v>138319</v>
      </c>
      <c r="N935" s="7">
        <v>108113.6328125</v>
      </c>
      <c r="O935" s="22">
        <f>M935/N935</f>
        <v>1.2793853689098096</v>
      </c>
      <c r="P935" s="27">
        <v>1368</v>
      </c>
      <c r="Q935" s="32">
        <f>M935/P935</f>
        <v>101.11038011695906</v>
      </c>
      <c r="R935" s="37" t="s">
        <v>2028</v>
      </c>
      <c r="S935" s="42">
        <f>ABS(O2496-O935)*100</f>
        <v>7.7803660077766068</v>
      </c>
      <c r="T935" t="s">
        <v>183</v>
      </c>
      <c r="V935" s="7">
        <v>25000</v>
      </c>
      <c r="W935" t="s">
        <v>33</v>
      </c>
      <c r="X935" s="17" t="s">
        <v>34</v>
      </c>
      <c r="Z935" t="s">
        <v>161</v>
      </c>
      <c r="AA935">
        <v>407</v>
      </c>
      <c r="AB935">
        <v>48</v>
      </c>
    </row>
    <row r="936" spans="1:28" x14ac:dyDescent="0.25">
      <c r="A936" t="s">
        <v>2047</v>
      </c>
      <c r="B936" t="s">
        <v>2048</v>
      </c>
      <c r="C936" s="17">
        <v>44313</v>
      </c>
      <c r="D936" s="7">
        <v>287000</v>
      </c>
      <c r="E936" t="s">
        <v>29</v>
      </c>
      <c r="F936" t="s">
        <v>30</v>
      </c>
      <c r="G936" s="7">
        <v>287000</v>
      </c>
      <c r="H936" s="7">
        <v>132960</v>
      </c>
      <c r="I936" s="12">
        <f>H936/G936*100</f>
        <v>46.327526132404181</v>
      </c>
      <c r="J936" s="12">
        <f t="shared" si="14"/>
        <v>3.7752426580827461</v>
      </c>
      <c r="K936" s="7">
        <v>265925</v>
      </c>
      <c r="L936" s="7">
        <v>53543</v>
      </c>
      <c r="M936" s="7">
        <f>G936-L936</f>
        <v>233457</v>
      </c>
      <c r="N936" s="7">
        <v>103098.0546875</v>
      </c>
      <c r="O936" s="22">
        <f>M936/N936</f>
        <v>2.2644171192912452</v>
      </c>
      <c r="P936" s="27">
        <v>1659</v>
      </c>
      <c r="Q936" s="32">
        <f>M936/P936</f>
        <v>140.72151898734177</v>
      </c>
      <c r="R936" s="37" t="s">
        <v>2049</v>
      </c>
      <c r="S936" s="42">
        <f>ABS(O2496-O936)*100</f>
        <v>90.72280903036696</v>
      </c>
      <c r="T936" t="s">
        <v>662</v>
      </c>
      <c r="V936" s="7">
        <v>49500</v>
      </c>
      <c r="W936" t="s">
        <v>33</v>
      </c>
      <c r="X936" s="17" t="s">
        <v>34</v>
      </c>
      <c r="Z936" t="s">
        <v>2050</v>
      </c>
      <c r="AA936">
        <v>401</v>
      </c>
      <c r="AB936">
        <v>45</v>
      </c>
    </row>
    <row r="937" spans="1:28" x14ac:dyDescent="0.25">
      <c r="A937" t="s">
        <v>2051</v>
      </c>
      <c r="B937" t="s">
        <v>2052</v>
      </c>
      <c r="C937" s="17">
        <v>44384</v>
      </c>
      <c r="D937" s="7">
        <v>250000</v>
      </c>
      <c r="E937" t="s">
        <v>29</v>
      </c>
      <c r="F937" t="s">
        <v>30</v>
      </c>
      <c r="G937" s="7">
        <v>250000</v>
      </c>
      <c r="H937" s="7">
        <v>108790</v>
      </c>
      <c r="I937" s="12">
        <f>H937/G937*100</f>
        <v>43.515999999999998</v>
      </c>
      <c r="J937" s="12">
        <f t="shared" si="14"/>
        <v>6.5867687904869285</v>
      </c>
      <c r="K937" s="7">
        <v>217577</v>
      </c>
      <c r="L937" s="7">
        <v>50472</v>
      </c>
      <c r="M937" s="7">
        <f>G937-L937</f>
        <v>199528</v>
      </c>
      <c r="N937" s="7">
        <v>81118.9296875</v>
      </c>
      <c r="O937" s="22">
        <f>M937/N937</f>
        <v>2.4596971479857457</v>
      </c>
      <c r="P937" s="27">
        <v>1408</v>
      </c>
      <c r="Q937" s="32">
        <f>M937/P937</f>
        <v>141.71022727272728</v>
      </c>
      <c r="R937" s="37" t="s">
        <v>2049</v>
      </c>
      <c r="S937" s="42">
        <f>ABS(O2496-O937)*100</f>
        <v>110.25081189981701</v>
      </c>
      <c r="T937" t="s">
        <v>154</v>
      </c>
      <c r="V937" s="7">
        <v>49500</v>
      </c>
      <c r="W937" t="s">
        <v>33</v>
      </c>
      <c r="X937" s="17" t="s">
        <v>34</v>
      </c>
      <c r="Z937" t="s">
        <v>2050</v>
      </c>
      <c r="AA937">
        <v>401</v>
      </c>
      <c r="AB937">
        <v>45</v>
      </c>
    </row>
    <row r="938" spans="1:28" x14ac:dyDescent="0.25">
      <c r="A938" t="s">
        <v>2053</v>
      </c>
      <c r="B938" t="s">
        <v>2054</v>
      </c>
      <c r="C938" s="17">
        <v>44243</v>
      </c>
      <c r="D938" s="7">
        <v>222000</v>
      </c>
      <c r="E938" t="s">
        <v>29</v>
      </c>
      <c r="F938" t="s">
        <v>30</v>
      </c>
      <c r="G938" s="7">
        <v>222000</v>
      </c>
      <c r="H938" s="7">
        <v>106710</v>
      </c>
      <c r="I938" s="12">
        <f>H938/G938*100</f>
        <v>48.067567567567565</v>
      </c>
      <c r="J938" s="12">
        <f t="shared" si="14"/>
        <v>2.0352012229193619</v>
      </c>
      <c r="K938" s="7">
        <v>213414</v>
      </c>
      <c r="L938" s="7">
        <v>32500</v>
      </c>
      <c r="M938" s="7">
        <f>G938-L938</f>
        <v>189500</v>
      </c>
      <c r="N938" s="7">
        <v>130153.953125</v>
      </c>
      <c r="O938" s="22">
        <f>M938/N938</f>
        <v>1.4559680705049658</v>
      </c>
      <c r="P938" s="27">
        <v>1598</v>
      </c>
      <c r="Q938" s="32">
        <f>M938/P938</f>
        <v>118.58573216520651</v>
      </c>
      <c r="R938" s="37" t="s">
        <v>2055</v>
      </c>
      <c r="S938" s="42">
        <f>ABS(O2496-O938)*100</f>
        <v>9.8779041517390134</v>
      </c>
      <c r="T938" t="s">
        <v>87</v>
      </c>
      <c r="V938" s="7">
        <v>32500</v>
      </c>
      <c r="W938" t="s">
        <v>33</v>
      </c>
      <c r="X938" s="17" t="s">
        <v>34</v>
      </c>
      <c r="Z938" t="s">
        <v>300</v>
      </c>
      <c r="AA938">
        <v>407</v>
      </c>
      <c r="AB938">
        <v>77</v>
      </c>
    </row>
    <row r="939" spans="1:28" x14ac:dyDescent="0.25">
      <c r="A939" t="s">
        <v>2056</v>
      </c>
      <c r="B939" t="s">
        <v>2057</v>
      </c>
      <c r="C939" s="17">
        <v>44484</v>
      </c>
      <c r="D939" s="7">
        <v>235000</v>
      </c>
      <c r="E939" t="s">
        <v>29</v>
      </c>
      <c r="F939" t="s">
        <v>30</v>
      </c>
      <c r="G939" s="7">
        <v>235000</v>
      </c>
      <c r="H939" s="7">
        <v>107180</v>
      </c>
      <c r="I939" s="12">
        <f>H939/G939*100</f>
        <v>45.608510638297872</v>
      </c>
      <c r="J939" s="12">
        <f t="shared" si="14"/>
        <v>4.4942581521890546</v>
      </c>
      <c r="K939" s="7">
        <v>214358</v>
      </c>
      <c r="L939" s="7">
        <v>32500</v>
      </c>
      <c r="M939" s="7">
        <f>G939-L939</f>
        <v>202500</v>
      </c>
      <c r="N939" s="7">
        <v>130833.09375</v>
      </c>
      <c r="O939" s="22">
        <f>M939/N939</f>
        <v>1.5477735349356134</v>
      </c>
      <c r="P939" s="27">
        <v>1598</v>
      </c>
      <c r="Q939" s="32">
        <f>M939/P939</f>
        <v>126.72090112640801</v>
      </c>
      <c r="R939" s="37" t="s">
        <v>2055</v>
      </c>
      <c r="S939" s="42">
        <f>ABS(O2496-O939)*100</f>
        <v>19.058450594803777</v>
      </c>
      <c r="T939" t="s">
        <v>87</v>
      </c>
      <c r="V939" s="7">
        <v>32500</v>
      </c>
      <c r="W939" t="s">
        <v>33</v>
      </c>
      <c r="X939" s="17" t="s">
        <v>34</v>
      </c>
      <c r="Z939" t="s">
        <v>300</v>
      </c>
      <c r="AA939">
        <v>407</v>
      </c>
      <c r="AB939">
        <v>77</v>
      </c>
    </row>
    <row r="940" spans="1:28" x14ac:dyDescent="0.25">
      <c r="A940" t="s">
        <v>2058</v>
      </c>
      <c r="B940" t="s">
        <v>2059</v>
      </c>
      <c r="C940" s="17">
        <v>43948</v>
      </c>
      <c r="D940" s="7">
        <v>192500</v>
      </c>
      <c r="E940" t="s">
        <v>29</v>
      </c>
      <c r="F940" t="s">
        <v>30</v>
      </c>
      <c r="G940" s="7">
        <v>192500</v>
      </c>
      <c r="H940" s="7">
        <v>107180</v>
      </c>
      <c r="I940" s="12">
        <f>H940/G940*100</f>
        <v>55.677922077922084</v>
      </c>
      <c r="J940" s="12">
        <f t="shared" si="14"/>
        <v>5.5751532874351568</v>
      </c>
      <c r="K940" s="7">
        <v>214358</v>
      </c>
      <c r="L940" s="7">
        <v>32500</v>
      </c>
      <c r="M940" s="7">
        <f>G940-L940</f>
        <v>160000</v>
      </c>
      <c r="N940" s="7">
        <v>130833.09375</v>
      </c>
      <c r="O940" s="22">
        <f>M940/N940</f>
        <v>1.2229321757515956</v>
      </c>
      <c r="P940" s="27">
        <v>1598</v>
      </c>
      <c r="Q940" s="32">
        <f>M940/P940</f>
        <v>100.12515644555694</v>
      </c>
      <c r="R940" s="37" t="s">
        <v>2055</v>
      </c>
      <c r="S940" s="42">
        <f>ABS(O2496-O940)*100</f>
        <v>13.425685323598003</v>
      </c>
      <c r="T940" t="s">
        <v>87</v>
      </c>
      <c r="V940" s="7">
        <v>32500</v>
      </c>
      <c r="W940" t="s">
        <v>33</v>
      </c>
      <c r="X940" s="17" t="s">
        <v>34</v>
      </c>
      <c r="Z940" t="s">
        <v>300</v>
      </c>
      <c r="AA940">
        <v>407</v>
      </c>
      <c r="AB940">
        <v>77</v>
      </c>
    </row>
    <row r="941" spans="1:28" x14ac:dyDescent="0.25">
      <c r="A941" t="s">
        <v>2060</v>
      </c>
      <c r="B941" t="s">
        <v>2061</v>
      </c>
      <c r="C941" s="17">
        <v>44043</v>
      </c>
      <c r="D941" s="7">
        <v>215000</v>
      </c>
      <c r="E941" t="s">
        <v>29</v>
      </c>
      <c r="F941" t="s">
        <v>30</v>
      </c>
      <c r="G941" s="7">
        <v>215000</v>
      </c>
      <c r="H941" s="7">
        <v>107180</v>
      </c>
      <c r="I941" s="12">
        <f>H941/G941*100</f>
        <v>49.851162790697671</v>
      </c>
      <c r="J941" s="12">
        <f t="shared" si="14"/>
        <v>0.25160599978925546</v>
      </c>
      <c r="K941" s="7">
        <v>214358</v>
      </c>
      <c r="L941" s="7">
        <v>32500</v>
      </c>
      <c r="M941" s="7">
        <f>G941-L941</f>
        <v>182500</v>
      </c>
      <c r="N941" s="7">
        <v>130833.09375</v>
      </c>
      <c r="O941" s="22">
        <f>M941/N941</f>
        <v>1.3949070129666639</v>
      </c>
      <c r="P941" s="27">
        <v>1598</v>
      </c>
      <c r="Q941" s="32">
        <f>M941/P941</f>
        <v>114.20525657071339</v>
      </c>
      <c r="R941" s="37" t="s">
        <v>2055</v>
      </c>
      <c r="S941" s="42">
        <f>ABS(O2496-O941)*100</f>
        <v>3.771798397908821</v>
      </c>
      <c r="T941" t="s">
        <v>87</v>
      </c>
      <c r="V941" s="7">
        <v>32500</v>
      </c>
      <c r="W941" t="s">
        <v>33</v>
      </c>
      <c r="X941" s="17" t="s">
        <v>34</v>
      </c>
      <c r="Z941" t="s">
        <v>300</v>
      </c>
      <c r="AA941">
        <v>407</v>
      </c>
      <c r="AB941">
        <v>77</v>
      </c>
    </row>
    <row r="942" spans="1:28" x14ac:dyDescent="0.25">
      <c r="A942" t="s">
        <v>2062</v>
      </c>
      <c r="B942" t="s">
        <v>2063</v>
      </c>
      <c r="C942" s="17">
        <v>44013</v>
      </c>
      <c r="D942" s="7">
        <v>168900</v>
      </c>
      <c r="E942" t="s">
        <v>29</v>
      </c>
      <c r="F942" t="s">
        <v>30</v>
      </c>
      <c r="G942" s="7">
        <v>168900</v>
      </c>
      <c r="H942" s="7">
        <v>92300</v>
      </c>
      <c r="I942" s="12">
        <f>H942/G942*100</f>
        <v>54.647720544701009</v>
      </c>
      <c r="J942" s="12">
        <f t="shared" si="14"/>
        <v>4.5449517542140825</v>
      </c>
      <c r="K942" s="7">
        <v>184605</v>
      </c>
      <c r="L942" s="7">
        <v>32500</v>
      </c>
      <c r="M942" s="7">
        <f>G942-L942</f>
        <v>136400</v>
      </c>
      <c r="N942" s="7">
        <v>131125</v>
      </c>
      <c r="O942" s="22">
        <f>M942/N942</f>
        <v>1.040228789323165</v>
      </c>
      <c r="P942" s="27">
        <v>1146</v>
      </c>
      <c r="Q942" s="32">
        <f>M942/P942</f>
        <v>119.02268760907505</v>
      </c>
      <c r="R942" s="37" t="s">
        <v>2064</v>
      </c>
      <c r="S942" s="42">
        <f>ABS(O2496-O942)*100</f>
        <v>31.696023966441068</v>
      </c>
      <c r="T942" t="s">
        <v>87</v>
      </c>
      <c r="V942" s="7">
        <v>32500</v>
      </c>
      <c r="W942" t="s">
        <v>33</v>
      </c>
      <c r="X942" s="17" t="s">
        <v>34</v>
      </c>
      <c r="Z942" t="s">
        <v>300</v>
      </c>
      <c r="AA942">
        <v>407</v>
      </c>
      <c r="AB942">
        <v>77</v>
      </c>
    </row>
    <row r="943" spans="1:28" x14ac:dyDescent="0.25">
      <c r="A943" t="s">
        <v>2065</v>
      </c>
      <c r="B943" t="s">
        <v>2066</v>
      </c>
      <c r="C943" s="17">
        <v>44328</v>
      </c>
      <c r="D943" s="7">
        <v>206200</v>
      </c>
      <c r="E943" t="s">
        <v>29</v>
      </c>
      <c r="F943" t="s">
        <v>30</v>
      </c>
      <c r="G943" s="7">
        <v>206200</v>
      </c>
      <c r="H943" s="7">
        <v>92110</v>
      </c>
      <c r="I943" s="12">
        <f>H943/G943*100</f>
        <v>44.670223084384091</v>
      </c>
      <c r="J943" s="12">
        <f t="shared" si="14"/>
        <v>5.4325457061028359</v>
      </c>
      <c r="K943" s="7">
        <v>184221</v>
      </c>
      <c r="L943" s="7">
        <v>32500</v>
      </c>
      <c r="M943" s="7">
        <f>G943-L943</f>
        <v>173700</v>
      </c>
      <c r="N943" s="7">
        <v>130793.96875</v>
      </c>
      <c r="O943" s="22">
        <f>M943/N943</f>
        <v>1.3280428880632158</v>
      </c>
      <c r="P943" s="27">
        <v>1146</v>
      </c>
      <c r="Q943" s="32">
        <f>M943/P943</f>
        <v>151.57068062827224</v>
      </c>
      <c r="R943" s="37" t="s">
        <v>2064</v>
      </c>
      <c r="S943" s="42">
        <f>ABS(O2496-O943)*100</f>
        <v>2.9146140924359853</v>
      </c>
      <c r="T943" t="s">
        <v>87</v>
      </c>
      <c r="V943" s="7">
        <v>32500</v>
      </c>
      <c r="W943" t="s">
        <v>33</v>
      </c>
      <c r="X943" s="17" t="s">
        <v>34</v>
      </c>
      <c r="Z943" t="s">
        <v>300</v>
      </c>
      <c r="AA943">
        <v>407</v>
      </c>
      <c r="AB943">
        <v>77</v>
      </c>
    </row>
    <row r="944" spans="1:28" x14ac:dyDescent="0.25">
      <c r="A944" t="s">
        <v>2067</v>
      </c>
      <c r="B944" t="s">
        <v>2068</v>
      </c>
      <c r="C944" s="17">
        <v>44357</v>
      </c>
      <c r="D944" s="7">
        <v>205000</v>
      </c>
      <c r="E944" t="s">
        <v>29</v>
      </c>
      <c r="F944" t="s">
        <v>30</v>
      </c>
      <c r="G944" s="7">
        <v>205000</v>
      </c>
      <c r="H944" s="7">
        <v>92110</v>
      </c>
      <c r="I944" s="12">
        <f>H944/G944*100</f>
        <v>44.931707317073169</v>
      </c>
      <c r="J944" s="12">
        <f t="shared" si="14"/>
        <v>5.1710614734137579</v>
      </c>
      <c r="K944" s="7">
        <v>184221</v>
      </c>
      <c r="L944" s="7">
        <v>32500</v>
      </c>
      <c r="M944" s="7">
        <f>G944-L944</f>
        <v>172500</v>
      </c>
      <c r="N944" s="7">
        <v>130793.96875</v>
      </c>
      <c r="O944" s="22">
        <f>M944/N944</f>
        <v>1.3188681530852315</v>
      </c>
      <c r="P944" s="27">
        <v>1146</v>
      </c>
      <c r="Q944" s="32">
        <f>M944/P944</f>
        <v>150.52356020942409</v>
      </c>
      <c r="R944" s="37" t="s">
        <v>2064</v>
      </c>
      <c r="S944" s="42">
        <f>ABS(O2496-O944)*100</f>
        <v>3.832087590234412</v>
      </c>
      <c r="T944" t="s">
        <v>87</v>
      </c>
      <c r="V944" s="7">
        <v>32500</v>
      </c>
      <c r="W944" t="s">
        <v>33</v>
      </c>
      <c r="X944" s="17" t="s">
        <v>34</v>
      </c>
      <c r="Z944" t="s">
        <v>300</v>
      </c>
      <c r="AA944">
        <v>407</v>
      </c>
      <c r="AB944">
        <v>77</v>
      </c>
    </row>
    <row r="945" spans="1:28" x14ac:dyDescent="0.25">
      <c r="A945" t="s">
        <v>2069</v>
      </c>
      <c r="B945" t="s">
        <v>2070</v>
      </c>
      <c r="C945" s="17">
        <v>44158</v>
      </c>
      <c r="D945" s="7">
        <v>205000</v>
      </c>
      <c r="E945" t="s">
        <v>29</v>
      </c>
      <c r="F945" t="s">
        <v>30</v>
      </c>
      <c r="G945" s="7">
        <v>205000</v>
      </c>
      <c r="H945" s="7">
        <v>107410</v>
      </c>
      <c r="I945" s="12">
        <f>H945/G945*100</f>
        <v>52.395121951219515</v>
      </c>
      <c r="J945" s="12">
        <f t="shared" si="14"/>
        <v>2.2923531607325884</v>
      </c>
      <c r="K945" s="7">
        <v>214817</v>
      </c>
      <c r="L945" s="7">
        <v>32500</v>
      </c>
      <c r="M945" s="7">
        <f>G945-L945</f>
        <v>172500</v>
      </c>
      <c r="N945" s="7">
        <v>131163.3125</v>
      </c>
      <c r="O945" s="22">
        <f>M945/N945</f>
        <v>1.3151543424156813</v>
      </c>
      <c r="P945" s="27">
        <v>1598</v>
      </c>
      <c r="Q945" s="32">
        <f>M945/P945</f>
        <v>107.94743429286608</v>
      </c>
      <c r="R945" s="37" t="s">
        <v>2055</v>
      </c>
      <c r="S945" s="42">
        <f>ABS(O2496-O945)*100</f>
        <v>4.2034686571894353</v>
      </c>
      <c r="T945" t="s">
        <v>87</v>
      </c>
      <c r="V945" s="7">
        <v>32500</v>
      </c>
      <c r="W945" t="s">
        <v>33</v>
      </c>
      <c r="X945" s="17" t="s">
        <v>34</v>
      </c>
      <c r="Z945" t="s">
        <v>300</v>
      </c>
      <c r="AA945">
        <v>407</v>
      </c>
      <c r="AB945">
        <v>77</v>
      </c>
    </row>
    <row r="946" spans="1:28" x14ac:dyDescent="0.25">
      <c r="A946" t="s">
        <v>2071</v>
      </c>
      <c r="B946" t="s">
        <v>2072</v>
      </c>
      <c r="C946" s="17">
        <v>44386</v>
      </c>
      <c r="D946" s="7">
        <v>193000</v>
      </c>
      <c r="E946" t="s">
        <v>29</v>
      </c>
      <c r="F946" t="s">
        <v>30</v>
      </c>
      <c r="G946" s="7">
        <v>193000</v>
      </c>
      <c r="H946" s="7">
        <v>92300</v>
      </c>
      <c r="I946" s="12">
        <f>H946/G946*100</f>
        <v>47.823834196891191</v>
      </c>
      <c r="J946" s="12">
        <f t="shared" si="14"/>
        <v>2.2789345935957357</v>
      </c>
      <c r="K946" s="7">
        <v>184604</v>
      </c>
      <c r="L946" s="7">
        <v>32500</v>
      </c>
      <c r="M946" s="7">
        <f>G946-L946</f>
        <v>160500</v>
      </c>
      <c r="N946" s="7">
        <v>131124.140625</v>
      </c>
      <c r="O946" s="22">
        <f>M946/N946</f>
        <v>1.2240309010604813</v>
      </c>
      <c r="P946" s="27">
        <v>1146</v>
      </c>
      <c r="Q946" s="32">
        <f>M946/P946</f>
        <v>140.0523560209424</v>
      </c>
      <c r="R946" s="37" t="s">
        <v>2064</v>
      </c>
      <c r="S946" s="42">
        <f>ABS(O2496-O946)*100</f>
        <v>13.315812792709437</v>
      </c>
      <c r="T946" t="s">
        <v>87</v>
      </c>
      <c r="V946" s="7">
        <v>32500</v>
      </c>
      <c r="W946" t="s">
        <v>33</v>
      </c>
      <c r="X946" s="17" t="s">
        <v>34</v>
      </c>
      <c r="Z946" t="s">
        <v>300</v>
      </c>
      <c r="AA946">
        <v>407</v>
      </c>
      <c r="AB946">
        <v>77</v>
      </c>
    </row>
    <row r="947" spans="1:28" x14ac:dyDescent="0.25">
      <c r="A947" t="s">
        <v>2073</v>
      </c>
      <c r="B947" t="s">
        <v>2074</v>
      </c>
      <c r="C947" s="17">
        <v>44335</v>
      </c>
      <c r="D947" s="7">
        <v>200000</v>
      </c>
      <c r="E947" t="s">
        <v>29</v>
      </c>
      <c r="F947" t="s">
        <v>30</v>
      </c>
      <c r="G947" s="7">
        <v>200000</v>
      </c>
      <c r="H947" s="7">
        <v>92110</v>
      </c>
      <c r="I947" s="12">
        <f>H947/G947*100</f>
        <v>46.055</v>
      </c>
      <c r="J947" s="12">
        <f t="shared" si="14"/>
        <v>4.0477687904869271</v>
      </c>
      <c r="K947" s="7">
        <v>184221</v>
      </c>
      <c r="L947" s="7">
        <v>32500</v>
      </c>
      <c r="M947" s="7">
        <f>G947-L947</f>
        <v>167500</v>
      </c>
      <c r="N947" s="7">
        <v>130793.96875</v>
      </c>
      <c r="O947" s="22">
        <f>M947/N947</f>
        <v>1.2806400906769639</v>
      </c>
      <c r="P947" s="27">
        <v>1146</v>
      </c>
      <c r="Q947" s="32">
        <f>M947/P947</f>
        <v>146.16055846422339</v>
      </c>
      <c r="R947" s="37" t="s">
        <v>2064</v>
      </c>
      <c r="S947" s="42">
        <f>ABS(O2496-O947)*100</f>
        <v>7.6548938310611714</v>
      </c>
      <c r="T947" t="s">
        <v>87</v>
      </c>
      <c r="V947" s="7">
        <v>32500</v>
      </c>
      <c r="W947" t="s">
        <v>33</v>
      </c>
      <c r="X947" s="17" t="s">
        <v>34</v>
      </c>
      <c r="Z947" t="s">
        <v>300</v>
      </c>
      <c r="AA947">
        <v>407</v>
      </c>
      <c r="AB947">
        <v>77</v>
      </c>
    </row>
    <row r="948" spans="1:28" x14ac:dyDescent="0.25">
      <c r="A948" t="s">
        <v>2075</v>
      </c>
      <c r="B948" t="s">
        <v>2076</v>
      </c>
      <c r="C948" s="17">
        <v>44343</v>
      </c>
      <c r="D948" s="7">
        <v>168000</v>
      </c>
      <c r="E948" t="s">
        <v>253</v>
      </c>
      <c r="F948" t="s">
        <v>30</v>
      </c>
      <c r="G948" s="7">
        <v>168000</v>
      </c>
      <c r="H948" s="7">
        <v>92110</v>
      </c>
      <c r="I948" s="12">
        <f>H948/G948*100</f>
        <v>54.827380952380956</v>
      </c>
      <c r="J948" s="12">
        <f t="shared" si="14"/>
        <v>4.7246121618940293</v>
      </c>
      <c r="K948" s="7">
        <v>184221</v>
      </c>
      <c r="L948" s="7">
        <v>32500</v>
      </c>
      <c r="M948" s="7">
        <f>G948-L948</f>
        <v>135500</v>
      </c>
      <c r="N948" s="7">
        <v>130793.96875</v>
      </c>
      <c r="O948" s="22">
        <f>M948/N948</f>
        <v>1.0359804912640516</v>
      </c>
      <c r="P948" s="27">
        <v>1146</v>
      </c>
      <c r="Q948" s="32">
        <f>M948/P948</f>
        <v>118.23734729493891</v>
      </c>
      <c r="R948" s="37" t="s">
        <v>2064</v>
      </c>
      <c r="S948" s="42">
        <f>ABS(O2496-O948)*100</f>
        <v>32.120853772352412</v>
      </c>
      <c r="T948" t="s">
        <v>87</v>
      </c>
      <c r="V948" s="7">
        <v>32500</v>
      </c>
      <c r="W948" t="s">
        <v>33</v>
      </c>
      <c r="X948" s="17" t="s">
        <v>34</v>
      </c>
      <c r="Z948" t="s">
        <v>300</v>
      </c>
      <c r="AA948">
        <v>407</v>
      </c>
      <c r="AB948">
        <v>77</v>
      </c>
    </row>
    <row r="949" spans="1:28" x14ac:dyDescent="0.25">
      <c r="A949" t="s">
        <v>2077</v>
      </c>
      <c r="B949" t="s">
        <v>2078</v>
      </c>
      <c r="C949" s="17">
        <v>44454</v>
      </c>
      <c r="D949" s="7">
        <v>220000</v>
      </c>
      <c r="E949" t="s">
        <v>29</v>
      </c>
      <c r="F949" t="s">
        <v>30</v>
      </c>
      <c r="G949" s="7">
        <v>220000</v>
      </c>
      <c r="H949" s="7">
        <v>107180</v>
      </c>
      <c r="I949" s="12">
        <f>H949/G949*100</f>
        <v>48.718181818181819</v>
      </c>
      <c r="J949" s="12">
        <f t="shared" si="14"/>
        <v>1.3845869723051081</v>
      </c>
      <c r="K949" s="7">
        <v>214358</v>
      </c>
      <c r="L949" s="7">
        <v>32500</v>
      </c>
      <c r="M949" s="7">
        <f>G949-L949</f>
        <v>187500</v>
      </c>
      <c r="N949" s="7">
        <v>130833.09375</v>
      </c>
      <c r="O949" s="22">
        <f>M949/N949</f>
        <v>1.4331236434589012</v>
      </c>
      <c r="P949" s="27">
        <v>1598</v>
      </c>
      <c r="Q949" s="32">
        <f>M949/P949</f>
        <v>117.33416770963704</v>
      </c>
      <c r="R949" s="37" t="s">
        <v>2055</v>
      </c>
      <c r="S949" s="42">
        <f>ABS(O2496-O949)*100</f>
        <v>7.5934614471325546</v>
      </c>
      <c r="T949" t="s">
        <v>87</v>
      </c>
      <c r="V949" s="7">
        <v>32500</v>
      </c>
      <c r="W949" t="s">
        <v>33</v>
      </c>
      <c r="X949" s="17" t="s">
        <v>34</v>
      </c>
      <c r="Z949" t="s">
        <v>300</v>
      </c>
      <c r="AA949">
        <v>407</v>
      </c>
      <c r="AB949">
        <v>77</v>
      </c>
    </row>
    <row r="950" spans="1:28" x14ac:dyDescent="0.25">
      <c r="A950" t="s">
        <v>2079</v>
      </c>
      <c r="B950" t="s">
        <v>2080</v>
      </c>
      <c r="C950" s="17">
        <v>44025</v>
      </c>
      <c r="D950" s="7">
        <v>154000</v>
      </c>
      <c r="E950" t="s">
        <v>29</v>
      </c>
      <c r="F950" t="s">
        <v>30</v>
      </c>
      <c r="G950" s="7">
        <v>154000</v>
      </c>
      <c r="H950" s="7">
        <v>92110</v>
      </c>
      <c r="I950" s="12">
        <f>H950/G950*100</f>
        <v>59.811688311688314</v>
      </c>
      <c r="J950" s="12">
        <f t="shared" si="14"/>
        <v>9.7089195212013877</v>
      </c>
      <c r="K950" s="7">
        <v>184221</v>
      </c>
      <c r="L950" s="7">
        <v>32500</v>
      </c>
      <c r="M950" s="7">
        <f>G950-L950</f>
        <v>121500</v>
      </c>
      <c r="N950" s="7">
        <v>130793.96875</v>
      </c>
      <c r="O950" s="22">
        <f>M950/N950</f>
        <v>0.9289419165209023</v>
      </c>
      <c r="P950" s="27">
        <v>1146</v>
      </c>
      <c r="Q950" s="32">
        <f>M950/P950</f>
        <v>106.02094240837697</v>
      </c>
      <c r="R950" s="37" t="s">
        <v>2064</v>
      </c>
      <c r="S950" s="42">
        <f>ABS(O2496-O950)*100</f>
        <v>42.824711246667334</v>
      </c>
      <c r="T950" t="s">
        <v>87</v>
      </c>
      <c r="V950" s="7">
        <v>32500</v>
      </c>
      <c r="W950" t="s">
        <v>33</v>
      </c>
      <c r="X950" s="17" t="s">
        <v>34</v>
      </c>
      <c r="Z950" t="s">
        <v>300</v>
      </c>
      <c r="AA950">
        <v>407</v>
      </c>
      <c r="AB950">
        <v>77</v>
      </c>
    </row>
    <row r="951" spans="1:28" x14ac:dyDescent="0.25">
      <c r="A951" t="s">
        <v>2081</v>
      </c>
      <c r="B951" t="s">
        <v>2082</v>
      </c>
      <c r="C951" s="17">
        <v>44159</v>
      </c>
      <c r="D951" s="7">
        <v>197500</v>
      </c>
      <c r="E951" t="s">
        <v>29</v>
      </c>
      <c r="F951" t="s">
        <v>30</v>
      </c>
      <c r="G951" s="7">
        <v>197500</v>
      </c>
      <c r="H951" s="7">
        <v>113750</v>
      </c>
      <c r="I951" s="12">
        <f>H951/G951*100</f>
        <v>57.594936708860757</v>
      </c>
      <c r="J951" s="12">
        <f t="shared" si="14"/>
        <v>7.4921679183738306</v>
      </c>
      <c r="K951" s="7">
        <v>227504</v>
      </c>
      <c r="L951" s="7">
        <v>52699</v>
      </c>
      <c r="M951" s="7">
        <f>G951-L951</f>
        <v>144801</v>
      </c>
      <c r="N951" s="7">
        <v>84856.796875</v>
      </c>
      <c r="O951" s="22">
        <f>M951/N951</f>
        <v>1.7064160483608874</v>
      </c>
      <c r="P951" s="27">
        <v>1111</v>
      </c>
      <c r="Q951" s="32">
        <f>M951/P951</f>
        <v>130.33393339333932</v>
      </c>
      <c r="R951" s="37" t="s">
        <v>2049</v>
      </c>
      <c r="S951" s="42">
        <f>ABS(O2496-O951)*100</f>
        <v>34.922701937331183</v>
      </c>
      <c r="T951" t="s">
        <v>64</v>
      </c>
      <c r="V951" s="7">
        <v>49500</v>
      </c>
      <c r="W951" t="s">
        <v>33</v>
      </c>
      <c r="X951" s="17" t="s">
        <v>34</v>
      </c>
      <c r="Z951" t="s">
        <v>2050</v>
      </c>
      <c r="AA951">
        <v>401</v>
      </c>
      <c r="AB951">
        <v>47</v>
      </c>
    </row>
    <row r="952" spans="1:28" x14ac:dyDescent="0.25">
      <c r="A952" t="s">
        <v>2083</v>
      </c>
      <c r="B952" t="s">
        <v>2084</v>
      </c>
      <c r="C952" s="17">
        <v>44118</v>
      </c>
      <c r="D952" s="7">
        <v>321000</v>
      </c>
      <c r="E952" t="s">
        <v>29</v>
      </c>
      <c r="F952" t="s">
        <v>30</v>
      </c>
      <c r="G952" s="7">
        <v>321000</v>
      </c>
      <c r="H952" s="7">
        <v>163360</v>
      </c>
      <c r="I952" s="12">
        <f>H952/G952*100</f>
        <v>50.890965732087224</v>
      </c>
      <c r="J952" s="12">
        <f t="shared" si="14"/>
        <v>0.78819694160029741</v>
      </c>
      <c r="K952" s="7">
        <v>326722</v>
      </c>
      <c r="L952" s="7">
        <v>45363</v>
      </c>
      <c r="M952" s="7">
        <f>G952-L952</f>
        <v>275637</v>
      </c>
      <c r="N952" s="7">
        <v>214777.859375</v>
      </c>
      <c r="O952" s="22">
        <f>M952/N952</f>
        <v>1.2833585398518221</v>
      </c>
      <c r="P952" s="27">
        <v>3249</v>
      </c>
      <c r="Q952" s="32">
        <f>M952/P952</f>
        <v>84.837488457987078</v>
      </c>
      <c r="R952" s="37" t="s">
        <v>2085</v>
      </c>
      <c r="S952" s="42">
        <f>ABS(O2496-O952)*100</f>
        <v>7.3830489135753519</v>
      </c>
      <c r="T952" t="s">
        <v>32</v>
      </c>
      <c r="V952" s="7">
        <v>42900</v>
      </c>
      <c r="W952" t="s">
        <v>33</v>
      </c>
      <c r="X952" s="17" t="s">
        <v>34</v>
      </c>
      <c r="Z952" t="s">
        <v>2050</v>
      </c>
      <c r="AA952">
        <v>401</v>
      </c>
      <c r="AB952">
        <v>57</v>
      </c>
    </row>
    <row r="953" spans="1:28" x14ac:dyDescent="0.25">
      <c r="A953" t="s">
        <v>2086</v>
      </c>
      <c r="B953" t="s">
        <v>2087</v>
      </c>
      <c r="C953" s="17">
        <v>44552</v>
      </c>
      <c r="D953" s="7">
        <v>377000</v>
      </c>
      <c r="E953" t="s">
        <v>29</v>
      </c>
      <c r="F953" t="s">
        <v>30</v>
      </c>
      <c r="G953" s="7">
        <v>377000</v>
      </c>
      <c r="H953" s="7">
        <v>153860</v>
      </c>
      <c r="I953" s="12">
        <f>H953/G953*100</f>
        <v>40.811671087533156</v>
      </c>
      <c r="J953" s="12">
        <f t="shared" si="14"/>
        <v>9.2910977029537705</v>
      </c>
      <c r="K953" s="7">
        <v>307727</v>
      </c>
      <c r="L953" s="7">
        <v>51766</v>
      </c>
      <c r="M953" s="7">
        <f>G953-L953</f>
        <v>325234</v>
      </c>
      <c r="N953" s="7">
        <v>124252.9140625</v>
      </c>
      <c r="O953" s="22">
        <f>M953/N953</f>
        <v>2.6175160756101481</v>
      </c>
      <c r="P953" s="27">
        <v>2184</v>
      </c>
      <c r="Q953" s="32">
        <f>M953/P953</f>
        <v>148.91666666666666</v>
      </c>
      <c r="R953" s="37" t="s">
        <v>2049</v>
      </c>
      <c r="S953" s="42">
        <f>ABS(O2496-O953)*100</f>
        <v>126.03270466225725</v>
      </c>
      <c r="T953" t="s">
        <v>662</v>
      </c>
      <c r="V953" s="7">
        <v>49500</v>
      </c>
      <c r="W953" t="s">
        <v>33</v>
      </c>
      <c r="X953" s="17" t="s">
        <v>34</v>
      </c>
      <c r="Z953" t="s">
        <v>2050</v>
      </c>
      <c r="AA953">
        <v>401</v>
      </c>
      <c r="AB953">
        <v>45</v>
      </c>
    </row>
    <row r="954" spans="1:28" x14ac:dyDescent="0.25">
      <c r="A954" t="s">
        <v>2088</v>
      </c>
      <c r="B954" t="s">
        <v>2089</v>
      </c>
      <c r="C954" s="17">
        <v>44343</v>
      </c>
      <c r="D954" s="7">
        <v>327000</v>
      </c>
      <c r="E954" t="s">
        <v>29</v>
      </c>
      <c r="F954" t="s">
        <v>30</v>
      </c>
      <c r="G954" s="7">
        <v>327000</v>
      </c>
      <c r="H954" s="7">
        <v>175140</v>
      </c>
      <c r="I954" s="12">
        <f>H954/G954*100</f>
        <v>53.559633027522935</v>
      </c>
      <c r="J954" s="12">
        <f t="shared" si="14"/>
        <v>3.4568642370360081</v>
      </c>
      <c r="K954" s="7">
        <v>350280</v>
      </c>
      <c r="L954" s="7">
        <v>73177</v>
      </c>
      <c r="M954" s="7">
        <f>G954-L954</f>
        <v>253823</v>
      </c>
      <c r="N954" s="7">
        <v>200799.28125</v>
      </c>
      <c r="O954" s="22">
        <f>M954/N954</f>
        <v>1.2640632895691701</v>
      </c>
      <c r="P954" s="27">
        <v>1848</v>
      </c>
      <c r="Q954" s="32">
        <f>M954/P954</f>
        <v>137.35010822510822</v>
      </c>
      <c r="R954" s="37" t="s">
        <v>2090</v>
      </c>
      <c r="S954" s="42">
        <f>ABS(O2496-O954)*100</f>
        <v>9.3125739418405509</v>
      </c>
      <c r="T954" t="s">
        <v>64</v>
      </c>
      <c r="V954" s="7">
        <v>49500</v>
      </c>
      <c r="W954" t="s">
        <v>33</v>
      </c>
      <c r="X954" s="17" t="s">
        <v>34</v>
      </c>
      <c r="Z954" t="s">
        <v>2091</v>
      </c>
      <c r="AA954">
        <v>401</v>
      </c>
      <c r="AB954">
        <v>59</v>
      </c>
    </row>
    <row r="955" spans="1:28" x14ac:dyDescent="0.25">
      <c r="A955" t="s">
        <v>2092</v>
      </c>
      <c r="B955" t="s">
        <v>2093</v>
      </c>
      <c r="C955" s="17">
        <v>44102</v>
      </c>
      <c r="D955" s="7">
        <v>220000</v>
      </c>
      <c r="E955" t="s">
        <v>29</v>
      </c>
      <c r="F955" t="s">
        <v>30</v>
      </c>
      <c r="G955" s="7">
        <v>220000</v>
      </c>
      <c r="H955" s="7">
        <v>109730</v>
      </c>
      <c r="I955" s="12">
        <f>H955/G955*100</f>
        <v>49.877272727272725</v>
      </c>
      <c r="J955" s="12">
        <f t="shared" si="14"/>
        <v>0.22549606321420157</v>
      </c>
      <c r="K955" s="7">
        <v>219455</v>
      </c>
      <c r="L955" s="7">
        <v>42222</v>
      </c>
      <c r="M955" s="7">
        <f>G955-L955</f>
        <v>177778</v>
      </c>
      <c r="N955" s="7">
        <v>120566.6640625</v>
      </c>
      <c r="O955" s="22">
        <f>M955/N955</f>
        <v>1.4745203525565116</v>
      </c>
      <c r="P955" s="27">
        <v>1941</v>
      </c>
      <c r="Q955" s="32">
        <f>M955/P955</f>
        <v>91.590932509015971</v>
      </c>
      <c r="R955" s="37" t="s">
        <v>2094</v>
      </c>
      <c r="S955" s="42">
        <f>ABS(O2496-O955)*100</f>
        <v>11.733132356893595</v>
      </c>
      <c r="T955" t="s">
        <v>32</v>
      </c>
      <c r="V955" s="7">
        <v>41250</v>
      </c>
      <c r="W955" t="s">
        <v>33</v>
      </c>
      <c r="X955" s="17" t="s">
        <v>34</v>
      </c>
      <c r="Z955" t="s">
        <v>2091</v>
      </c>
      <c r="AA955">
        <v>401</v>
      </c>
      <c r="AB955">
        <v>48</v>
      </c>
    </row>
    <row r="956" spans="1:28" x14ac:dyDescent="0.25">
      <c r="A956" t="s">
        <v>2095</v>
      </c>
      <c r="B956" t="s">
        <v>2096</v>
      </c>
      <c r="C956" s="17">
        <v>44433</v>
      </c>
      <c r="D956" s="7">
        <v>490000</v>
      </c>
      <c r="E956" t="s">
        <v>29</v>
      </c>
      <c r="F956" t="s">
        <v>30</v>
      </c>
      <c r="G956" s="7">
        <v>490000</v>
      </c>
      <c r="H956" s="7">
        <v>211260</v>
      </c>
      <c r="I956" s="12">
        <f>H956/G956*100</f>
        <v>43.114285714285714</v>
      </c>
      <c r="J956" s="12">
        <f t="shared" si="14"/>
        <v>6.9884830762012129</v>
      </c>
      <c r="K956" s="7">
        <v>422522</v>
      </c>
      <c r="L956" s="7">
        <v>50165</v>
      </c>
      <c r="M956" s="7">
        <f>G956-L956</f>
        <v>439835</v>
      </c>
      <c r="N956" s="7">
        <v>201274.046875</v>
      </c>
      <c r="O956" s="22">
        <f>M956/N956</f>
        <v>2.1852544171934736</v>
      </c>
      <c r="P956" s="27">
        <v>2552</v>
      </c>
      <c r="Q956" s="32">
        <f>M956/P956</f>
        <v>172.34913793103448</v>
      </c>
      <c r="R956" s="37" t="s">
        <v>2097</v>
      </c>
      <c r="S956" s="42">
        <f>ABS(O2496-O956)*100</f>
        <v>82.806538820589793</v>
      </c>
      <c r="T956" t="s">
        <v>32</v>
      </c>
      <c r="V956" s="7">
        <v>48950</v>
      </c>
      <c r="W956" t="s">
        <v>33</v>
      </c>
      <c r="X956" s="17" t="s">
        <v>34</v>
      </c>
      <c r="Z956" t="s">
        <v>2098</v>
      </c>
      <c r="AA956">
        <v>401</v>
      </c>
      <c r="AB956">
        <v>57</v>
      </c>
    </row>
    <row r="957" spans="1:28" x14ac:dyDescent="0.25">
      <c r="A957" t="s">
        <v>2099</v>
      </c>
      <c r="B957" t="s">
        <v>2100</v>
      </c>
      <c r="C957" s="17">
        <v>44090</v>
      </c>
      <c r="D957" s="7">
        <v>297000</v>
      </c>
      <c r="E957" t="s">
        <v>29</v>
      </c>
      <c r="F957" t="s">
        <v>30</v>
      </c>
      <c r="G957" s="7">
        <v>297000</v>
      </c>
      <c r="H957" s="7">
        <v>158800</v>
      </c>
      <c r="I957" s="12">
        <f>H957/G957*100</f>
        <v>53.468013468013467</v>
      </c>
      <c r="J957" s="12">
        <f t="shared" si="14"/>
        <v>3.3652446775265403</v>
      </c>
      <c r="K957" s="7">
        <v>317596</v>
      </c>
      <c r="L957" s="7">
        <v>52928</v>
      </c>
      <c r="M957" s="7">
        <f>G957-L957</f>
        <v>244072</v>
      </c>
      <c r="N957" s="7">
        <v>143063.78125</v>
      </c>
      <c r="O957" s="22">
        <f>M957/N957</f>
        <v>1.7060362718464077</v>
      </c>
      <c r="P957" s="27">
        <v>2136</v>
      </c>
      <c r="Q957" s="32">
        <f>M957/P957</f>
        <v>114.26591760299625</v>
      </c>
      <c r="R957" s="37" t="s">
        <v>2097</v>
      </c>
      <c r="S957" s="42">
        <f>ABS(O2496-O957)*100</f>
        <v>34.884724285883209</v>
      </c>
      <c r="T957" t="s">
        <v>141</v>
      </c>
      <c r="V957" s="7">
        <v>48950</v>
      </c>
      <c r="W957" t="s">
        <v>33</v>
      </c>
      <c r="X957" s="17" t="s">
        <v>34</v>
      </c>
      <c r="Z957" t="s">
        <v>2098</v>
      </c>
      <c r="AA957">
        <v>401</v>
      </c>
      <c r="AB957">
        <v>48</v>
      </c>
    </row>
    <row r="958" spans="1:28" x14ac:dyDescent="0.25">
      <c r="A958" t="s">
        <v>2101</v>
      </c>
      <c r="B958" t="s">
        <v>2102</v>
      </c>
      <c r="C958" s="17">
        <v>44137</v>
      </c>
      <c r="D958" s="7">
        <v>443000</v>
      </c>
      <c r="E958" t="s">
        <v>29</v>
      </c>
      <c r="F958" t="s">
        <v>30</v>
      </c>
      <c r="G958" s="7">
        <v>443000</v>
      </c>
      <c r="H958" s="7">
        <v>201270</v>
      </c>
      <c r="I958" s="12">
        <f>H958/G958*100</f>
        <v>45.433408577878104</v>
      </c>
      <c r="J958" s="12">
        <f t="shared" si="14"/>
        <v>4.6693602126088223</v>
      </c>
      <c r="K958" s="7">
        <v>402538</v>
      </c>
      <c r="L958" s="7">
        <v>51954</v>
      </c>
      <c r="M958" s="7">
        <f>G958-L958</f>
        <v>391046</v>
      </c>
      <c r="N958" s="7">
        <v>189504.859375</v>
      </c>
      <c r="O958" s="22">
        <f>M958/N958</f>
        <v>2.0635143673344127</v>
      </c>
      <c r="P958" s="27">
        <v>2177</v>
      </c>
      <c r="Q958" s="32">
        <f>M958/P958</f>
        <v>179.6260909508498</v>
      </c>
      <c r="R958" s="37" t="s">
        <v>2097</v>
      </c>
      <c r="S958" s="42">
        <f>ABS(O2496-O958)*100</f>
        <v>70.632533834683713</v>
      </c>
      <c r="T958" t="s">
        <v>64</v>
      </c>
      <c r="V958" s="7">
        <v>48950</v>
      </c>
      <c r="W958" t="s">
        <v>33</v>
      </c>
      <c r="X958" s="17" t="s">
        <v>34</v>
      </c>
      <c r="Z958" t="s">
        <v>2098</v>
      </c>
      <c r="AA958">
        <v>401</v>
      </c>
      <c r="AB958">
        <v>51</v>
      </c>
    </row>
    <row r="959" spans="1:28" x14ac:dyDescent="0.25">
      <c r="A959" t="s">
        <v>2103</v>
      </c>
      <c r="B959" t="s">
        <v>2104</v>
      </c>
      <c r="C959" s="17">
        <v>44032</v>
      </c>
      <c r="D959" s="7">
        <v>330000</v>
      </c>
      <c r="E959" t="s">
        <v>29</v>
      </c>
      <c r="F959" t="s">
        <v>30</v>
      </c>
      <c r="G959" s="7">
        <v>330000</v>
      </c>
      <c r="H959" s="7">
        <v>226690</v>
      </c>
      <c r="I959" s="12">
        <f>H959/G959*100</f>
        <v>68.693939393939402</v>
      </c>
      <c r="J959" s="12">
        <f t="shared" si="14"/>
        <v>18.591170603452476</v>
      </c>
      <c r="K959" s="7">
        <v>453378</v>
      </c>
      <c r="L959" s="7">
        <v>59972</v>
      </c>
      <c r="M959" s="7">
        <f>G959-L959</f>
        <v>270028</v>
      </c>
      <c r="N959" s="7">
        <v>212651.890625</v>
      </c>
      <c r="O959" s="22">
        <f>M959/N959</f>
        <v>1.269812364265219</v>
      </c>
      <c r="P959" s="27">
        <v>2743</v>
      </c>
      <c r="Q959" s="32">
        <f>M959/P959</f>
        <v>98.442581115566895</v>
      </c>
      <c r="R959" s="37" t="s">
        <v>2097</v>
      </c>
      <c r="S959" s="42">
        <f>ABS(O2496-O959)*100</f>
        <v>8.7376664722356612</v>
      </c>
      <c r="T959" t="s">
        <v>32</v>
      </c>
      <c r="V959" s="7">
        <v>48950</v>
      </c>
      <c r="W959" t="s">
        <v>33</v>
      </c>
      <c r="X959" s="17" t="s">
        <v>34</v>
      </c>
      <c r="Z959" t="s">
        <v>2098</v>
      </c>
      <c r="AA959">
        <v>401</v>
      </c>
      <c r="AB959">
        <v>54</v>
      </c>
    </row>
    <row r="960" spans="1:28" x14ac:dyDescent="0.25">
      <c r="A960" t="s">
        <v>2105</v>
      </c>
      <c r="B960" t="s">
        <v>2106</v>
      </c>
      <c r="C960" s="17">
        <v>44496</v>
      </c>
      <c r="D960" s="7">
        <v>340000</v>
      </c>
      <c r="E960" t="s">
        <v>29</v>
      </c>
      <c r="F960" t="s">
        <v>30</v>
      </c>
      <c r="G960" s="7">
        <v>340000</v>
      </c>
      <c r="H960" s="7">
        <v>163100</v>
      </c>
      <c r="I960" s="12">
        <f>H960/G960*100</f>
        <v>47.970588235294123</v>
      </c>
      <c r="J960" s="12">
        <f t="shared" si="14"/>
        <v>2.1321805551928037</v>
      </c>
      <c r="K960" s="7">
        <v>326192</v>
      </c>
      <c r="L960" s="7">
        <v>51415</v>
      </c>
      <c r="M960" s="7">
        <f>G960-L960</f>
        <v>288585</v>
      </c>
      <c r="N960" s="7">
        <v>148528.109375</v>
      </c>
      <c r="O960" s="22">
        <f>M960/N960</f>
        <v>1.9429655518699691</v>
      </c>
      <c r="P960" s="27">
        <v>2106</v>
      </c>
      <c r="Q960" s="32">
        <f>M960/P960</f>
        <v>137.02991452991452</v>
      </c>
      <c r="R960" s="37" t="s">
        <v>2097</v>
      </c>
      <c r="S960" s="42">
        <f>ABS(O2496-O960)*100</f>
        <v>58.577652288239349</v>
      </c>
      <c r="T960" t="s">
        <v>64</v>
      </c>
      <c r="V960" s="7">
        <v>48950</v>
      </c>
      <c r="W960" t="s">
        <v>33</v>
      </c>
      <c r="X960" s="17" t="s">
        <v>34</v>
      </c>
      <c r="Z960" t="s">
        <v>2098</v>
      </c>
      <c r="AA960">
        <v>401</v>
      </c>
      <c r="AB960">
        <v>48</v>
      </c>
    </row>
    <row r="961" spans="1:28" x14ac:dyDescent="0.25">
      <c r="A961" t="s">
        <v>2107</v>
      </c>
      <c r="B961" t="s">
        <v>2108</v>
      </c>
      <c r="C961" s="17">
        <v>44056</v>
      </c>
      <c r="D961" s="7">
        <v>365000</v>
      </c>
      <c r="E961" t="s">
        <v>29</v>
      </c>
      <c r="F961" t="s">
        <v>30</v>
      </c>
      <c r="G961" s="7">
        <v>365000</v>
      </c>
      <c r="H961" s="7">
        <v>177040</v>
      </c>
      <c r="I961" s="12">
        <f>H961/G961*100</f>
        <v>48.504109589041093</v>
      </c>
      <c r="J961" s="12">
        <f t="shared" si="14"/>
        <v>1.5986592014458338</v>
      </c>
      <c r="K961" s="7">
        <v>354073</v>
      </c>
      <c r="L961" s="7">
        <v>52220</v>
      </c>
      <c r="M961" s="7">
        <f>G961-L961</f>
        <v>312780</v>
      </c>
      <c r="N961" s="7">
        <v>163163.78125</v>
      </c>
      <c r="O961" s="22">
        <f>M961/N961</f>
        <v>1.9169695480442293</v>
      </c>
      <c r="P961" s="27">
        <v>2211</v>
      </c>
      <c r="Q961" s="32">
        <f>M961/P961</f>
        <v>141.46540027137041</v>
      </c>
      <c r="R961" s="37" t="s">
        <v>2097</v>
      </c>
      <c r="S961" s="42">
        <f>ABS(O2496-O961)*100</f>
        <v>55.97805190566536</v>
      </c>
      <c r="T961" t="s">
        <v>1680</v>
      </c>
      <c r="V961" s="7">
        <v>48950</v>
      </c>
      <c r="W961" t="s">
        <v>33</v>
      </c>
      <c r="X961" s="17" t="s">
        <v>34</v>
      </c>
      <c r="Z961" t="s">
        <v>2098</v>
      </c>
      <c r="AA961">
        <v>401</v>
      </c>
      <c r="AB961">
        <v>48</v>
      </c>
    </row>
    <row r="962" spans="1:28" x14ac:dyDescent="0.25">
      <c r="A962" t="s">
        <v>2109</v>
      </c>
      <c r="B962" t="s">
        <v>2110</v>
      </c>
      <c r="C962" s="17">
        <v>44278</v>
      </c>
      <c r="D962" s="7">
        <v>420000</v>
      </c>
      <c r="E962" t="s">
        <v>29</v>
      </c>
      <c r="F962" t="s">
        <v>30</v>
      </c>
      <c r="G962" s="7">
        <v>420000</v>
      </c>
      <c r="H962" s="7">
        <v>153140</v>
      </c>
      <c r="I962" s="12">
        <f>H962/G962*100</f>
        <v>36.461904761904762</v>
      </c>
      <c r="J962" s="12">
        <f t="shared" si="14"/>
        <v>13.640864028582165</v>
      </c>
      <c r="K962" s="7">
        <v>306274</v>
      </c>
      <c r="L962" s="7">
        <v>53403</v>
      </c>
      <c r="M962" s="7">
        <f>G962-L962</f>
        <v>366597</v>
      </c>
      <c r="N962" s="7">
        <v>136687.03125</v>
      </c>
      <c r="O962" s="22">
        <f>M962/N962</f>
        <v>2.6820174280433062</v>
      </c>
      <c r="P962" s="27">
        <v>1919</v>
      </c>
      <c r="Q962" s="32">
        <f>M962/P962</f>
        <v>191.0354351224596</v>
      </c>
      <c r="R962" s="37" t="s">
        <v>2097</v>
      </c>
      <c r="S962" s="42">
        <f>ABS(O2496-O962)*100</f>
        <v>132.48283990557306</v>
      </c>
      <c r="T962" t="s">
        <v>1680</v>
      </c>
      <c r="V962" s="7">
        <v>48950</v>
      </c>
      <c r="W962" t="s">
        <v>33</v>
      </c>
      <c r="X962" s="17" t="s">
        <v>34</v>
      </c>
      <c r="Z962" t="s">
        <v>2098</v>
      </c>
      <c r="AA962">
        <v>401</v>
      </c>
      <c r="AB962">
        <v>45</v>
      </c>
    </row>
    <row r="963" spans="1:28" x14ac:dyDescent="0.25">
      <c r="A963" t="s">
        <v>2111</v>
      </c>
      <c r="B963" t="s">
        <v>2112</v>
      </c>
      <c r="C963" s="17">
        <v>44648</v>
      </c>
      <c r="D963" s="7">
        <v>600000</v>
      </c>
      <c r="E963" t="s">
        <v>262</v>
      </c>
      <c r="F963" t="s">
        <v>85</v>
      </c>
      <c r="G963" s="7">
        <v>600000</v>
      </c>
      <c r="H963" s="7">
        <v>279310</v>
      </c>
      <c r="I963" s="12">
        <f>H963/G963*100</f>
        <v>46.551666666666669</v>
      </c>
      <c r="J963" s="12">
        <f t="shared" ref="J963:J1026" si="15">+ABS(I963-$I$2500)</f>
        <v>3.5511021238202574</v>
      </c>
      <c r="K963" s="7">
        <v>558624</v>
      </c>
      <c r="L963" s="7">
        <v>57078</v>
      </c>
      <c r="M963" s="7">
        <f>G963-L963</f>
        <v>542922</v>
      </c>
      <c r="N963" s="7">
        <v>271105.9375</v>
      </c>
      <c r="O963" s="22">
        <f>M963/N963</f>
        <v>2.0026193635098823</v>
      </c>
      <c r="P963" s="27">
        <v>3330</v>
      </c>
      <c r="Q963" s="32">
        <f>M963/P963</f>
        <v>163.03963963963963</v>
      </c>
      <c r="R963" s="37" t="s">
        <v>2097</v>
      </c>
      <c r="S963" s="42">
        <f>ABS(O2496-O963)*100</f>
        <v>64.543033452230674</v>
      </c>
      <c r="T963" t="s">
        <v>64</v>
      </c>
      <c r="V963" s="7">
        <v>48950</v>
      </c>
      <c r="W963" t="s">
        <v>33</v>
      </c>
      <c r="X963" s="17" t="s">
        <v>34</v>
      </c>
      <c r="Z963" t="s">
        <v>2098</v>
      </c>
      <c r="AA963">
        <v>401</v>
      </c>
      <c r="AB963">
        <v>49</v>
      </c>
    </row>
    <row r="964" spans="1:28" x14ac:dyDescent="0.25">
      <c r="A964" t="s">
        <v>2113</v>
      </c>
      <c r="B964" t="s">
        <v>2114</v>
      </c>
      <c r="C964" s="17">
        <v>44508</v>
      </c>
      <c r="D964" s="7">
        <v>335000</v>
      </c>
      <c r="E964" t="s">
        <v>29</v>
      </c>
      <c r="F964" t="s">
        <v>30</v>
      </c>
      <c r="G964" s="7">
        <v>335000</v>
      </c>
      <c r="H964" s="7">
        <v>172410</v>
      </c>
      <c r="I964" s="12">
        <f>H964/G964*100</f>
        <v>51.465671641791047</v>
      </c>
      <c r="J964" s="12">
        <f t="shared" si="15"/>
        <v>1.3629028513041206</v>
      </c>
      <c r="K964" s="7">
        <v>344811</v>
      </c>
      <c r="L964" s="7">
        <v>51395</v>
      </c>
      <c r="M964" s="7">
        <f>G964-L964</f>
        <v>283605</v>
      </c>
      <c r="N964" s="7">
        <v>158603.25</v>
      </c>
      <c r="O964" s="22">
        <f>M964/N964</f>
        <v>1.7881411635637983</v>
      </c>
      <c r="P964" s="27">
        <v>2132</v>
      </c>
      <c r="Q964" s="32">
        <f>M964/P964</f>
        <v>133.02298311444653</v>
      </c>
      <c r="R964" s="37" t="s">
        <v>2097</v>
      </c>
      <c r="S964" s="42">
        <f>ABS(O2496-O964)*100</f>
        <v>43.095213457622265</v>
      </c>
      <c r="T964" t="s">
        <v>1680</v>
      </c>
      <c r="V964" s="7">
        <v>48950</v>
      </c>
      <c r="W964" t="s">
        <v>33</v>
      </c>
      <c r="X964" s="17" t="s">
        <v>34</v>
      </c>
      <c r="Z964" t="s">
        <v>2098</v>
      </c>
      <c r="AA964">
        <v>401</v>
      </c>
      <c r="AB964">
        <v>45</v>
      </c>
    </row>
    <row r="965" spans="1:28" x14ac:dyDescent="0.25">
      <c r="A965" t="s">
        <v>2115</v>
      </c>
      <c r="B965" t="s">
        <v>2116</v>
      </c>
      <c r="C965" s="17">
        <v>44042</v>
      </c>
      <c r="D965" s="7">
        <v>329000</v>
      </c>
      <c r="E965" t="s">
        <v>29</v>
      </c>
      <c r="F965" t="s">
        <v>30</v>
      </c>
      <c r="G965" s="7">
        <v>329000</v>
      </c>
      <c r="H965" s="7">
        <v>144130</v>
      </c>
      <c r="I965" s="12">
        <f>H965/G965*100</f>
        <v>43.808510638297868</v>
      </c>
      <c r="J965" s="12">
        <f t="shared" si="15"/>
        <v>6.2942581521890588</v>
      </c>
      <c r="K965" s="7">
        <v>288269</v>
      </c>
      <c r="L965" s="7">
        <v>52004</v>
      </c>
      <c r="M965" s="7">
        <f>G965-L965</f>
        <v>276996</v>
      </c>
      <c r="N965" s="7">
        <v>127710.8125</v>
      </c>
      <c r="O965" s="22">
        <f>M965/N965</f>
        <v>2.1689314677251779</v>
      </c>
      <c r="P965" s="27">
        <v>1574</v>
      </c>
      <c r="Q965" s="32">
        <f>M965/P965</f>
        <v>175.98221092757305</v>
      </c>
      <c r="R965" s="37" t="s">
        <v>2097</v>
      </c>
      <c r="S965" s="42">
        <f>ABS(O2496-O965)*100</f>
        <v>81.174243873760219</v>
      </c>
      <c r="T965" t="s">
        <v>64</v>
      </c>
      <c r="V965" s="7">
        <v>48950</v>
      </c>
      <c r="W965" t="s">
        <v>33</v>
      </c>
      <c r="X965" s="17" t="s">
        <v>34</v>
      </c>
      <c r="Z965" t="s">
        <v>2098</v>
      </c>
      <c r="AA965">
        <v>401</v>
      </c>
      <c r="AB965">
        <v>45</v>
      </c>
    </row>
    <row r="966" spans="1:28" x14ac:dyDescent="0.25">
      <c r="A966" t="s">
        <v>2117</v>
      </c>
      <c r="B966" t="s">
        <v>2118</v>
      </c>
      <c r="C966" s="17">
        <v>44232</v>
      </c>
      <c r="D966" s="7">
        <v>340000</v>
      </c>
      <c r="E966" t="s">
        <v>29</v>
      </c>
      <c r="F966" t="s">
        <v>30</v>
      </c>
      <c r="G966" s="7">
        <v>340000</v>
      </c>
      <c r="H966" s="7">
        <v>181310</v>
      </c>
      <c r="I966" s="12">
        <f>H966/G966*100</f>
        <v>53.326470588235296</v>
      </c>
      <c r="J966" s="12">
        <f t="shared" si="15"/>
        <v>3.2237017977483688</v>
      </c>
      <c r="K966" s="7">
        <v>362625</v>
      </c>
      <c r="L966" s="7">
        <v>59917</v>
      </c>
      <c r="M966" s="7">
        <f>G966-L966</f>
        <v>280083</v>
      </c>
      <c r="N966" s="7">
        <v>163625.953125</v>
      </c>
      <c r="O966" s="22">
        <f>M966/N966</f>
        <v>1.7117272330632909</v>
      </c>
      <c r="P966" s="27">
        <v>2266</v>
      </c>
      <c r="Q966" s="32">
        <f>M966/P966</f>
        <v>123.60238305383936</v>
      </c>
      <c r="R966" s="37" t="s">
        <v>2097</v>
      </c>
      <c r="S966" s="42">
        <f>ABS(O2496-O966)*100</f>
        <v>35.453820407571527</v>
      </c>
      <c r="T966" t="s">
        <v>64</v>
      </c>
      <c r="V966" s="7">
        <v>54670</v>
      </c>
      <c r="W966" t="s">
        <v>33</v>
      </c>
      <c r="X966" s="17" t="s">
        <v>34</v>
      </c>
      <c r="Z966" t="s">
        <v>2098</v>
      </c>
      <c r="AA966">
        <v>401</v>
      </c>
      <c r="AB966">
        <v>48</v>
      </c>
    </row>
    <row r="967" spans="1:28" x14ac:dyDescent="0.25">
      <c r="A967" t="s">
        <v>2119</v>
      </c>
      <c r="B967" t="s">
        <v>2120</v>
      </c>
      <c r="C967" s="17">
        <v>43924</v>
      </c>
      <c r="D967" s="7">
        <v>360000</v>
      </c>
      <c r="E967" t="s">
        <v>29</v>
      </c>
      <c r="F967" t="s">
        <v>30</v>
      </c>
      <c r="G967" s="7">
        <v>360000</v>
      </c>
      <c r="H967" s="7">
        <v>253170</v>
      </c>
      <c r="I967" s="12">
        <f>H967/G967*100</f>
        <v>70.325000000000003</v>
      </c>
      <c r="J967" s="12">
        <f t="shared" si="15"/>
        <v>20.222231209513076</v>
      </c>
      <c r="K967" s="7">
        <v>506334</v>
      </c>
      <c r="L967" s="7">
        <v>50165</v>
      </c>
      <c r="M967" s="7">
        <f>G967-L967</f>
        <v>309835</v>
      </c>
      <c r="N967" s="7">
        <v>246577.84375</v>
      </c>
      <c r="O967" s="22">
        <f>M967/N967</f>
        <v>1.2565403090884966</v>
      </c>
      <c r="P967" s="27">
        <v>3406</v>
      </c>
      <c r="Q967" s="32">
        <f>M967/P967</f>
        <v>90.96741045214327</v>
      </c>
      <c r="R967" s="37" t="s">
        <v>2097</v>
      </c>
      <c r="S967" s="42">
        <f>ABS(O2496-O967)*100</f>
        <v>10.064871989907909</v>
      </c>
      <c r="T967" t="s">
        <v>1680</v>
      </c>
      <c r="V967" s="7">
        <v>48950</v>
      </c>
      <c r="W967" t="s">
        <v>33</v>
      </c>
      <c r="X967" s="17" t="s">
        <v>34</v>
      </c>
      <c r="Z967" t="s">
        <v>2098</v>
      </c>
      <c r="AA967">
        <v>401</v>
      </c>
      <c r="AB967">
        <v>52</v>
      </c>
    </row>
    <row r="968" spans="1:28" x14ac:dyDescent="0.25">
      <c r="A968" t="s">
        <v>2121</v>
      </c>
      <c r="B968" t="s">
        <v>2122</v>
      </c>
      <c r="C968" s="17">
        <v>44166</v>
      </c>
      <c r="D968" s="7">
        <v>341000</v>
      </c>
      <c r="E968" t="s">
        <v>29</v>
      </c>
      <c r="F968" t="s">
        <v>30</v>
      </c>
      <c r="G968" s="7">
        <v>341000</v>
      </c>
      <c r="H968" s="7">
        <v>206090</v>
      </c>
      <c r="I968" s="12">
        <f>H968/G968*100</f>
        <v>60.436950146627566</v>
      </c>
      <c r="J968" s="12">
        <f t="shared" si="15"/>
        <v>10.33418135614064</v>
      </c>
      <c r="K968" s="7">
        <v>412187</v>
      </c>
      <c r="L968" s="7">
        <v>54232</v>
      </c>
      <c r="M968" s="7">
        <f>G968-L968</f>
        <v>286768</v>
      </c>
      <c r="N968" s="7">
        <v>193489.1875</v>
      </c>
      <c r="O968" s="22">
        <f>M968/N968</f>
        <v>1.4820879848906285</v>
      </c>
      <c r="P968" s="27">
        <v>2564</v>
      </c>
      <c r="Q968" s="32">
        <f>M968/P968</f>
        <v>111.84399375975039</v>
      </c>
      <c r="R968" s="37" t="s">
        <v>2097</v>
      </c>
      <c r="S968" s="42">
        <f>ABS(O2496-O968)*100</f>
        <v>12.489895590305288</v>
      </c>
      <c r="T968" t="s">
        <v>32</v>
      </c>
      <c r="V968" s="7">
        <v>48950</v>
      </c>
      <c r="W968" t="s">
        <v>33</v>
      </c>
      <c r="X968" s="17" t="s">
        <v>34</v>
      </c>
      <c r="Z968" t="s">
        <v>2098</v>
      </c>
      <c r="AA968">
        <v>401</v>
      </c>
      <c r="AB968">
        <v>54</v>
      </c>
    </row>
    <row r="969" spans="1:28" x14ac:dyDescent="0.25">
      <c r="A969" t="s">
        <v>2123</v>
      </c>
      <c r="B969" t="s">
        <v>2124</v>
      </c>
      <c r="C969" s="17">
        <v>44131</v>
      </c>
      <c r="D969" s="7">
        <v>295000</v>
      </c>
      <c r="E969" t="s">
        <v>29</v>
      </c>
      <c r="F969" t="s">
        <v>30</v>
      </c>
      <c r="G969" s="7">
        <v>295000</v>
      </c>
      <c r="H969" s="7">
        <v>168120</v>
      </c>
      <c r="I969" s="12">
        <f>H969/G969*100</f>
        <v>56.989830508474583</v>
      </c>
      <c r="J969" s="12">
        <f t="shared" si="15"/>
        <v>6.8870617179876561</v>
      </c>
      <c r="K969" s="7">
        <v>336241</v>
      </c>
      <c r="L969" s="7">
        <v>65681</v>
      </c>
      <c r="M969" s="7">
        <f>G969-L969</f>
        <v>229319</v>
      </c>
      <c r="N969" s="7">
        <v>162987.953125</v>
      </c>
      <c r="O969" s="22">
        <f>M969/N969</f>
        <v>1.4069690158273775</v>
      </c>
      <c r="P969" s="27">
        <v>2116</v>
      </c>
      <c r="Q969" s="32">
        <f>M969/P969</f>
        <v>108.37381852551985</v>
      </c>
      <c r="R969" s="37" t="s">
        <v>2125</v>
      </c>
      <c r="S969" s="42">
        <f>ABS(O2496-O969)*100</f>
        <v>4.9779986839801893</v>
      </c>
      <c r="T969" t="s">
        <v>154</v>
      </c>
      <c r="V969" s="7">
        <v>47702</v>
      </c>
      <c r="W969" t="s">
        <v>33</v>
      </c>
      <c r="X969" s="17" t="s">
        <v>34</v>
      </c>
      <c r="Z969" t="s">
        <v>2126</v>
      </c>
      <c r="AA969">
        <v>401</v>
      </c>
      <c r="AB969">
        <v>51</v>
      </c>
    </row>
    <row r="970" spans="1:28" x14ac:dyDescent="0.25">
      <c r="A970" t="s">
        <v>2127</v>
      </c>
      <c r="B970" t="s">
        <v>2128</v>
      </c>
      <c r="C970" s="17">
        <v>44375</v>
      </c>
      <c r="D970" s="7">
        <v>250000</v>
      </c>
      <c r="E970" t="s">
        <v>29</v>
      </c>
      <c r="F970" t="s">
        <v>30</v>
      </c>
      <c r="G970" s="7">
        <v>250000</v>
      </c>
      <c r="H970" s="7">
        <v>127890</v>
      </c>
      <c r="I970" s="12">
        <f>H970/G970*100</f>
        <v>51.155999999999999</v>
      </c>
      <c r="J970" s="12">
        <f t="shared" si="15"/>
        <v>1.053231209513072</v>
      </c>
      <c r="K970" s="7">
        <v>255779</v>
      </c>
      <c r="L970" s="7">
        <v>50530</v>
      </c>
      <c r="M970" s="7">
        <f>G970-L970</f>
        <v>199470</v>
      </c>
      <c r="N970" s="7">
        <v>123643.9765625</v>
      </c>
      <c r="O970" s="22">
        <f>M970/N970</f>
        <v>1.6132609573517815</v>
      </c>
      <c r="P970" s="27">
        <v>1599</v>
      </c>
      <c r="Q970" s="32">
        <f>M970/P970</f>
        <v>124.74671669793621</v>
      </c>
      <c r="R970" s="37" t="s">
        <v>2125</v>
      </c>
      <c r="S970" s="42">
        <f>ABS(O2496-O970)*100</f>
        <v>25.607192836420587</v>
      </c>
      <c r="T970" t="s">
        <v>64</v>
      </c>
      <c r="V970" s="7">
        <v>47702</v>
      </c>
      <c r="W970" t="s">
        <v>33</v>
      </c>
      <c r="X970" s="17" t="s">
        <v>34</v>
      </c>
      <c r="Z970" t="s">
        <v>2126</v>
      </c>
      <c r="AA970">
        <v>401</v>
      </c>
      <c r="AB970">
        <v>48</v>
      </c>
    </row>
    <row r="971" spans="1:28" x14ac:dyDescent="0.25">
      <c r="A971" t="s">
        <v>2129</v>
      </c>
      <c r="B971" t="s">
        <v>2130</v>
      </c>
      <c r="C971" s="17">
        <v>43958</v>
      </c>
      <c r="D971" s="7">
        <v>227500</v>
      </c>
      <c r="E971" t="s">
        <v>29</v>
      </c>
      <c r="F971" t="s">
        <v>30</v>
      </c>
      <c r="G971" s="7">
        <v>227500</v>
      </c>
      <c r="H971" s="7">
        <v>171800</v>
      </c>
      <c r="I971" s="12">
        <f>H971/G971*100</f>
        <v>75.516483516483518</v>
      </c>
      <c r="J971" s="12">
        <f t="shared" si="15"/>
        <v>25.413714725996591</v>
      </c>
      <c r="K971" s="7">
        <v>343608</v>
      </c>
      <c r="L971" s="7">
        <v>52814</v>
      </c>
      <c r="M971" s="7">
        <f>G971-L971</f>
        <v>174686</v>
      </c>
      <c r="N971" s="7">
        <v>175177.109375</v>
      </c>
      <c r="O971" s="22">
        <f>M971/N971</f>
        <v>0.99719649800848875</v>
      </c>
      <c r="P971" s="27">
        <v>2141</v>
      </c>
      <c r="Q971" s="32">
        <f>M971/P971</f>
        <v>81.590845399346094</v>
      </c>
      <c r="R971" s="37" t="s">
        <v>2125</v>
      </c>
      <c r="S971" s="42">
        <f>ABS(O2496-O971)*100</f>
        <v>35.999253097908692</v>
      </c>
      <c r="T971" t="s">
        <v>32</v>
      </c>
      <c r="V971" s="7">
        <v>47702</v>
      </c>
      <c r="W971" t="s">
        <v>33</v>
      </c>
      <c r="X971" s="17" t="s">
        <v>34</v>
      </c>
      <c r="Z971" t="s">
        <v>2126</v>
      </c>
      <c r="AA971">
        <v>401</v>
      </c>
      <c r="AB971">
        <v>51</v>
      </c>
    </row>
    <row r="972" spans="1:28" x14ac:dyDescent="0.25">
      <c r="A972" t="s">
        <v>2131</v>
      </c>
      <c r="B972" t="s">
        <v>2132</v>
      </c>
      <c r="C972" s="17">
        <v>44399</v>
      </c>
      <c r="D972" s="7">
        <v>326000</v>
      </c>
      <c r="E972" t="s">
        <v>29</v>
      </c>
      <c r="F972" t="s">
        <v>30</v>
      </c>
      <c r="G972" s="7">
        <v>326000</v>
      </c>
      <c r="H972" s="7">
        <v>155970</v>
      </c>
      <c r="I972" s="12">
        <f>H972/G972*100</f>
        <v>47.843558282208591</v>
      </c>
      <c r="J972" s="12">
        <f t="shared" si="15"/>
        <v>2.2592105082783362</v>
      </c>
      <c r="K972" s="7">
        <v>311930</v>
      </c>
      <c r="L972" s="7">
        <v>53729</v>
      </c>
      <c r="M972" s="7">
        <f>G972-L972</f>
        <v>272271</v>
      </c>
      <c r="N972" s="7">
        <v>155542.765625</v>
      </c>
      <c r="O972" s="22">
        <f>M972/N972</f>
        <v>1.7504574957630723</v>
      </c>
      <c r="P972" s="27">
        <v>1628</v>
      </c>
      <c r="Q972" s="32">
        <f>M972/P972</f>
        <v>167.24262899262899</v>
      </c>
      <c r="R972" s="37" t="s">
        <v>2125</v>
      </c>
      <c r="S972" s="42">
        <f>ABS(O2496-O972)*100</f>
        <v>39.326846677549668</v>
      </c>
      <c r="T972" t="s">
        <v>64</v>
      </c>
      <c r="V972" s="7">
        <v>47702</v>
      </c>
      <c r="W972" t="s">
        <v>33</v>
      </c>
      <c r="X972" s="17" t="s">
        <v>34</v>
      </c>
      <c r="Z972" t="s">
        <v>2126</v>
      </c>
      <c r="AA972">
        <v>401</v>
      </c>
      <c r="AB972">
        <v>51</v>
      </c>
    </row>
    <row r="973" spans="1:28" x14ac:dyDescent="0.25">
      <c r="A973" t="s">
        <v>2133</v>
      </c>
      <c r="B973" t="s">
        <v>2134</v>
      </c>
      <c r="C973" s="17">
        <v>44483</v>
      </c>
      <c r="D973" s="7">
        <v>325000</v>
      </c>
      <c r="E973" t="s">
        <v>29</v>
      </c>
      <c r="F973" t="s">
        <v>30</v>
      </c>
      <c r="G973" s="7">
        <v>325000</v>
      </c>
      <c r="H973" s="7">
        <v>150250</v>
      </c>
      <c r="I973" s="12">
        <f>H973/G973*100</f>
        <v>46.230769230769234</v>
      </c>
      <c r="J973" s="12">
        <f t="shared" si="15"/>
        <v>3.8719995597176933</v>
      </c>
      <c r="K973" s="7">
        <v>300495</v>
      </c>
      <c r="L973" s="7">
        <v>56579</v>
      </c>
      <c r="M973" s="7">
        <f>G973-L973</f>
        <v>268421</v>
      </c>
      <c r="N973" s="7">
        <v>146937.34375</v>
      </c>
      <c r="O973" s="22">
        <f>M973/N973</f>
        <v>1.8267718277029219</v>
      </c>
      <c r="P973" s="27">
        <v>1611</v>
      </c>
      <c r="Q973" s="32">
        <f>M973/P973</f>
        <v>166.61762880198634</v>
      </c>
      <c r="R973" s="37" t="s">
        <v>2125</v>
      </c>
      <c r="S973" s="42">
        <f>ABS(O2496-O973)*100</f>
        <v>46.958279871534629</v>
      </c>
      <c r="T973" t="s">
        <v>64</v>
      </c>
      <c r="V973" s="7">
        <v>47702</v>
      </c>
      <c r="W973" t="s">
        <v>33</v>
      </c>
      <c r="X973" s="17" t="s">
        <v>34</v>
      </c>
      <c r="Z973" t="s">
        <v>2126</v>
      </c>
      <c r="AA973">
        <v>401</v>
      </c>
      <c r="AB973">
        <v>48</v>
      </c>
    </row>
    <row r="974" spans="1:28" x14ac:dyDescent="0.25">
      <c r="A974" t="s">
        <v>2135</v>
      </c>
      <c r="B974" t="s">
        <v>2136</v>
      </c>
      <c r="C974" s="17">
        <v>44393</v>
      </c>
      <c r="D974" s="7">
        <v>330000</v>
      </c>
      <c r="E974" t="s">
        <v>29</v>
      </c>
      <c r="F974" t="s">
        <v>30</v>
      </c>
      <c r="G974" s="7">
        <v>330000</v>
      </c>
      <c r="H974" s="7">
        <v>172160</v>
      </c>
      <c r="I974" s="12">
        <f>H974/G974*100</f>
        <v>52.169696969696965</v>
      </c>
      <c r="J974" s="12">
        <f t="shared" si="15"/>
        <v>2.0669281792100378</v>
      </c>
      <c r="K974" s="7">
        <v>344323</v>
      </c>
      <c r="L974" s="7">
        <v>57028</v>
      </c>
      <c r="M974" s="7">
        <f>G974-L974</f>
        <v>272972</v>
      </c>
      <c r="N974" s="7">
        <v>195438.78125</v>
      </c>
      <c r="O974" s="22">
        <f>M974/N974</f>
        <v>1.3967135808671545</v>
      </c>
      <c r="P974" s="27">
        <v>2593</v>
      </c>
      <c r="Q974" s="32">
        <f>M974/P974</f>
        <v>105.27265715387583</v>
      </c>
      <c r="R974" s="37" t="s">
        <v>2094</v>
      </c>
      <c r="S974" s="42">
        <f>ABS(O2496-O974)*100</f>
        <v>3.9524551879578818</v>
      </c>
      <c r="T974" t="s">
        <v>64</v>
      </c>
      <c r="V974" s="7">
        <v>54698</v>
      </c>
      <c r="W974" t="s">
        <v>33</v>
      </c>
      <c r="X974" s="17" t="s">
        <v>34</v>
      </c>
      <c r="Z974" t="s">
        <v>2091</v>
      </c>
      <c r="AA974">
        <v>401</v>
      </c>
      <c r="AB974">
        <v>45</v>
      </c>
    </row>
    <row r="975" spans="1:28" x14ac:dyDescent="0.25">
      <c r="A975" t="s">
        <v>2137</v>
      </c>
      <c r="B975" t="s">
        <v>2138</v>
      </c>
      <c r="C975" s="17">
        <v>44505</v>
      </c>
      <c r="D975" s="7">
        <v>430000</v>
      </c>
      <c r="E975" t="s">
        <v>29</v>
      </c>
      <c r="F975" t="s">
        <v>30</v>
      </c>
      <c r="G975" s="7">
        <v>430000</v>
      </c>
      <c r="H975" s="7">
        <v>191580</v>
      </c>
      <c r="I975" s="12">
        <f>H975/G975*100</f>
        <v>44.553488372093028</v>
      </c>
      <c r="J975" s="12">
        <f t="shared" si="15"/>
        <v>5.5492804183938986</v>
      </c>
      <c r="K975" s="7">
        <v>383166</v>
      </c>
      <c r="L975" s="7">
        <v>52614</v>
      </c>
      <c r="M975" s="7">
        <f>G975-L975</f>
        <v>377386</v>
      </c>
      <c r="N975" s="7">
        <v>178676.75</v>
      </c>
      <c r="O975" s="22">
        <f>M975/N975</f>
        <v>2.1121158740574808</v>
      </c>
      <c r="P975" s="27">
        <v>2261</v>
      </c>
      <c r="Q975" s="32">
        <f>M975/P975</f>
        <v>166.91110128261832</v>
      </c>
      <c r="R975" s="37" t="s">
        <v>2097</v>
      </c>
      <c r="S975" s="42">
        <f>ABS(O2496-O975)*100</f>
        <v>75.492684506990514</v>
      </c>
      <c r="T975" t="s">
        <v>1680</v>
      </c>
      <c r="V975" s="7">
        <v>48950</v>
      </c>
      <c r="W975" t="s">
        <v>33</v>
      </c>
      <c r="X975" s="17" t="s">
        <v>34</v>
      </c>
      <c r="Z975" t="s">
        <v>2098</v>
      </c>
      <c r="AA975">
        <v>401</v>
      </c>
      <c r="AB975">
        <v>48</v>
      </c>
    </row>
    <row r="976" spans="1:28" x14ac:dyDescent="0.25">
      <c r="A976" t="s">
        <v>2139</v>
      </c>
      <c r="B976" t="s">
        <v>2140</v>
      </c>
      <c r="C976" s="17">
        <v>43971</v>
      </c>
      <c r="D976" s="7">
        <v>260000</v>
      </c>
      <c r="E976" t="s">
        <v>29</v>
      </c>
      <c r="F976" t="s">
        <v>30</v>
      </c>
      <c r="G976" s="7">
        <v>260000</v>
      </c>
      <c r="H976" s="7">
        <v>116950</v>
      </c>
      <c r="I976" s="12">
        <f>H976/G976*100</f>
        <v>44.980769230769226</v>
      </c>
      <c r="J976" s="12">
        <f t="shared" si="15"/>
        <v>5.1219995597177004</v>
      </c>
      <c r="K976" s="7">
        <v>233896</v>
      </c>
      <c r="L976" s="7">
        <v>63533</v>
      </c>
      <c r="M976" s="7">
        <f>G976-L976</f>
        <v>196467</v>
      </c>
      <c r="N976" s="7">
        <v>92088.109375</v>
      </c>
      <c r="O976" s="22">
        <f>M976/N976</f>
        <v>2.1334676250106259</v>
      </c>
      <c r="P976" s="27">
        <v>1560</v>
      </c>
      <c r="Q976" s="32">
        <f>M976/P976</f>
        <v>125.94038461538462</v>
      </c>
      <c r="R976" s="37" t="s">
        <v>2097</v>
      </c>
      <c r="S976" s="42">
        <f>ABS(O2496-O976)*100</f>
        <v>77.627859602305023</v>
      </c>
      <c r="T976" t="s">
        <v>64</v>
      </c>
      <c r="V976" s="7">
        <v>48950</v>
      </c>
      <c r="W976" t="s">
        <v>33</v>
      </c>
      <c r="X976" s="17" t="s">
        <v>34</v>
      </c>
      <c r="Z976" t="s">
        <v>2098</v>
      </c>
      <c r="AA976">
        <v>401</v>
      </c>
      <c r="AB976">
        <v>38</v>
      </c>
    </row>
    <row r="977" spans="1:28" x14ac:dyDescent="0.25">
      <c r="A977" t="s">
        <v>2141</v>
      </c>
      <c r="B977" t="s">
        <v>2142</v>
      </c>
      <c r="C977" s="17">
        <v>44274</v>
      </c>
      <c r="D977" s="7">
        <v>401500</v>
      </c>
      <c r="E977" t="s">
        <v>29</v>
      </c>
      <c r="F977" t="s">
        <v>30</v>
      </c>
      <c r="G977" s="7">
        <v>401500</v>
      </c>
      <c r="H977" s="7">
        <v>191250</v>
      </c>
      <c r="I977" s="12">
        <f>H977/G977*100</f>
        <v>47.633872976338729</v>
      </c>
      <c r="J977" s="12">
        <f t="shared" si="15"/>
        <v>2.4688958141481976</v>
      </c>
      <c r="K977" s="7">
        <v>382496</v>
      </c>
      <c r="L977" s="7">
        <v>52086</v>
      </c>
      <c r="M977" s="7">
        <f>G977-L977</f>
        <v>349414</v>
      </c>
      <c r="N977" s="7">
        <v>178600</v>
      </c>
      <c r="O977" s="22">
        <f>M977/N977</f>
        <v>1.9564053751399777</v>
      </c>
      <c r="P977" s="27">
        <v>2699</v>
      </c>
      <c r="Q977" s="32">
        <f>M977/P977</f>
        <v>129.46054094108931</v>
      </c>
      <c r="R977" s="37" t="s">
        <v>2097</v>
      </c>
      <c r="S977" s="42">
        <f>ABS(O2496-O977)*100</f>
        <v>59.921634615240208</v>
      </c>
      <c r="T977" t="s">
        <v>1680</v>
      </c>
      <c r="V977" s="7">
        <v>48950</v>
      </c>
      <c r="W977" t="s">
        <v>33</v>
      </c>
      <c r="X977" s="17" t="s">
        <v>34</v>
      </c>
      <c r="Z977" t="s">
        <v>2098</v>
      </c>
      <c r="AA977">
        <v>401</v>
      </c>
      <c r="AB977">
        <v>45</v>
      </c>
    </row>
    <row r="978" spans="1:28" x14ac:dyDescent="0.25">
      <c r="A978" t="s">
        <v>2143</v>
      </c>
      <c r="B978" t="s">
        <v>2144</v>
      </c>
      <c r="C978" s="17">
        <v>44256</v>
      </c>
      <c r="D978" s="7">
        <v>317000</v>
      </c>
      <c r="E978" t="s">
        <v>29</v>
      </c>
      <c r="F978" t="s">
        <v>30</v>
      </c>
      <c r="G978" s="7">
        <v>317000</v>
      </c>
      <c r="H978" s="7">
        <v>159980</v>
      </c>
      <c r="I978" s="12">
        <f>H978/G978*100</f>
        <v>50.466876971608833</v>
      </c>
      <c r="J978" s="12">
        <f t="shared" si="15"/>
        <v>0.36410818112190668</v>
      </c>
      <c r="K978" s="7">
        <v>319952</v>
      </c>
      <c r="L978" s="7">
        <v>50165</v>
      </c>
      <c r="M978" s="7">
        <f>G978-L978</f>
        <v>266835</v>
      </c>
      <c r="N978" s="7">
        <v>145830.8125</v>
      </c>
      <c r="O978" s="22">
        <f>M978/N978</f>
        <v>1.8297573429483567</v>
      </c>
      <c r="P978" s="27">
        <v>1991</v>
      </c>
      <c r="Q978" s="32">
        <f>M978/P978</f>
        <v>134.02059266700149</v>
      </c>
      <c r="R978" s="37" t="s">
        <v>2097</v>
      </c>
      <c r="S978" s="42">
        <f>ABS(O2496-O978)*100</f>
        <v>47.256831396078105</v>
      </c>
      <c r="T978" t="s">
        <v>1680</v>
      </c>
      <c r="V978" s="7">
        <v>48950</v>
      </c>
      <c r="W978" t="s">
        <v>33</v>
      </c>
      <c r="X978" s="17" t="s">
        <v>34</v>
      </c>
      <c r="Z978" t="s">
        <v>2098</v>
      </c>
      <c r="AA978">
        <v>401</v>
      </c>
      <c r="AB978">
        <v>48</v>
      </c>
    </row>
    <row r="979" spans="1:28" x14ac:dyDescent="0.25">
      <c r="A979" t="s">
        <v>2145</v>
      </c>
      <c r="B979" t="s">
        <v>2146</v>
      </c>
      <c r="C979" s="17">
        <v>44610</v>
      </c>
      <c r="D979" s="7">
        <v>408000</v>
      </c>
      <c r="E979" t="s">
        <v>29</v>
      </c>
      <c r="F979" t="s">
        <v>30</v>
      </c>
      <c r="G979" s="7">
        <v>408000</v>
      </c>
      <c r="H979" s="7">
        <v>156300</v>
      </c>
      <c r="I979" s="12">
        <f>H979/G979*100</f>
        <v>38.308823529411768</v>
      </c>
      <c r="J979" s="12">
        <f t="shared" si="15"/>
        <v>11.793945261075159</v>
      </c>
      <c r="K979" s="7">
        <v>312604</v>
      </c>
      <c r="L979" s="7">
        <v>50165</v>
      </c>
      <c r="M979" s="7">
        <f>G979-L979</f>
        <v>357835</v>
      </c>
      <c r="N979" s="7">
        <v>141858.921875</v>
      </c>
      <c r="O979" s="22">
        <f>M979/N979</f>
        <v>2.5224708835395555</v>
      </c>
      <c r="P979" s="27">
        <v>1975</v>
      </c>
      <c r="Q979" s="32">
        <f>M979/P979</f>
        <v>181.18227848101264</v>
      </c>
      <c r="R979" s="37" t="s">
        <v>2097</v>
      </c>
      <c r="S979" s="42">
        <f>ABS(O2496-O979)*100</f>
        <v>116.52818545519798</v>
      </c>
      <c r="T979" t="s">
        <v>1680</v>
      </c>
      <c r="V979" s="7">
        <v>48950</v>
      </c>
      <c r="W979" t="s">
        <v>33</v>
      </c>
      <c r="X979" s="17" t="s">
        <v>34</v>
      </c>
      <c r="Z979" t="s">
        <v>2098</v>
      </c>
      <c r="AA979">
        <v>401</v>
      </c>
      <c r="AB979">
        <v>48</v>
      </c>
    </row>
    <row r="980" spans="1:28" x14ac:dyDescent="0.25">
      <c r="A980" t="s">
        <v>2147</v>
      </c>
      <c r="B980" t="s">
        <v>2148</v>
      </c>
      <c r="C980" s="17">
        <v>44539</v>
      </c>
      <c r="D980" s="7">
        <v>315000</v>
      </c>
      <c r="E980" t="s">
        <v>29</v>
      </c>
      <c r="F980" t="s">
        <v>30</v>
      </c>
      <c r="G980" s="7">
        <v>315000</v>
      </c>
      <c r="H980" s="7">
        <v>148010</v>
      </c>
      <c r="I980" s="12">
        <f>H980/G980*100</f>
        <v>46.987301587301587</v>
      </c>
      <c r="J980" s="12">
        <f t="shared" si="15"/>
        <v>3.1154672031853394</v>
      </c>
      <c r="K980" s="7">
        <v>296020</v>
      </c>
      <c r="L980" s="7">
        <v>50530</v>
      </c>
      <c r="M980" s="7">
        <f>G980-L980</f>
        <v>264470</v>
      </c>
      <c r="N980" s="7">
        <v>147885.546875</v>
      </c>
      <c r="O980" s="22">
        <f>M980/N980</f>
        <v>1.7883424417637162</v>
      </c>
      <c r="P980" s="27">
        <v>1772</v>
      </c>
      <c r="Q980" s="32">
        <f>M980/P980</f>
        <v>149.24943566591423</v>
      </c>
      <c r="R980" s="37" t="s">
        <v>2125</v>
      </c>
      <c r="S980" s="42">
        <f>ABS(O2496-O980)*100</f>
        <v>43.11534127761405</v>
      </c>
      <c r="T980" t="s">
        <v>64</v>
      </c>
      <c r="V980" s="7">
        <v>47702</v>
      </c>
      <c r="W980" t="s">
        <v>33</v>
      </c>
      <c r="X980" s="17" t="s">
        <v>34</v>
      </c>
      <c r="Z980" t="s">
        <v>2126</v>
      </c>
      <c r="AA980">
        <v>401</v>
      </c>
      <c r="AB980">
        <v>48</v>
      </c>
    </row>
    <row r="981" spans="1:28" x14ac:dyDescent="0.25">
      <c r="A981" t="s">
        <v>2149</v>
      </c>
      <c r="B981" t="s">
        <v>2150</v>
      </c>
      <c r="C981" s="17">
        <v>44469</v>
      </c>
      <c r="D981" s="7">
        <v>330000</v>
      </c>
      <c r="E981" t="s">
        <v>29</v>
      </c>
      <c r="F981" t="s">
        <v>85</v>
      </c>
      <c r="G981" s="7">
        <v>330000</v>
      </c>
      <c r="H981" s="7">
        <v>135380</v>
      </c>
      <c r="I981" s="12">
        <f>H981/G981*100</f>
        <v>41.024242424242424</v>
      </c>
      <c r="J981" s="12">
        <f t="shared" si="15"/>
        <v>9.0785263662445033</v>
      </c>
      <c r="K981" s="7">
        <v>321694</v>
      </c>
      <c r="L981" s="7">
        <v>47681</v>
      </c>
      <c r="M981" s="7">
        <f>G981-L981</f>
        <v>282319</v>
      </c>
      <c r="N981" s="7">
        <v>133016.015625</v>
      </c>
      <c r="O981" s="22">
        <f>M981/N981</f>
        <v>2.1224436672040783</v>
      </c>
      <c r="P981" s="27">
        <v>2350</v>
      </c>
      <c r="Q981" s="32">
        <f>M981/P981</f>
        <v>120.13574468085106</v>
      </c>
      <c r="R981" s="37" t="s">
        <v>2049</v>
      </c>
      <c r="S981" s="42">
        <f>ABS(O2496-O981)*100</f>
        <v>76.525463821650263</v>
      </c>
      <c r="T981" t="s">
        <v>32</v>
      </c>
      <c r="V981" s="7">
        <v>45000</v>
      </c>
      <c r="W981" t="s">
        <v>33</v>
      </c>
      <c r="X981" s="17" t="s">
        <v>34</v>
      </c>
      <c r="Y981" t="s">
        <v>2151</v>
      </c>
      <c r="Z981" t="s">
        <v>2050</v>
      </c>
      <c r="AA981">
        <v>401</v>
      </c>
      <c r="AB981">
        <v>45</v>
      </c>
    </row>
    <row r="982" spans="1:28" x14ac:dyDescent="0.25">
      <c r="A982" t="s">
        <v>2152</v>
      </c>
      <c r="B982" t="s">
        <v>2153</v>
      </c>
      <c r="C982" s="17">
        <v>44092</v>
      </c>
      <c r="D982" s="7">
        <v>305000</v>
      </c>
      <c r="E982" t="s">
        <v>29</v>
      </c>
      <c r="F982" t="s">
        <v>30</v>
      </c>
      <c r="G982" s="7">
        <v>305000</v>
      </c>
      <c r="H982" s="7">
        <v>159860</v>
      </c>
      <c r="I982" s="12">
        <f>H982/G982*100</f>
        <v>52.413114754098359</v>
      </c>
      <c r="J982" s="12">
        <f t="shared" si="15"/>
        <v>2.3103459636114323</v>
      </c>
      <c r="K982" s="7">
        <v>387388</v>
      </c>
      <c r="L982" s="7">
        <v>74410</v>
      </c>
      <c r="M982" s="7">
        <f>G982-L982</f>
        <v>230590</v>
      </c>
      <c r="N982" s="7">
        <v>151931.0625</v>
      </c>
      <c r="O982" s="22">
        <f>M982/N982</f>
        <v>1.5177278181675324</v>
      </c>
      <c r="P982" s="27">
        <v>2439</v>
      </c>
      <c r="Q982" s="32">
        <f>M982/P982</f>
        <v>94.542845428454285</v>
      </c>
      <c r="R982" s="37" t="s">
        <v>2049</v>
      </c>
      <c r="S982" s="42">
        <f>ABS(O2496-O982)*100</f>
        <v>16.053878917995679</v>
      </c>
      <c r="T982" t="s">
        <v>64</v>
      </c>
      <c r="V982" s="7">
        <v>45000</v>
      </c>
      <c r="W982" t="s">
        <v>33</v>
      </c>
      <c r="X982" s="17" t="s">
        <v>34</v>
      </c>
      <c r="Y982" t="s">
        <v>2154</v>
      </c>
      <c r="Z982" t="s">
        <v>2050</v>
      </c>
      <c r="AA982">
        <v>401</v>
      </c>
      <c r="AB982">
        <v>48</v>
      </c>
    </row>
    <row r="983" spans="1:28" x14ac:dyDescent="0.25">
      <c r="A983" t="s">
        <v>2155</v>
      </c>
      <c r="B983" t="s">
        <v>2150</v>
      </c>
      <c r="C983" s="17">
        <v>44469</v>
      </c>
      <c r="D983" s="7">
        <v>330000</v>
      </c>
      <c r="E983" t="s">
        <v>29</v>
      </c>
      <c r="F983" t="s">
        <v>85</v>
      </c>
      <c r="G983" s="7">
        <v>330000</v>
      </c>
      <c r="H983" s="7">
        <v>168600</v>
      </c>
      <c r="I983" s="12">
        <f>H983/G983*100</f>
        <v>51.090909090909086</v>
      </c>
      <c r="J983" s="12">
        <f t="shared" si="15"/>
        <v>0.98814030042215961</v>
      </c>
      <c r="K983" s="7">
        <v>337194</v>
      </c>
      <c r="L983" s="7">
        <v>63181</v>
      </c>
      <c r="M983" s="7">
        <f>G983-L983</f>
        <v>266819</v>
      </c>
      <c r="N983" s="7">
        <v>133016.015625</v>
      </c>
      <c r="O983" s="22">
        <f>M983/N983</f>
        <v>2.0059163458347649</v>
      </c>
      <c r="P983" s="27">
        <v>2350</v>
      </c>
      <c r="Q983" s="32">
        <f>M983/P983</f>
        <v>113.54</v>
      </c>
      <c r="R983" s="37" t="s">
        <v>2049</v>
      </c>
      <c r="S983" s="42">
        <f>ABS(O2496-O983)*100</f>
        <v>64.872731684718914</v>
      </c>
      <c r="T983" t="s">
        <v>32</v>
      </c>
      <c r="V983" s="7">
        <v>60500</v>
      </c>
      <c r="W983" t="s">
        <v>33</v>
      </c>
      <c r="X983" s="17" t="s">
        <v>34</v>
      </c>
      <c r="Z983" t="s">
        <v>2050</v>
      </c>
      <c r="AA983">
        <v>401</v>
      </c>
      <c r="AB983">
        <v>45</v>
      </c>
    </row>
    <row r="984" spans="1:28" x14ac:dyDescent="0.25">
      <c r="A984" t="s">
        <v>2156</v>
      </c>
      <c r="B984" t="s">
        <v>2157</v>
      </c>
      <c r="C984" s="17">
        <v>44481</v>
      </c>
      <c r="D984" s="7">
        <v>105000</v>
      </c>
      <c r="E984" t="s">
        <v>29</v>
      </c>
      <c r="F984" t="s">
        <v>30</v>
      </c>
      <c r="G984" s="7">
        <v>105000</v>
      </c>
      <c r="H984" s="7">
        <v>65770</v>
      </c>
      <c r="I984" s="12">
        <f>H984/G984*100</f>
        <v>62.638095238095239</v>
      </c>
      <c r="J984" s="12">
        <f t="shared" si="15"/>
        <v>12.535326447608313</v>
      </c>
      <c r="K984" s="7">
        <v>131544</v>
      </c>
      <c r="L984" s="7">
        <v>44786</v>
      </c>
      <c r="M984" s="7">
        <f>G984-L984</f>
        <v>60214</v>
      </c>
      <c r="N984" s="7">
        <v>69966.1328125</v>
      </c>
      <c r="O984" s="22">
        <f>M984/N984</f>
        <v>0.86061638080477554</v>
      </c>
      <c r="P984" s="27">
        <v>1220</v>
      </c>
      <c r="Q984" s="32">
        <f>M984/P984</f>
        <v>49.355737704918035</v>
      </c>
      <c r="R984" s="37" t="s">
        <v>2158</v>
      </c>
      <c r="S984" s="42">
        <f>ABS(O2496-O984)*100</f>
        <v>49.657264818280012</v>
      </c>
      <c r="T984" t="s">
        <v>64</v>
      </c>
      <c r="V984" s="7">
        <v>38500</v>
      </c>
      <c r="W984" t="s">
        <v>33</v>
      </c>
      <c r="X984" s="17" t="s">
        <v>34</v>
      </c>
      <c r="Z984" t="s">
        <v>2159</v>
      </c>
      <c r="AA984">
        <v>401</v>
      </c>
      <c r="AB984">
        <v>45</v>
      </c>
    </row>
    <row r="985" spans="1:28" x14ac:dyDescent="0.25">
      <c r="A985" t="s">
        <v>2160</v>
      </c>
      <c r="B985" t="s">
        <v>2161</v>
      </c>
      <c r="C985" s="17">
        <v>44064</v>
      </c>
      <c r="D985" s="7">
        <v>201000</v>
      </c>
      <c r="E985" t="s">
        <v>29</v>
      </c>
      <c r="F985" t="s">
        <v>30</v>
      </c>
      <c r="G985" s="7">
        <v>201000</v>
      </c>
      <c r="H985" s="7">
        <v>135100</v>
      </c>
      <c r="I985" s="12">
        <f>H985/G985*100</f>
        <v>67.213930348258714</v>
      </c>
      <c r="J985" s="12">
        <f t="shared" si="15"/>
        <v>17.111161557771787</v>
      </c>
      <c r="K985" s="7">
        <v>270200</v>
      </c>
      <c r="L985" s="7">
        <v>99868</v>
      </c>
      <c r="M985" s="7">
        <f>G985-L985</f>
        <v>101132</v>
      </c>
      <c r="N985" s="7">
        <v>115872.109375</v>
      </c>
      <c r="O985" s="22">
        <f>M985/N985</f>
        <v>0.87278984170991325</v>
      </c>
      <c r="P985" s="27">
        <v>1870</v>
      </c>
      <c r="Q985" s="32">
        <f>M985/P985</f>
        <v>54.08128342245989</v>
      </c>
      <c r="R985" s="37" t="s">
        <v>2094</v>
      </c>
      <c r="S985" s="42">
        <f>ABS(O2496-O985)*100</f>
        <v>48.439918727766241</v>
      </c>
      <c r="T985" t="s">
        <v>154</v>
      </c>
      <c r="V985" s="7">
        <v>92936</v>
      </c>
      <c r="W985" t="s">
        <v>33</v>
      </c>
      <c r="X985" s="17" t="s">
        <v>34</v>
      </c>
      <c r="Z985" t="s">
        <v>2091</v>
      </c>
      <c r="AA985">
        <v>401</v>
      </c>
      <c r="AB985">
        <v>45</v>
      </c>
    </row>
    <row r="986" spans="1:28" x14ac:dyDescent="0.25">
      <c r="A986" t="s">
        <v>2162</v>
      </c>
      <c r="B986" t="s">
        <v>2163</v>
      </c>
      <c r="C986" s="17">
        <v>44509</v>
      </c>
      <c r="D986" s="7">
        <v>450000</v>
      </c>
      <c r="E986" t="s">
        <v>29</v>
      </c>
      <c r="F986" t="s">
        <v>30</v>
      </c>
      <c r="G986" s="7">
        <v>450000</v>
      </c>
      <c r="H986" s="7">
        <v>191630</v>
      </c>
      <c r="I986" s="12">
        <f>H986/G986*100</f>
        <v>42.584444444444443</v>
      </c>
      <c r="J986" s="12">
        <f t="shared" si="15"/>
        <v>7.5183243460424833</v>
      </c>
      <c r="K986" s="7">
        <v>383251</v>
      </c>
      <c r="L986" s="7">
        <v>88198</v>
      </c>
      <c r="M986" s="7">
        <f>G986-L986</f>
        <v>361802</v>
      </c>
      <c r="N986" s="7">
        <v>200716.328125</v>
      </c>
      <c r="O986" s="22">
        <f>M986/N986</f>
        <v>1.8025538997239963</v>
      </c>
      <c r="P986" s="27">
        <v>2286</v>
      </c>
      <c r="Q986" s="32">
        <f>M986/P986</f>
        <v>158.26859142607174</v>
      </c>
      <c r="R986" s="37" t="s">
        <v>2094</v>
      </c>
      <c r="S986" s="42">
        <f>ABS(O2496-O986)*100</f>
        <v>44.536487073642064</v>
      </c>
      <c r="T986" t="s">
        <v>154</v>
      </c>
      <c r="V986" s="7">
        <v>86859</v>
      </c>
      <c r="W986" t="s">
        <v>33</v>
      </c>
      <c r="X986" s="17" t="s">
        <v>34</v>
      </c>
      <c r="Z986" t="s">
        <v>2091</v>
      </c>
      <c r="AA986">
        <v>401</v>
      </c>
      <c r="AB986">
        <v>62</v>
      </c>
    </row>
    <row r="987" spans="1:28" x14ac:dyDescent="0.25">
      <c r="A987" t="s">
        <v>2164</v>
      </c>
      <c r="B987" t="s">
        <v>2165</v>
      </c>
      <c r="C987" s="17">
        <v>44119</v>
      </c>
      <c r="D987" s="7">
        <v>90000</v>
      </c>
      <c r="E987" t="s">
        <v>29</v>
      </c>
      <c r="F987" t="s">
        <v>30</v>
      </c>
      <c r="G987" s="7">
        <v>90000</v>
      </c>
      <c r="H987" s="7">
        <v>59270</v>
      </c>
      <c r="I987" s="12">
        <f>H987/G987*100</f>
        <v>65.855555555555554</v>
      </c>
      <c r="J987" s="12">
        <f t="shared" si="15"/>
        <v>15.752786765068628</v>
      </c>
      <c r="K987" s="7">
        <v>118534</v>
      </c>
      <c r="L987" s="7">
        <v>26215</v>
      </c>
      <c r="M987" s="7">
        <f>G987-L987</f>
        <v>63785</v>
      </c>
      <c r="N987" s="7">
        <v>126464.3828125</v>
      </c>
      <c r="O987" s="22">
        <f>M987/N987</f>
        <v>0.5043712591755547</v>
      </c>
      <c r="P987" s="27">
        <v>1380</v>
      </c>
      <c r="Q987" s="32">
        <f>M987/P987</f>
        <v>46.221014492753625</v>
      </c>
      <c r="R987" s="37" t="s">
        <v>2166</v>
      </c>
      <c r="S987" s="42">
        <f>ABS(O2496-O987)*100</f>
        <v>85.2817769812021</v>
      </c>
      <c r="T987" t="s">
        <v>87</v>
      </c>
      <c r="V987" s="7">
        <v>25000</v>
      </c>
      <c r="W987" t="s">
        <v>33</v>
      </c>
      <c r="X987" s="17" t="s">
        <v>34</v>
      </c>
      <c r="Z987" t="s">
        <v>161</v>
      </c>
      <c r="AA987">
        <v>407</v>
      </c>
      <c r="AB987">
        <v>59</v>
      </c>
    </row>
    <row r="988" spans="1:28" x14ac:dyDescent="0.25">
      <c r="A988" t="s">
        <v>2167</v>
      </c>
      <c r="B988" t="s">
        <v>2168</v>
      </c>
      <c r="C988" s="17">
        <v>44119</v>
      </c>
      <c r="D988" s="7">
        <v>100000</v>
      </c>
      <c r="E988" t="s">
        <v>29</v>
      </c>
      <c r="F988" t="s">
        <v>30</v>
      </c>
      <c r="G988" s="7">
        <v>100000</v>
      </c>
      <c r="H988" s="7">
        <v>59600</v>
      </c>
      <c r="I988" s="12">
        <f>H988/G988*100</f>
        <v>59.599999999999994</v>
      </c>
      <c r="J988" s="12">
        <f t="shared" si="15"/>
        <v>9.4972312095130675</v>
      </c>
      <c r="K988" s="7">
        <v>119207</v>
      </c>
      <c r="L988" s="7">
        <v>26215</v>
      </c>
      <c r="M988" s="7">
        <f>G988-L988</f>
        <v>73785</v>
      </c>
      <c r="N988" s="7">
        <v>127386.3046875</v>
      </c>
      <c r="O988" s="22">
        <f>M988/N988</f>
        <v>0.57922239114327867</v>
      </c>
      <c r="P988" s="27">
        <v>1380</v>
      </c>
      <c r="Q988" s="32">
        <f>M988/P988</f>
        <v>53.467391304347828</v>
      </c>
      <c r="R988" s="37" t="s">
        <v>2166</v>
      </c>
      <c r="S988" s="42">
        <f>ABS(O2496-O988)*100</f>
        <v>77.796663784429697</v>
      </c>
      <c r="T988" t="s">
        <v>87</v>
      </c>
      <c r="V988" s="7">
        <v>25000</v>
      </c>
      <c r="W988" t="s">
        <v>33</v>
      </c>
      <c r="X988" s="17" t="s">
        <v>34</v>
      </c>
      <c r="Z988" t="s">
        <v>161</v>
      </c>
      <c r="AA988">
        <v>407</v>
      </c>
      <c r="AB988">
        <v>59</v>
      </c>
    </row>
    <row r="989" spans="1:28" x14ac:dyDescent="0.25">
      <c r="A989" t="s">
        <v>2169</v>
      </c>
      <c r="B989" t="s">
        <v>2170</v>
      </c>
      <c r="C989" s="17">
        <v>44589</v>
      </c>
      <c r="D989" s="7">
        <v>275000</v>
      </c>
      <c r="E989" t="s">
        <v>29</v>
      </c>
      <c r="F989" t="s">
        <v>30</v>
      </c>
      <c r="G989" s="7">
        <v>275000</v>
      </c>
      <c r="H989" s="7">
        <v>141430</v>
      </c>
      <c r="I989" s="12">
        <f>H989/G989*100</f>
        <v>51.429090909090917</v>
      </c>
      <c r="J989" s="12">
        <f t="shared" si="15"/>
        <v>1.32632211860399</v>
      </c>
      <c r="K989" s="7">
        <v>282853</v>
      </c>
      <c r="L989" s="7">
        <v>49874</v>
      </c>
      <c r="M989" s="7">
        <f>G989-L989</f>
        <v>225126</v>
      </c>
      <c r="N989" s="7">
        <v>221884.765625</v>
      </c>
      <c r="O989" s="22">
        <f>M989/N989</f>
        <v>1.0146077373355047</v>
      </c>
      <c r="P989" s="27">
        <v>1908</v>
      </c>
      <c r="Q989" s="32">
        <f>M989/P989</f>
        <v>117.99056603773585</v>
      </c>
      <c r="R989" s="37" t="s">
        <v>2171</v>
      </c>
      <c r="S989" s="42">
        <f>ABS(O2496-O989)*100</f>
        <v>34.258129165207095</v>
      </c>
      <c r="T989" t="s">
        <v>32</v>
      </c>
      <c r="V989" s="7">
        <v>47190</v>
      </c>
      <c r="W989" t="s">
        <v>33</v>
      </c>
      <c r="X989" s="17" t="s">
        <v>34</v>
      </c>
      <c r="Z989" t="s">
        <v>2172</v>
      </c>
      <c r="AA989">
        <v>407</v>
      </c>
      <c r="AB989">
        <v>64</v>
      </c>
    </row>
    <row r="990" spans="1:28" x14ac:dyDescent="0.25">
      <c r="A990" t="s">
        <v>2173</v>
      </c>
      <c r="B990" t="s">
        <v>2174</v>
      </c>
      <c r="C990" s="17">
        <v>44082</v>
      </c>
      <c r="D990" s="7">
        <v>304000</v>
      </c>
      <c r="E990" t="s">
        <v>29</v>
      </c>
      <c r="F990" t="s">
        <v>30</v>
      </c>
      <c r="G990" s="7">
        <v>304000</v>
      </c>
      <c r="H990" s="7">
        <v>143160</v>
      </c>
      <c r="I990" s="12">
        <f>H990/G990*100</f>
        <v>47.092105263157897</v>
      </c>
      <c r="J990" s="12">
        <f t="shared" si="15"/>
        <v>3.0106635273290294</v>
      </c>
      <c r="K990" s="7">
        <v>286317</v>
      </c>
      <c r="L990" s="7">
        <v>51618</v>
      </c>
      <c r="M990" s="7">
        <f>G990-L990</f>
        <v>252382</v>
      </c>
      <c r="N990" s="7">
        <v>223522.859375</v>
      </c>
      <c r="O990" s="22">
        <f>M990/N990</f>
        <v>1.1291104664001437</v>
      </c>
      <c r="P990" s="27">
        <v>1750</v>
      </c>
      <c r="Q990" s="32">
        <f>M990/P990</f>
        <v>144.21828571428571</v>
      </c>
      <c r="R990" s="37" t="s">
        <v>2171</v>
      </c>
      <c r="S990" s="42">
        <f>ABS(O2496-O990)*100</f>
        <v>22.807856258743197</v>
      </c>
      <c r="T990" t="s">
        <v>64</v>
      </c>
      <c r="V990" s="7">
        <v>47190</v>
      </c>
      <c r="W990" t="s">
        <v>33</v>
      </c>
      <c r="X990" s="17" t="s">
        <v>34</v>
      </c>
      <c r="Z990" t="s">
        <v>2172</v>
      </c>
      <c r="AA990">
        <v>407</v>
      </c>
      <c r="AB990">
        <v>64</v>
      </c>
    </row>
    <row r="991" spans="1:28" x14ac:dyDescent="0.25">
      <c r="A991" t="s">
        <v>2175</v>
      </c>
      <c r="B991" t="s">
        <v>2176</v>
      </c>
      <c r="C991" s="17">
        <v>44473</v>
      </c>
      <c r="D991" s="7">
        <v>340000</v>
      </c>
      <c r="E991" t="s">
        <v>29</v>
      </c>
      <c r="F991" t="s">
        <v>30</v>
      </c>
      <c r="G991" s="7">
        <v>340000</v>
      </c>
      <c r="H991" s="7">
        <v>147040</v>
      </c>
      <c r="I991" s="12">
        <f>H991/G991*100</f>
        <v>43.247058823529407</v>
      </c>
      <c r="J991" s="12">
        <f t="shared" si="15"/>
        <v>6.8557099669575194</v>
      </c>
      <c r="K991" s="7">
        <v>294071</v>
      </c>
      <c r="L991" s="7">
        <v>52369</v>
      </c>
      <c r="M991" s="7">
        <f>G991-L991</f>
        <v>287631</v>
      </c>
      <c r="N991" s="7">
        <v>230192.375</v>
      </c>
      <c r="O991" s="22">
        <f>M991/N991</f>
        <v>1.2495244466720499</v>
      </c>
      <c r="P991" s="27">
        <v>1750</v>
      </c>
      <c r="Q991" s="32">
        <f>M991/P991</f>
        <v>164.36057142857143</v>
      </c>
      <c r="R991" s="37" t="s">
        <v>2171</v>
      </c>
      <c r="S991" s="42">
        <f>ABS(O2496-O991)*100</f>
        <v>10.766458231552578</v>
      </c>
      <c r="T991" t="s">
        <v>64</v>
      </c>
      <c r="V991" s="7">
        <v>47190</v>
      </c>
      <c r="W991" t="s">
        <v>33</v>
      </c>
      <c r="X991" s="17" t="s">
        <v>34</v>
      </c>
      <c r="Z991" t="s">
        <v>2172</v>
      </c>
      <c r="AA991">
        <v>407</v>
      </c>
      <c r="AB991">
        <v>64</v>
      </c>
    </row>
    <row r="992" spans="1:28" x14ac:dyDescent="0.25">
      <c r="A992" t="s">
        <v>2177</v>
      </c>
      <c r="B992" t="s">
        <v>2178</v>
      </c>
      <c r="C992" s="17">
        <v>44243</v>
      </c>
      <c r="D992" s="7">
        <v>246000</v>
      </c>
      <c r="E992" t="s">
        <v>29</v>
      </c>
      <c r="F992" t="s">
        <v>30</v>
      </c>
      <c r="G992" s="7">
        <v>246000</v>
      </c>
      <c r="H992" s="7">
        <v>149000</v>
      </c>
      <c r="I992" s="12">
        <f>H992/G992*100</f>
        <v>60.569105691056912</v>
      </c>
      <c r="J992" s="12">
        <f t="shared" si="15"/>
        <v>10.466336900569985</v>
      </c>
      <c r="K992" s="7">
        <v>298004</v>
      </c>
      <c r="L992" s="7">
        <v>49874</v>
      </c>
      <c r="M992" s="7">
        <f>G992-L992</f>
        <v>196126</v>
      </c>
      <c r="N992" s="7">
        <v>236314.28125</v>
      </c>
      <c r="O992" s="22">
        <f>M992/N992</f>
        <v>0.82993714540898067</v>
      </c>
      <c r="P992" s="27">
        <v>1908</v>
      </c>
      <c r="Q992" s="32">
        <f>M992/P992</f>
        <v>102.79140461215933</v>
      </c>
      <c r="R992" s="37" t="s">
        <v>2171</v>
      </c>
      <c r="S992" s="42">
        <f>ABS(O2496-O992)*100</f>
        <v>52.725188357859501</v>
      </c>
      <c r="T992" t="s">
        <v>32</v>
      </c>
      <c r="V992" s="7">
        <v>47190</v>
      </c>
      <c r="W992" t="s">
        <v>33</v>
      </c>
      <c r="X992" s="17" t="s">
        <v>34</v>
      </c>
      <c r="Z992" t="s">
        <v>2172</v>
      </c>
      <c r="AA992">
        <v>407</v>
      </c>
      <c r="AB992">
        <v>64</v>
      </c>
    </row>
    <row r="993" spans="1:28" x14ac:dyDescent="0.25">
      <c r="A993" t="s">
        <v>2179</v>
      </c>
      <c r="B993" t="s">
        <v>2180</v>
      </c>
      <c r="C993" s="17">
        <v>44455</v>
      </c>
      <c r="D993" s="7">
        <v>320000</v>
      </c>
      <c r="E993" t="s">
        <v>29</v>
      </c>
      <c r="F993" t="s">
        <v>30</v>
      </c>
      <c r="G993" s="7">
        <v>320000</v>
      </c>
      <c r="H993" s="7">
        <v>152200</v>
      </c>
      <c r="I993" s="12">
        <f>H993/G993*100</f>
        <v>47.5625</v>
      </c>
      <c r="J993" s="12">
        <f t="shared" si="15"/>
        <v>2.5402687904869268</v>
      </c>
      <c r="K993" s="7">
        <v>304397</v>
      </c>
      <c r="L993" s="7">
        <v>49874</v>
      </c>
      <c r="M993" s="7">
        <f>G993-L993</f>
        <v>270126</v>
      </c>
      <c r="N993" s="7">
        <v>242402.859375</v>
      </c>
      <c r="O993" s="22">
        <f>M993/N993</f>
        <v>1.1143680429202858</v>
      </c>
      <c r="P993" s="27">
        <v>1750</v>
      </c>
      <c r="Q993" s="32">
        <f>M993/P993</f>
        <v>154.35771428571428</v>
      </c>
      <c r="R993" s="37" t="s">
        <v>2171</v>
      </c>
      <c r="S993" s="42">
        <f>ABS(O2496-O993)*100</f>
        <v>24.282098606728987</v>
      </c>
      <c r="T993" t="s">
        <v>64</v>
      </c>
      <c r="V993" s="7">
        <v>47190</v>
      </c>
      <c r="W993" t="s">
        <v>33</v>
      </c>
      <c r="X993" s="17" t="s">
        <v>34</v>
      </c>
      <c r="Z993" t="s">
        <v>2172</v>
      </c>
      <c r="AA993">
        <v>407</v>
      </c>
      <c r="AB993">
        <v>64</v>
      </c>
    </row>
    <row r="994" spans="1:28" x14ac:dyDescent="0.25">
      <c r="A994" t="s">
        <v>2181</v>
      </c>
      <c r="B994" t="s">
        <v>2182</v>
      </c>
      <c r="C994" s="17">
        <v>43943</v>
      </c>
      <c r="D994" s="7">
        <v>300000</v>
      </c>
      <c r="E994" t="s">
        <v>29</v>
      </c>
      <c r="F994" t="s">
        <v>30</v>
      </c>
      <c r="G994" s="7">
        <v>300000</v>
      </c>
      <c r="H994" s="7">
        <v>157700</v>
      </c>
      <c r="I994" s="12">
        <f>H994/G994*100</f>
        <v>52.566666666666663</v>
      </c>
      <c r="J994" s="12">
        <f t="shared" si="15"/>
        <v>2.4638978761797361</v>
      </c>
      <c r="K994" s="7">
        <v>315405</v>
      </c>
      <c r="L994" s="7">
        <v>54612</v>
      </c>
      <c r="M994" s="7">
        <f>G994-L994</f>
        <v>245388</v>
      </c>
      <c r="N994" s="7">
        <v>248374.28125</v>
      </c>
      <c r="O994" s="22">
        <f>M994/N994</f>
        <v>0.98797668891090151</v>
      </c>
      <c r="P994" s="27">
        <v>1750</v>
      </c>
      <c r="Q994" s="32">
        <f>M994/P994</f>
        <v>140.22171428571428</v>
      </c>
      <c r="R994" s="37" t="s">
        <v>2171</v>
      </c>
      <c r="S994" s="42">
        <f>ABS(O2496-O994)*100</f>
        <v>36.921234007667415</v>
      </c>
      <c r="T994" t="s">
        <v>64</v>
      </c>
      <c r="V994" s="7">
        <v>47190</v>
      </c>
      <c r="W994" t="s">
        <v>33</v>
      </c>
      <c r="X994" s="17" t="s">
        <v>34</v>
      </c>
      <c r="Z994" t="s">
        <v>2172</v>
      </c>
      <c r="AA994">
        <v>407</v>
      </c>
      <c r="AB994">
        <v>64</v>
      </c>
    </row>
    <row r="995" spans="1:28" x14ac:dyDescent="0.25">
      <c r="A995" t="s">
        <v>2183</v>
      </c>
      <c r="B995" t="s">
        <v>2184</v>
      </c>
      <c r="C995" s="17">
        <v>44466</v>
      </c>
      <c r="D995" s="7">
        <v>387000</v>
      </c>
      <c r="E995" t="s">
        <v>29</v>
      </c>
      <c r="F995" t="s">
        <v>30</v>
      </c>
      <c r="G995" s="7">
        <v>387000</v>
      </c>
      <c r="H995" s="7">
        <v>196970</v>
      </c>
      <c r="I995" s="12">
        <f>H995/G995*100</f>
        <v>50.896640826873387</v>
      </c>
      <c r="J995" s="12">
        <f t="shared" si="15"/>
        <v>0.79387203638646042</v>
      </c>
      <c r="K995" s="7">
        <v>393936</v>
      </c>
      <c r="L995" s="7">
        <v>62205</v>
      </c>
      <c r="M995" s="7">
        <f>G995-L995</f>
        <v>324795</v>
      </c>
      <c r="N995" s="7">
        <v>312953.78125</v>
      </c>
      <c r="O995" s="22">
        <f>M995/N995</f>
        <v>1.0378369569548058</v>
      </c>
      <c r="P995" s="27">
        <v>1954</v>
      </c>
      <c r="Q995" s="32">
        <f>M995/P995</f>
        <v>166.22057318321393</v>
      </c>
      <c r="R995" s="37" t="s">
        <v>2185</v>
      </c>
      <c r="S995" s="42">
        <f>ABS(O2496-O995)*100</f>
        <v>31.935207203276981</v>
      </c>
      <c r="T995" t="s">
        <v>64</v>
      </c>
      <c r="V995" s="7">
        <v>62205</v>
      </c>
      <c r="W995" t="s">
        <v>33</v>
      </c>
      <c r="X995" s="17" t="s">
        <v>34</v>
      </c>
      <c r="Z995" t="s">
        <v>2186</v>
      </c>
      <c r="AA995">
        <v>407</v>
      </c>
      <c r="AB995">
        <v>66</v>
      </c>
    </row>
    <row r="996" spans="1:28" x14ac:dyDescent="0.25">
      <c r="A996" t="s">
        <v>2187</v>
      </c>
      <c r="B996" t="s">
        <v>2188</v>
      </c>
      <c r="C996" s="17">
        <v>44638</v>
      </c>
      <c r="D996" s="7">
        <v>380000</v>
      </c>
      <c r="E996" t="s">
        <v>29</v>
      </c>
      <c r="F996" t="s">
        <v>30</v>
      </c>
      <c r="G996" s="7">
        <v>380000</v>
      </c>
      <c r="H996" s="7">
        <v>181090</v>
      </c>
      <c r="I996" s="12">
        <f>H996/G996*100</f>
        <v>47.655263157894737</v>
      </c>
      <c r="J996" s="12">
        <f t="shared" si="15"/>
        <v>2.4475056325921898</v>
      </c>
      <c r="K996" s="7">
        <v>362179</v>
      </c>
      <c r="L996" s="7">
        <v>62205</v>
      </c>
      <c r="M996" s="7">
        <f>G996-L996</f>
        <v>317795</v>
      </c>
      <c r="N996" s="7">
        <v>282994.34375</v>
      </c>
      <c r="O996" s="22">
        <f>M996/N996</f>
        <v>1.1229729746144441</v>
      </c>
      <c r="P996" s="27">
        <v>1845</v>
      </c>
      <c r="Q996" s="32">
        <f>M996/P996</f>
        <v>172.24661246612467</v>
      </c>
      <c r="R996" s="37" t="s">
        <v>2185</v>
      </c>
      <c r="S996" s="42">
        <f>ABS(O2496-O996)*100</f>
        <v>23.421605437313154</v>
      </c>
      <c r="T996" t="s">
        <v>64</v>
      </c>
      <c r="V996" s="7">
        <v>62205</v>
      </c>
      <c r="W996" t="s">
        <v>33</v>
      </c>
      <c r="X996" s="17" t="s">
        <v>34</v>
      </c>
      <c r="Z996" t="s">
        <v>2186</v>
      </c>
      <c r="AA996">
        <v>407</v>
      </c>
      <c r="AB996">
        <v>66</v>
      </c>
    </row>
    <row r="997" spans="1:28" x14ac:dyDescent="0.25">
      <c r="A997" t="s">
        <v>2189</v>
      </c>
      <c r="B997" t="s">
        <v>2190</v>
      </c>
      <c r="C997" s="17">
        <v>44067</v>
      </c>
      <c r="D997" s="7">
        <v>160000</v>
      </c>
      <c r="E997" t="s">
        <v>29</v>
      </c>
      <c r="F997" t="s">
        <v>30</v>
      </c>
      <c r="G997" s="7">
        <v>160000</v>
      </c>
      <c r="H997" s="7">
        <v>70860</v>
      </c>
      <c r="I997" s="12">
        <f>H997/G997*100</f>
        <v>44.287500000000001</v>
      </c>
      <c r="J997" s="12">
        <f t="shared" si="15"/>
        <v>5.8152687904869254</v>
      </c>
      <c r="K997" s="7">
        <v>141716</v>
      </c>
      <c r="L997" s="7">
        <v>84627</v>
      </c>
      <c r="M997" s="7">
        <f>G997-L997</f>
        <v>75373</v>
      </c>
      <c r="N997" s="7">
        <v>38836.0546875</v>
      </c>
      <c r="O997" s="22">
        <f>M997/N997</f>
        <v>1.9407996153703015</v>
      </c>
      <c r="P997" s="27">
        <v>924</v>
      </c>
      <c r="Q997" s="32">
        <f>M997/P997</f>
        <v>81.572510822510822</v>
      </c>
      <c r="R997" s="37" t="s">
        <v>2094</v>
      </c>
      <c r="S997" s="42">
        <f>ABS(O2496-O997)*100</f>
        <v>58.361058638272588</v>
      </c>
      <c r="T997" t="s">
        <v>154</v>
      </c>
      <c r="V997" s="7">
        <v>83655</v>
      </c>
      <c r="W997" t="s">
        <v>33</v>
      </c>
      <c r="X997" s="17" t="s">
        <v>34</v>
      </c>
      <c r="Z997" t="s">
        <v>2091</v>
      </c>
      <c r="AA997">
        <v>401</v>
      </c>
      <c r="AB997">
        <v>23</v>
      </c>
    </row>
    <row r="998" spans="1:28" x14ac:dyDescent="0.25">
      <c r="A998" t="s">
        <v>2191</v>
      </c>
      <c r="B998" t="s">
        <v>2192</v>
      </c>
      <c r="C998" s="17">
        <v>44083</v>
      </c>
      <c r="D998" s="7">
        <v>65000</v>
      </c>
      <c r="E998" t="s">
        <v>29</v>
      </c>
      <c r="F998" t="s">
        <v>30</v>
      </c>
      <c r="G998" s="7">
        <v>65000</v>
      </c>
      <c r="H998" s="7">
        <v>43310</v>
      </c>
      <c r="I998" s="12">
        <f>H998/G998*100</f>
        <v>66.630769230769232</v>
      </c>
      <c r="J998" s="12">
        <f t="shared" si="15"/>
        <v>16.528000440282305</v>
      </c>
      <c r="K998" s="7">
        <v>86611</v>
      </c>
      <c r="L998" s="7">
        <v>26215</v>
      </c>
      <c r="M998" s="7">
        <f>G998-L998</f>
        <v>38785</v>
      </c>
      <c r="N998" s="7">
        <v>69420.6875</v>
      </c>
      <c r="O998" s="22">
        <f>M998/N998</f>
        <v>0.55869512960383749</v>
      </c>
      <c r="P998" s="27">
        <v>714</v>
      </c>
      <c r="Q998" s="32">
        <f>M998/P998</f>
        <v>54.320728291316527</v>
      </c>
      <c r="R998" s="37" t="s">
        <v>2193</v>
      </c>
      <c r="S998" s="42">
        <f>ABS(O2496-O998)*100</f>
        <v>79.849389938373818</v>
      </c>
      <c r="T998" t="s">
        <v>87</v>
      </c>
      <c r="V998" s="7">
        <v>25000</v>
      </c>
      <c r="W998" t="s">
        <v>33</v>
      </c>
      <c r="X998" s="17" t="s">
        <v>34</v>
      </c>
      <c r="Z998" t="s">
        <v>161</v>
      </c>
      <c r="AA998">
        <v>407</v>
      </c>
      <c r="AB998">
        <v>63</v>
      </c>
    </row>
    <row r="999" spans="1:28" x14ac:dyDescent="0.25">
      <c r="A999" t="s">
        <v>2194</v>
      </c>
      <c r="B999" t="s">
        <v>2192</v>
      </c>
      <c r="C999" s="17">
        <v>44214</v>
      </c>
      <c r="D999" s="7">
        <v>71000</v>
      </c>
      <c r="E999" t="s">
        <v>29</v>
      </c>
      <c r="F999" t="s">
        <v>30</v>
      </c>
      <c r="G999" s="7">
        <v>71000</v>
      </c>
      <c r="H999" s="7">
        <v>44270</v>
      </c>
      <c r="I999" s="12">
        <f>H999/G999*100</f>
        <v>62.352112676056336</v>
      </c>
      <c r="J999" s="12">
        <f t="shared" si="15"/>
        <v>12.249343885569409</v>
      </c>
      <c r="K999" s="7">
        <v>88533</v>
      </c>
      <c r="L999" s="7">
        <v>26215</v>
      </c>
      <c r="M999" s="7">
        <f>G999-L999</f>
        <v>44785</v>
      </c>
      <c r="N999" s="7">
        <v>71629.8828125</v>
      </c>
      <c r="O999" s="22">
        <f>M999/N999</f>
        <v>0.62522788313405775</v>
      </c>
      <c r="P999" s="27">
        <v>725</v>
      </c>
      <c r="Q999" s="32">
        <f>M999/P999</f>
        <v>61.772413793103446</v>
      </c>
      <c r="R999" s="37" t="s">
        <v>2193</v>
      </c>
      <c r="S999" s="42">
        <f>ABS(O2496-O999)*100</f>
        <v>73.196114585351793</v>
      </c>
      <c r="T999" t="s">
        <v>87</v>
      </c>
      <c r="V999" s="7">
        <v>25000</v>
      </c>
      <c r="W999" t="s">
        <v>33</v>
      </c>
      <c r="X999" s="17" t="s">
        <v>34</v>
      </c>
      <c r="Z999" t="s">
        <v>161</v>
      </c>
      <c r="AA999">
        <v>407</v>
      </c>
      <c r="AB999">
        <v>63</v>
      </c>
    </row>
    <row r="1000" spans="1:28" x14ac:dyDescent="0.25">
      <c r="A1000" t="s">
        <v>2195</v>
      </c>
      <c r="B1000" t="s">
        <v>2196</v>
      </c>
      <c r="C1000" s="17">
        <v>44246</v>
      </c>
      <c r="D1000" s="7">
        <v>90000</v>
      </c>
      <c r="E1000" t="s">
        <v>29</v>
      </c>
      <c r="F1000" t="s">
        <v>30</v>
      </c>
      <c r="G1000" s="7">
        <v>90000</v>
      </c>
      <c r="H1000" s="7">
        <v>44560</v>
      </c>
      <c r="I1000" s="12">
        <f>H1000/G1000*100</f>
        <v>49.511111111111113</v>
      </c>
      <c r="J1000" s="12">
        <f t="shared" si="15"/>
        <v>0.59165767937581393</v>
      </c>
      <c r="K1000" s="7">
        <v>89118</v>
      </c>
      <c r="L1000" s="7">
        <v>26823</v>
      </c>
      <c r="M1000" s="7">
        <f>G1000-L1000</f>
        <v>63177</v>
      </c>
      <c r="N1000" s="7">
        <v>71603.4453125</v>
      </c>
      <c r="O1000" s="22">
        <f>M1000/N1000</f>
        <v>0.88231787903885994</v>
      </c>
      <c r="P1000" s="27">
        <v>714</v>
      </c>
      <c r="Q1000" s="32">
        <f>M1000/P1000</f>
        <v>88.483193277310917</v>
      </c>
      <c r="R1000" s="37" t="s">
        <v>2193</v>
      </c>
      <c r="S1000" s="42">
        <f>ABS(O2496-O1000)*100</f>
        <v>47.487114994871568</v>
      </c>
      <c r="T1000" t="s">
        <v>87</v>
      </c>
      <c r="V1000" s="7">
        <v>25000</v>
      </c>
      <c r="W1000" t="s">
        <v>33</v>
      </c>
      <c r="X1000" s="17" t="s">
        <v>34</v>
      </c>
      <c r="Z1000" t="s">
        <v>161</v>
      </c>
      <c r="AA1000">
        <v>407</v>
      </c>
      <c r="AB1000">
        <v>63</v>
      </c>
    </row>
    <row r="1001" spans="1:28" x14ac:dyDescent="0.25">
      <c r="A1001" t="s">
        <v>2197</v>
      </c>
      <c r="B1001" t="s">
        <v>2198</v>
      </c>
      <c r="C1001" s="17">
        <v>44391</v>
      </c>
      <c r="D1001" s="7">
        <v>125000</v>
      </c>
      <c r="E1001" t="s">
        <v>29</v>
      </c>
      <c r="F1001" t="s">
        <v>30</v>
      </c>
      <c r="G1001" s="7">
        <v>125000</v>
      </c>
      <c r="H1001" s="7">
        <v>55590</v>
      </c>
      <c r="I1001" s="12">
        <f>H1001/G1001*100</f>
        <v>44.472000000000001</v>
      </c>
      <c r="J1001" s="12">
        <f t="shared" si="15"/>
        <v>5.6307687904869255</v>
      </c>
      <c r="K1001" s="7">
        <v>111170</v>
      </c>
      <c r="L1001" s="7">
        <v>26215</v>
      </c>
      <c r="M1001" s="7">
        <f>G1001-L1001</f>
        <v>98785</v>
      </c>
      <c r="N1001" s="7">
        <v>97649.421875</v>
      </c>
      <c r="O1001" s="22">
        <f>M1001/N1001</f>
        <v>1.0116291331089871</v>
      </c>
      <c r="P1001" s="27">
        <v>1008</v>
      </c>
      <c r="Q1001" s="32">
        <f>M1001/P1001</f>
        <v>98.000992063492063</v>
      </c>
      <c r="R1001" s="37" t="s">
        <v>2193</v>
      </c>
      <c r="S1001" s="42">
        <f>ABS(O2496-O1001)*100</f>
        <v>34.555989587858861</v>
      </c>
      <c r="T1001" t="s">
        <v>87</v>
      </c>
      <c r="V1001" s="7">
        <v>25000</v>
      </c>
      <c r="W1001" t="s">
        <v>33</v>
      </c>
      <c r="X1001" s="17" t="s">
        <v>34</v>
      </c>
      <c r="Z1001" t="s">
        <v>161</v>
      </c>
      <c r="AA1001">
        <v>407</v>
      </c>
      <c r="AB1001">
        <v>63</v>
      </c>
    </row>
    <row r="1002" spans="1:28" x14ac:dyDescent="0.25">
      <c r="A1002" t="s">
        <v>2199</v>
      </c>
      <c r="B1002" t="s">
        <v>2198</v>
      </c>
      <c r="C1002" s="17">
        <v>44557</v>
      </c>
      <c r="D1002" s="7">
        <v>129000</v>
      </c>
      <c r="E1002" t="s">
        <v>29</v>
      </c>
      <c r="F1002" t="s">
        <v>30</v>
      </c>
      <c r="G1002" s="7">
        <v>129000</v>
      </c>
      <c r="H1002" s="7">
        <v>57250</v>
      </c>
      <c r="I1002" s="12">
        <f>H1002/G1002*100</f>
        <v>44.379844961240309</v>
      </c>
      <c r="J1002" s="12">
        <f t="shared" si="15"/>
        <v>5.7229238292466178</v>
      </c>
      <c r="K1002" s="7">
        <v>114500</v>
      </c>
      <c r="L1002" s="7">
        <v>26215</v>
      </c>
      <c r="M1002" s="7">
        <f>G1002-L1002</f>
        <v>102785</v>
      </c>
      <c r="N1002" s="7">
        <v>101477.0078125</v>
      </c>
      <c r="O1002" s="22">
        <f>M1002/N1002</f>
        <v>1.0128895423278226</v>
      </c>
      <c r="P1002" s="27">
        <v>1045</v>
      </c>
      <c r="Q1002" s="32">
        <f>M1002/P1002</f>
        <v>98.358851674641144</v>
      </c>
      <c r="R1002" s="37" t="s">
        <v>2193</v>
      </c>
      <c r="S1002" s="42">
        <f>ABS(O2496-O1002)*100</f>
        <v>34.42994866597531</v>
      </c>
      <c r="T1002" t="s">
        <v>87</v>
      </c>
      <c r="V1002" s="7">
        <v>25000</v>
      </c>
      <c r="W1002" t="s">
        <v>33</v>
      </c>
      <c r="X1002" s="17" t="s">
        <v>34</v>
      </c>
      <c r="Z1002" t="s">
        <v>161</v>
      </c>
      <c r="AA1002">
        <v>407</v>
      </c>
      <c r="AB1002">
        <v>63</v>
      </c>
    </row>
    <row r="1003" spans="1:28" x14ac:dyDescent="0.25">
      <c r="A1003" t="s">
        <v>2200</v>
      </c>
      <c r="B1003" t="s">
        <v>2198</v>
      </c>
      <c r="C1003" s="17">
        <v>44406</v>
      </c>
      <c r="D1003" s="7">
        <v>109000</v>
      </c>
      <c r="E1003" t="s">
        <v>29</v>
      </c>
      <c r="F1003" t="s">
        <v>30</v>
      </c>
      <c r="G1003" s="7">
        <v>109000</v>
      </c>
      <c r="H1003" s="7">
        <v>56850</v>
      </c>
      <c r="I1003" s="12">
        <f>H1003/G1003*100</f>
        <v>52.155963302752298</v>
      </c>
      <c r="J1003" s="12">
        <f t="shared" si="15"/>
        <v>2.053194512265371</v>
      </c>
      <c r="K1003" s="7">
        <v>113694</v>
      </c>
      <c r="L1003" s="7">
        <v>26215</v>
      </c>
      <c r="M1003" s="7">
        <f>G1003-L1003</f>
        <v>82785</v>
      </c>
      <c r="N1003" s="7">
        <v>100550.578125</v>
      </c>
      <c r="O1003" s="22">
        <f>M1003/N1003</f>
        <v>0.82331699671667102</v>
      </c>
      <c r="P1003" s="27">
        <v>1045</v>
      </c>
      <c r="Q1003" s="32">
        <f>M1003/P1003</f>
        <v>79.220095693779911</v>
      </c>
      <c r="R1003" s="37" t="s">
        <v>2193</v>
      </c>
      <c r="S1003" s="42">
        <f>ABS(O2496-O1003)*100</f>
        <v>53.38720322709046</v>
      </c>
      <c r="T1003" t="s">
        <v>87</v>
      </c>
      <c r="V1003" s="7">
        <v>25000</v>
      </c>
      <c r="W1003" t="s">
        <v>33</v>
      </c>
      <c r="X1003" s="17" t="s">
        <v>34</v>
      </c>
      <c r="Z1003" t="s">
        <v>161</v>
      </c>
      <c r="AA1003">
        <v>407</v>
      </c>
      <c r="AB1003">
        <v>63</v>
      </c>
    </row>
    <row r="1004" spans="1:28" x14ac:dyDescent="0.25">
      <c r="A1004" t="s">
        <v>2201</v>
      </c>
      <c r="B1004" t="s">
        <v>2202</v>
      </c>
      <c r="C1004" s="17">
        <v>44559</v>
      </c>
      <c r="D1004" s="7">
        <v>134900</v>
      </c>
      <c r="E1004" t="s">
        <v>29</v>
      </c>
      <c r="F1004" t="s">
        <v>30</v>
      </c>
      <c r="G1004" s="7">
        <v>134900</v>
      </c>
      <c r="H1004" s="7">
        <v>55590</v>
      </c>
      <c r="I1004" s="12">
        <f>H1004/G1004*100</f>
        <v>41.208302446256482</v>
      </c>
      <c r="J1004" s="12">
        <f t="shared" si="15"/>
        <v>8.8944663442304446</v>
      </c>
      <c r="K1004" s="7">
        <v>111170</v>
      </c>
      <c r="L1004" s="7">
        <v>26215</v>
      </c>
      <c r="M1004" s="7">
        <f>G1004-L1004</f>
        <v>108685</v>
      </c>
      <c r="N1004" s="7">
        <v>97649.421875</v>
      </c>
      <c r="O1004" s="22">
        <f>M1004/N1004</f>
        <v>1.1130122218145493</v>
      </c>
      <c r="P1004" s="27">
        <v>1008</v>
      </c>
      <c r="Q1004" s="32">
        <f>M1004/P1004</f>
        <v>107.82242063492063</v>
      </c>
      <c r="R1004" s="37" t="s">
        <v>2193</v>
      </c>
      <c r="S1004" s="42">
        <f>ABS(O2496-O1004)*100</f>
        <v>24.417680717302638</v>
      </c>
      <c r="T1004" t="s">
        <v>87</v>
      </c>
      <c r="V1004" s="7">
        <v>25000</v>
      </c>
      <c r="W1004" t="s">
        <v>33</v>
      </c>
      <c r="X1004" s="17" t="s">
        <v>34</v>
      </c>
      <c r="Z1004" t="s">
        <v>161</v>
      </c>
      <c r="AA1004">
        <v>407</v>
      </c>
      <c r="AB1004">
        <v>63</v>
      </c>
    </row>
    <row r="1005" spans="1:28" x14ac:dyDescent="0.25">
      <c r="A1005" t="s">
        <v>2203</v>
      </c>
      <c r="B1005" t="s">
        <v>2202</v>
      </c>
      <c r="C1005" s="17">
        <v>44323</v>
      </c>
      <c r="D1005" s="7">
        <v>117000</v>
      </c>
      <c r="E1005" t="s">
        <v>29</v>
      </c>
      <c r="F1005" t="s">
        <v>30</v>
      </c>
      <c r="G1005" s="7">
        <v>117000</v>
      </c>
      <c r="H1005" s="7">
        <v>56850</v>
      </c>
      <c r="I1005" s="12">
        <f>H1005/G1005*100</f>
        <v>48.589743589743591</v>
      </c>
      <c r="J1005" s="12">
        <f t="shared" si="15"/>
        <v>1.5130252007433356</v>
      </c>
      <c r="K1005" s="7">
        <v>113694</v>
      </c>
      <c r="L1005" s="7">
        <v>26215</v>
      </c>
      <c r="M1005" s="7">
        <f>G1005-L1005</f>
        <v>90785</v>
      </c>
      <c r="N1005" s="7">
        <v>100550.578125</v>
      </c>
      <c r="O1005" s="22">
        <f>M1005/N1005</f>
        <v>0.90287894602793961</v>
      </c>
      <c r="P1005" s="27">
        <v>1045</v>
      </c>
      <c r="Q1005" s="32">
        <f>M1005/P1005</f>
        <v>86.875598086124398</v>
      </c>
      <c r="R1005" s="37" t="s">
        <v>2193</v>
      </c>
      <c r="S1005" s="42">
        <f>ABS(O2496-O1005)*100</f>
        <v>45.431008295963608</v>
      </c>
      <c r="T1005" t="s">
        <v>87</v>
      </c>
      <c r="V1005" s="7">
        <v>25000</v>
      </c>
      <c r="W1005" t="s">
        <v>33</v>
      </c>
      <c r="X1005" s="17" t="s">
        <v>34</v>
      </c>
      <c r="Z1005" t="s">
        <v>161</v>
      </c>
      <c r="AA1005">
        <v>407</v>
      </c>
      <c r="AB1005">
        <v>63</v>
      </c>
    </row>
    <row r="1006" spans="1:28" x14ac:dyDescent="0.25">
      <c r="A1006" t="s">
        <v>2204</v>
      </c>
      <c r="B1006" t="s">
        <v>2202</v>
      </c>
      <c r="C1006" s="17">
        <v>44434</v>
      </c>
      <c r="D1006" s="7">
        <v>130000</v>
      </c>
      <c r="E1006" t="s">
        <v>29</v>
      </c>
      <c r="F1006" t="s">
        <v>30</v>
      </c>
      <c r="G1006" s="7">
        <v>130000</v>
      </c>
      <c r="H1006" s="7">
        <v>56850</v>
      </c>
      <c r="I1006" s="12">
        <f>H1006/G1006*100</f>
        <v>43.730769230769226</v>
      </c>
      <c r="J1006" s="12">
        <f t="shared" si="15"/>
        <v>6.3719995597177004</v>
      </c>
      <c r="K1006" s="7">
        <v>113694</v>
      </c>
      <c r="L1006" s="7">
        <v>26215</v>
      </c>
      <c r="M1006" s="7">
        <f>G1006-L1006</f>
        <v>103785</v>
      </c>
      <c r="N1006" s="7">
        <v>100550.578125</v>
      </c>
      <c r="O1006" s="22">
        <f>M1006/N1006</f>
        <v>1.0321671136587511</v>
      </c>
      <c r="P1006" s="27">
        <v>1045</v>
      </c>
      <c r="Q1006" s="32">
        <f>M1006/P1006</f>
        <v>99.315789473684205</v>
      </c>
      <c r="R1006" s="37" t="s">
        <v>2193</v>
      </c>
      <c r="S1006" s="42">
        <f>ABS(O2496-O1006)*100</f>
        <v>32.502191532882449</v>
      </c>
      <c r="T1006" t="s">
        <v>87</v>
      </c>
      <c r="V1006" s="7">
        <v>25000</v>
      </c>
      <c r="W1006" t="s">
        <v>33</v>
      </c>
      <c r="X1006" s="17" t="s">
        <v>34</v>
      </c>
      <c r="Z1006" t="s">
        <v>161</v>
      </c>
      <c r="AA1006">
        <v>407</v>
      </c>
      <c r="AB1006">
        <v>63</v>
      </c>
    </row>
    <row r="1007" spans="1:28" x14ac:dyDescent="0.25">
      <c r="A1007" t="s">
        <v>2205</v>
      </c>
      <c r="B1007" t="s">
        <v>2202</v>
      </c>
      <c r="C1007" s="17">
        <v>44256</v>
      </c>
      <c r="D1007" s="7">
        <v>90000</v>
      </c>
      <c r="E1007" t="s">
        <v>29</v>
      </c>
      <c r="F1007" t="s">
        <v>30</v>
      </c>
      <c r="G1007" s="7">
        <v>90000</v>
      </c>
      <c r="H1007" s="7">
        <v>56850</v>
      </c>
      <c r="I1007" s="12">
        <f>H1007/G1007*100</f>
        <v>63.166666666666671</v>
      </c>
      <c r="J1007" s="12">
        <f t="shared" si="15"/>
        <v>13.063897876179745</v>
      </c>
      <c r="K1007" s="7">
        <v>113694</v>
      </c>
      <c r="L1007" s="7">
        <v>26215</v>
      </c>
      <c r="M1007" s="7">
        <f>G1007-L1007</f>
        <v>63785</v>
      </c>
      <c r="N1007" s="7">
        <v>100550.578125</v>
      </c>
      <c r="O1007" s="22">
        <f>M1007/N1007</f>
        <v>0.6343573671024082</v>
      </c>
      <c r="P1007" s="27">
        <v>1045</v>
      </c>
      <c r="Q1007" s="32">
        <f>M1007/P1007</f>
        <v>61.038277511961724</v>
      </c>
      <c r="R1007" s="37" t="s">
        <v>2193</v>
      </c>
      <c r="S1007" s="42">
        <f>ABS(O2496-O1007)*100</f>
        <v>72.283166188516745</v>
      </c>
      <c r="T1007" t="s">
        <v>87</v>
      </c>
      <c r="V1007" s="7">
        <v>25000</v>
      </c>
      <c r="W1007" t="s">
        <v>33</v>
      </c>
      <c r="X1007" s="17" t="s">
        <v>34</v>
      </c>
      <c r="Z1007" t="s">
        <v>161</v>
      </c>
      <c r="AA1007">
        <v>407</v>
      </c>
      <c r="AB1007">
        <v>63</v>
      </c>
    </row>
    <row r="1008" spans="1:28" x14ac:dyDescent="0.25">
      <c r="A1008" t="s">
        <v>2205</v>
      </c>
      <c r="B1008" t="s">
        <v>2202</v>
      </c>
      <c r="C1008" s="17">
        <v>44631</v>
      </c>
      <c r="D1008" s="7">
        <v>150000</v>
      </c>
      <c r="E1008" t="s">
        <v>29</v>
      </c>
      <c r="F1008" t="s">
        <v>30</v>
      </c>
      <c r="G1008" s="7">
        <v>150000</v>
      </c>
      <c r="H1008" s="7">
        <v>56850</v>
      </c>
      <c r="I1008" s="12">
        <f>H1008/G1008*100</f>
        <v>37.9</v>
      </c>
      <c r="J1008" s="12">
        <f t="shared" si="15"/>
        <v>12.202768790486928</v>
      </c>
      <c r="K1008" s="7">
        <v>113694</v>
      </c>
      <c r="L1008" s="7">
        <v>26215</v>
      </c>
      <c r="M1008" s="7">
        <f>G1008-L1008</f>
        <v>123785</v>
      </c>
      <c r="N1008" s="7">
        <v>100550.578125</v>
      </c>
      <c r="O1008" s="22">
        <f>M1008/N1008</f>
        <v>1.2310719869369224</v>
      </c>
      <c r="P1008" s="27">
        <v>1045</v>
      </c>
      <c r="Q1008" s="32">
        <f>M1008/P1008</f>
        <v>118.45454545454545</v>
      </c>
      <c r="R1008" s="37" t="s">
        <v>2193</v>
      </c>
      <c r="S1008" s="42">
        <f>ABS(O2496-O1008)*100</f>
        <v>12.611704205065323</v>
      </c>
      <c r="T1008" t="s">
        <v>87</v>
      </c>
      <c r="V1008" s="7">
        <v>25000</v>
      </c>
      <c r="W1008" t="s">
        <v>33</v>
      </c>
      <c r="X1008" s="17" t="s">
        <v>34</v>
      </c>
      <c r="Z1008" t="s">
        <v>161</v>
      </c>
      <c r="AA1008">
        <v>407</v>
      </c>
      <c r="AB1008">
        <v>63</v>
      </c>
    </row>
    <row r="1009" spans="1:28" x14ac:dyDescent="0.25">
      <c r="A1009" t="s">
        <v>2206</v>
      </c>
      <c r="B1009" t="s">
        <v>2207</v>
      </c>
      <c r="C1009" s="17">
        <v>44165</v>
      </c>
      <c r="D1009" s="7">
        <v>81000</v>
      </c>
      <c r="E1009" t="s">
        <v>29</v>
      </c>
      <c r="F1009" t="s">
        <v>30</v>
      </c>
      <c r="G1009" s="7">
        <v>81000</v>
      </c>
      <c r="H1009" s="7">
        <v>43440</v>
      </c>
      <c r="I1009" s="12">
        <f>H1009/G1009*100</f>
        <v>53.629629629629626</v>
      </c>
      <c r="J1009" s="12">
        <f t="shared" si="15"/>
        <v>3.5268608391426994</v>
      </c>
      <c r="K1009" s="7">
        <v>86878</v>
      </c>
      <c r="L1009" s="7">
        <v>26215</v>
      </c>
      <c r="M1009" s="7">
        <f>G1009-L1009</f>
        <v>54785</v>
      </c>
      <c r="N1009" s="7">
        <v>69727.5859375</v>
      </c>
      <c r="O1009" s="22">
        <f>M1009/N1009</f>
        <v>0.78570051240704475</v>
      </c>
      <c r="P1009" s="27">
        <v>717</v>
      </c>
      <c r="Q1009" s="32">
        <f>M1009/P1009</f>
        <v>76.408647140864716</v>
      </c>
      <c r="R1009" s="37" t="s">
        <v>2193</v>
      </c>
      <c r="S1009" s="42">
        <f>ABS(O2496-O1009)*100</f>
        <v>57.14885165805309</v>
      </c>
      <c r="T1009" t="s">
        <v>87</v>
      </c>
      <c r="V1009" s="7">
        <v>25000</v>
      </c>
      <c r="W1009" t="s">
        <v>33</v>
      </c>
      <c r="X1009" s="17" t="s">
        <v>34</v>
      </c>
      <c r="Z1009" t="s">
        <v>161</v>
      </c>
      <c r="AA1009">
        <v>407</v>
      </c>
      <c r="AB1009">
        <v>63</v>
      </c>
    </row>
    <row r="1010" spans="1:28" x14ac:dyDescent="0.25">
      <c r="A1010" t="s">
        <v>2208</v>
      </c>
      <c r="B1010" t="s">
        <v>2207</v>
      </c>
      <c r="C1010" s="17">
        <v>44516</v>
      </c>
      <c r="D1010" s="7">
        <v>92000</v>
      </c>
      <c r="E1010" t="s">
        <v>29</v>
      </c>
      <c r="F1010" t="s">
        <v>30</v>
      </c>
      <c r="G1010" s="7">
        <v>92000</v>
      </c>
      <c r="H1010" s="7">
        <v>44270</v>
      </c>
      <c r="I1010" s="12">
        <f>H1010/G1010*100</f>
        <v>48.119565217391305</v>
      </c>
      <c r="J1010" s="12">
        <f t="shared" si="15"/>
        <v>1.9832035730956221</v>
      </c>
      <c r="K1010" s="7">
        <v>88533</v>
      </c>
      <c r="L1010" s="7">
        <v>26215</v>
      </c>
      <c r="M1010" s="7">
        <f>G1010-L1010</f>
        <v>65785</v>
      </c>
      <c r="N1010" s="7">
        <v>71629.8828125</v>
      </c>
      <c r="O1010" s="22">
        <f>M1010/N1010</f>
        <v>0.91840161420060262</v>
      </c>
      <c r="P1010" s="27">
        <v>725</v>
      </c>
      <c r="Q1010" s="32">
        <f>M1010/P1010</f>
        <v>90.737931034482756</v>
      </c>
      <c r="R1010" s="37" t="s">
        <v>2193</v>
      </c>
      <c r="S1010" s="42">
        <f>ABS(O2496-O1010)*100</f>
        <v>43.8787414786973</v>
      </c>
      <c r="T1010" t="s">
        <v>87</v>
      </c>
      <c r="V1010" s="7">
        <v>25000</v>
      </c>
      <c r="W1010" t="s">
        <v>33</v>
      </c>
      <c r="X1010" s="17" t="s">
        <v>34</v>
      </c>
      <c r="Z1010" t="s">
        <v>161</v>
      </c>
      <c r="AA1010">
        <v>407</v>
      </c>
      <c r="AB1010">
        <v>63</v>
      </c>
    </row>
    <row r="1011" spans="1:28" x14ac:dyDescent="0.25">
      <c r="A1011" t="s">
        <v>2209</v>
      </c>
      <c r="B1011" t="s">
        <v>2207</v>
      </c>
      <c r="C1011" s="17">
        <v>44147</v>
      </c>
      <c r="D1011" s="7">
        <v>86500</v>
      </c>
      <c r="E1011" t="s">
        <v>29</v>
      </c>
      <c r="F1011" t="s">
        <v>30</v>
      </c>
      <c r="G1011" s="7">
        <v>86500</v>
      </c>
      <c r="H1011" s="7">
        <v>53570</v>
      </c>
      <c r="I1011" s="12">
        <f>H1011/G1011*100</f>
        <v>61.930635838150295</v>
      </c>
      <c r="J1011" s="12">
        <f t="shared" si="15"/>
        <v>11.827867047663368</v>
      </c>
      <c r="K1011" s="7">
        <v>107146</v>
      </c>
      <c r="L1011" s="7">
        <v>26215</v>
      </c>
      <c r="M1011" s="7">
        <f>G1011-L1011</f>
        <v>60285</v>
      </c>
      <c r="N1011" s="7">
        <v>93024.140625</v>
      </c>
      <c r="O1011" s="22">
        <f>M1011/N1011</f>
        <v>0.64805758585850948</v>
      </c>
      <c r="P1011" s="27">
        <v>995</v>
      </c>
      <c r="Q1011" s="32">
        <f>M1011/P1011</f>
        <v>60.587939698492463</v>
      </c>
      <c r="R1011" s="37" t="s">
        <v>2193</v>
      </c>
      <c r="S1011" s="42">
        <f>ABS(O2496-O1011)*100</f>
        <v>70.913144312906624</v>
      </c>
      <c r="T1011" t="s">
        <v>87</v>
      </c>
      <c r="V1011" s="7">
        <v>25000</v>
      </c>
      <c r="W1011" t="s">
        <v>33</v>
      </c>
      <c r="X1011" s="17" t="s">
        <v>34</v>
      </c>
      <c r="Z1011" t="s">
        <v>161</v>
      </c>
      <c r="AA1011">
        <v>407</v>
      </c>
      <c r="AB1011">
        <v>63</v>
      </c>
    </row>
    <row r="1012" spans="1:28" x14ac:dyDescent="0.25">
      <c r="A1012" t="s">
        <v>2210</v>
      </c>
      <c r="B1012" t="s">
        <v>2207</v>
      </c>
      <c r="C1012" s="17">
        <v>44361</v>
      </c>
      <c r="D1012" s="7">
        <v>90000</v>
      </c>
      <c r="E1012" t="s">
        <v>29</v>
      </c>
      <c r="F1012" t="s">
        <v>30</v>
      </c>
      <c r="G1012" s="7">
        <v>90000</v>
      </c>
      <c r="H1012" s="7">
        <v>53570</v>
      </c>
      <c r="I1012" s="12">
        <f>H1012/G1012*100</f>
        <v>59.522222222222219</v>
      </c>
      <c r="J1012" s="12">
        <f t="shared" si="15"/>
        <v>9.4194534317352918</v>
      </c>
      <c r="K1012" s="7">
        <v>107146</v>
      </c>
      <c r="L1012" s="7">
        <v>26215</v>
      </c>
      <c r="M1012" s="7">
        <f>G1012-L1012</f>
        <v>63785</v>
      </c>
      <c r="N1012" s="7">
        <v>93024.140625</v>
      </c>
      <c r="O1012" s="22">
        <f>M1012/N1012</f>
        <v>0.68568222798349554</v>
      </c>
      <c r="P1012" s="27">
        <v>995</v>
      </c>
      <c r="Q1012" s="32">
        <f>M1012/P1012</f>
        <v>64.105527638190949</v>
      </c>
      <c r="R1012" s="37" t="s">
        <v>2193</v>
      </c>
      <c r="S1012" s="42">
        <f>ABS(O2496-O1012)*100</f>
        <v>67.15068010040801</v>
      </c>
      <c r="T1012" t="s">
        <v>87</v>
      </c>
      <c r="V1012" s="7">
        <v>25000</v>
      </c>
      <c r="W1012" t="s">
        <v>33</v>
      </c>
      <c r="X1012" s="17" t="s">
        <v>34</v>
      </c>
      <c r="Z1012" t="s">
        <v>161</v>
      </c>
      <c r="AA1012">
        <v>407</v>
      </c>
      <c r="AB1012">
        <v>63</v>
      </c>
    </row>
    <row r="1013" spans="1:28" x14ac:dyDescent="0.25">
      <c r="A1013" t="s">
        <v>2211</v>
      </c>
      <c r="B1013" t="s">
        <v>2212</v>
      </c>
      <c r="C1013" s="17">
        <v>44293</v>
      </c>
      <c r="D1013" s="7">
        <v>121500</v>
      </c>
      <c r="E1013" t="s">
        <v>29</v>
      </c>
      <c r="F1013" t="s">
        <v>30</v>
      </c>
      <c r="G1013" s="7">
        <v>121500</v>
      </c>
      <c r="H1013" s="7">
        <v>56580</v>
      </c>
      <c r="I1013" s="12">
        <f>H1013/G1013*100</f>
        <v>46.567901234567898</v>
      </c>
      <c r="J1013" s="12">
        <f t="shared" si="15"/>
        <v>3.5348675559190283</v>
      </c>
      <c r="K1013" s="7">
        <v>113161</v>
      </c>
      <c r="L1013" s="7">
        <v>26215</v>
      </c>
      <c r="M1013" s="7">
        <f>G1013-L1013</f>
        <v>95285</v>
      </c>
      <c r="N1013" s="7">
        <v>99937.9296875</v>
      </c>
      <c r="O1013" s="22">
        <f>M1013/N1013</f>
        <v>0.9534418043074393</v>
      </c>
      <c r="P1013" s="27">
        <v>1037</v>
      </c>
      <c r="Q1013" s="32">
        <f>M1013/P1013</f>
        <v>91.885245901639351</v>
      </c>
      <c r="R1013" s="37" t="s">
        <v>2193</v>
      </c>
      <c r="S1013" s="42">
        <f>ABS(O2496-O1013)*100</f>
        <v>40.374722468013637</v>
      </c>
      <c r="T1013" t="s">
        <v>87</v>
      </c>
      <c r="V1013" s="7">
        <v>25000</v>
      </c>
      <c r="W1013" t="s">
        <v>33</v>
      </c>
      <c r="X1013" s="17" t="s">
        <v>34</v>
      </c>
      <c r="Z1013" t="s">
        <v>161</v>
      </c>
      <c r="AA1013">
        <v>407</v>
      </c>
      <c r="AB1013">
        <v>63</v>
      </c>
    </row>
    <row r="1014" spans="1:28" x14ac:dyDescent="0.25">
      <c r="A1014" t="s">
        <v>2213</v>
      </c>
      <c r="B1014" t="s">
        <v>2214</v>
      </c>
      <c r="C1014" s="17">
        <v>44036</v>
      </c>
      <c r="D1014" s="7">
        <v>92000</v>
      </c>
      <c r="E1014" t="s">
        <v>29</v>
      </c>
      <c r="F1014" t="s">
        <v>30</v>
      </c>
      <c r="G1014" s="7">
        <v>92000</v>
      </c>
      <c r="H1014" s="7">
        <v>54570</v>
      </c>
      <c r="I1014" s="12">
        <f>H1014/G1014*100</f>
        <v>59.315217391304344</v>
      </c>
      <c r="J1014" s="12">
        <f t="shared" si="15"/>
        <v>9.2124486008174173</v>
      </c>
      <c r="K1014" s="7">
        <v>109143</v>
      </c>
      <c r="L1014" s="7">
        <v>26215</v>
      </c>
      <c r="M1014" s="7">
        <f>G1014-L1014</f>
        <v>65785</v>
      </c>
      <c r="N1014" s="7">
        <v>95319.5390625</v>
      </c>
      <c r="O1014" s="22">
        <f>M1014/N1014</f>
        <v>0.6901523092433911</v>
      </c>
      <c r="P1014" s="27">
        <v>994</v>
      </c>
      <c r="Q1014" s="32">
        <f>M1014/P1014</f>
        <v>66.182092555331991</v>
      </c>
      <c r="R1014" s="37" t="s">
        <v>2193</v>
      </c>
      <c r="S1014" s="42">
        <f>ABS(O2496-O1014)*100</f>
        <v>66.703671974418455</v>
      </c>
      <c r="T1014" t="s">
        <v>87</v>
      </c>
      <c r="V1014" s="7">
        <v>25000</v>
      </c>
      <c r="W1014" t="s">
        <v>33</v>
      </c>
      <c r="X1014" s="17" t="s">
        <v>34</v>
      </c>
      <c r="Z1014" t="s">
        <v>161</v>
      </c>
      <c r="AA1014">
        <v>407</v>
      </c>
      <c r="AB1014">
        <v>63</v>
      </c>
    </row>
    <row r="1015" spans="1:28" x14ac:dyDescent="0.25">
      <c r="A1015" t="s">
        <v>2215</v>
      </c>
      <c r="B1015" t="s">
        <v>2216</v>
      </c>
      <c r="C1015" s="17">
        <v>44120</v>
      </c>
      <c r="D1015" s="7">
        <v>84900</v>
      </c>
      <c r="E1015" t="s">
        <v>29</v>
      </c>
      <c r="F1015" t="s">
        <v>30</v>
      </c>
      <c r="G1015" s="7">
        <v>84900</v>
      </c>
      <c r="H1015" s="7">
        <v>44270</v>
      </c>
      <c r="I1015" s="12">
        <f>H1015/G1015*100</f>
        <v>52.143698468786802</v>
      </c>
      <c r="J1015" s="12">
        <f t="shared" si="15"/>
        <v>2.0409296782998751</v>
      </c>
      <c r="K1015" s="7">
        <v>88533</v>
      </c>
      <c r="L1015" s="7">
        <v>26215</v>
      </c>
      <c r="M1015" s="7">
        <f>G1015-L1015</f>
        <v>58685</v>
      </c>
      <c r="N1015" s="7">
        <v>71629.8828125</v>
      </c>
      <c r="O1015" s="22">
        <f>M1015/N1015</f>
        <v>0.81928097179238979</v>
      </c>
      <c r="P1015" s="27">
        <v>725</v>
      </c>
      <c r="Q1015" s="32">
        <f>M1015/P1015</f>
        <v>80.944827586206898</v>
      </c>
      <c r="R1015" s="37" t="s">
        <v>2193</v>
      </c>
      <c r="S1015" s="42">
        <f>ABS(O2496-O1015)*100</f>
        <v>53.790805719518588</v>
      </c>
      <c r="T1015" t="s">
        <v>87</v>
      </c>
      <c r="V1015" s="7">
        <v>25000</v>
      </c>
      <c r="W1015" t="s">
        <v>33</v>
      </c>
      <c r="X1015" s="17" t="s">
        <v>34</v>
      </c>
      <c r="Z1015" t="s">
        <v>161</v>
      </c>
      <c r="AA1015">
        <v>407</v>
      </c>
      <c r="AB1015">
        <v>63</v>
      </c>
    </row>
    <row r="1016" spans="1:28" x14ac:dyDescent="0.25">
      <c r="A1016" t="s">
        <v>2215</v>
      </c>
      <c r="B1016" t="s">
        <v>2216</v>
      </c>
      <c r="C1016" s="17">
        <v>44454</v>
      </c>
      <c r="D1016" s="7">
        <v>125000</v>
      </c>
      <c r="E1016" t="s">
        <v>29</v>
      </c>
      <c r="F1016" t="s">
        <v>30</v>
      </c>
      <c r="G1016" s="7">
        <v>125000</v>
      </c>
      <c r="H1016" s="7">
        <v>44270</v>
      </c>
      <c r="I1016" s="12">
        <f>H1016/G1016*100</f>
        <v>35.415999999999997</v>
      </c>
      <c r="J1016" s="12">
        <f t="shared" si="15"/>
        <v>14.68676879048693</v>
      </c>
      <c r="K1016" s="7">
        <v>88533</v>
      </c>
      <c r="L1016" s="7">
        <v>26215</v>
      </c>
      <c r="M1016" s="7">
        <f>G1016-L1016</f>
        <v>98785</v>
      </c>
      <c r="N1016" s="7">
        <v>71629.8828125</v>
      </c>
      <c r="O1016" s="22">
        <f>M1016/N1016</f>
        <v>1.3791031915908873</v>
      </c>
      <c r="P1016" s="27">
        <v>725</v>
      </c>
      <c r="Q1016" s="32">
        <f>M1016/P1016</f>
        <v>136.2551724137931</v>
      </c>
      <c r="R1016" s="37" t="s">
        <v>2193</v>
      </c>
      <c r="S1016" s="42">
        <f>ABS(O2496-O1016)*100</f>
        <v>2.1914162603311693</v>
      </c>
      <c r="T1016" t="s">
        <v>87</v>
      </c>
      <c r="V1016" s="7">
        <v>25000</v>
      </c>
      <c r="W1016" t="s">
        <v>33</v>
      </c>
      <c r="X1016" s="17" t="s">
        <v>34</v>
      </c>
      <c r="Z1016" t="s">
        <v>161</v>
      </c>
      <c r="AA1016">
        <v>407</v>
      </c>
      <c r="AB1016">
        <v>63</v>
      </c>
    </row>
    <row r="1017" spans="1:28" x14ac:dyDescent="0.25">
      <c r="A1017" t="s">
        <v>2217</v>
      </c>
      <c r="B1017" t="s">
        <v>2218</v>
      </c>
      <c r="C1017" s="17">
        <v>44469</v>
      </c>
      <c r="D1017" s="7">
        <v>89900</v>
      </c>
      <c r="E1017" t="s">
        <v>29</v>
      </c>
      <c r="F1017" t="s">
        <v>30</v>
      </c>
      <c r="G1017" s="7">
        <v>89900</v>
      </c>
      <c r="H1017" s="7">
        <v>43310</v>
      </c>
      <c r="I1017" s="12">
        <f>H1017/G1017*100</f>
        <v>48.175750834260292</v>
      </c>
      <c r="J1017" s="12">
        <f t="shared" si="15"/>
        <v>1.927017956226635</v>
      </c>
      <c r="K1017" s="7">
        <v>86611</v>
      </c>
      <c r="L1017" s="7">
        <v>26215</v>
      </c>
      <c r="M1017" s="7">
        <f>G1017-L1017</f>
        <v>63685</v>
      </c>
      <c r="N1017" s="7">
        <v>69420.6875</v>
      </c>
      <c r="O1017" s="22">
        <f>M1017/N1017</f>
        <v>0.91737783495733893</v>
      </c>
      <c r="P1017" s="27">
        <v>714</v>
      </c>
      <c r="Q1017" s="32">
        <f>M1017/P1017</f>
        <v>89.194677871148457</v>
      </c>
      <c r="R1017" s="37" t="s">
        <v>2193</v>
      </c>
      <c r="S1017" s="42">
        <f>ABS(O2496-O1017)*100</f>
        <v>43.981119403023669</v>
      </c>
      <c r="T1017" t="s">
        <v>87</v>
      </c>
      <c r="V1017" s="7">
        <v>25000</v>
      </c>
      <c r="W1017" t="s">
        <v>33</v>
      </c>
      <c r="X1017" s="17" t="s">
        <v>34</v>
      </c>
      <c r="Z1017" t="s">
        <v>161</v>
      </c>
      <c r="AA1017">
        <v>407</v>
      </c>
      <c r="AB1017">
        <v>63</v>
      </c>
    </row>
    <row r="1018" spans="1:28" x14ac:dyDescent="0.25">
      <c r="A1018" t="s">
        <v>2219</v>
      </c>
      <c r="B1018" t="s">
        <v>2218</v>
      </c>
      <c r="C1018" s="17">
        <v>44253</v>
      </c>
      <c r="D1018" s="7">
        <v>75000</v>
      </c>
      <c r="E1018" t="s">
        <v>29</v>
      </c>
      <c r="F1018" t="s">
        <v>30</v>
      </c>
      <c r="G1018" s="7">
        <v>75000</v>
      </c>
      <c r="H1018" s="7">
        <v>44100</v>
      </c>
      <c r="I1018" s="12">
        <f>H1018/G1018*100</f>
        <v>58.8</v>
      </c>
      <c r="J1018" s="12">
        <f t="shared" si="15"/>
        <v>8.6972312095130704</v>
      </c>
      <c r="K1018" s="7">
        <v>88207</v>
      </c>
      <c r="L1018" s="7">
        <v>26823</v>
      </c>
      <c r="M1018" s="7">
        <f>G1018-L1018</f>
        <v>48177</v>
      </c>
      <c r="N1018" s="7">
        <v>70556.3203125</v>
      </c>
      <c r="O1018" s="22">
        <f>M1018/N1018</f>
        <v>0.68281622095114836</v>
      </c>
      <c r="P1018" s="27">
        <v>714</v>
      </c>
      <c r="Q1018" s="32">
        <f>M1018/P1018</f>
        <v>67.474789915966383</v>
      </c>
      <c r="R1018" s="37" t="s">
        <v>2193</v>
      </c>
      <c r="S1018" s="42">
        <f>ABS(O2496-O1018)*100</f>
        <v>67.437280803642736</v>
      </c>
      <c r="T1018" t="s">
        <v>87</v>
      </c>
      <c r="V1018" s="7">
        <v>25000</v>
      </c>
      <c r="W1018" t="s">
        <v>33</v>
      </c>
      <c r="X1018" s="17" t="s">
        <v>34</v>
      </c>
      <c r="Z1018" t="s">
        <v>161</v>
      </c>
      <c r="AA1018">
        <v>407</v>
      </c>
      <c r="AB1018">
        <v>63</v>
      </c>
    </row>
    <row r="1019" spans="1:28" x14ac:dyDescent="0.25">
      <c r="A1019" t="s">
        <v>2220</v>
      </c>
      <c r="B1019" t="s">
        <v>2218</v>
      </c>
      <c r="C1019" s="17">
        <v>44217</v>
      </c>
      <c r="D1019" s="7">
        <v>71750</v>
      </c>
      <c r="E1019" t="s">
        <v>29</v>
      </c>
      <c r="F1019" t="s">
        <v>30</v>
      </c>
      <c r="G1019" s="7">
        <v>71750</v>
      </c>
      <c r="H1019" s="7">
        <v>44270</v>
      </c>
      <c r="I1019" s="12">
        <f>H1019/G1019*100</f>
        <v>61.700348432055755</v>
      </c>
      <c r="J1019" s="12">
        <f t="shared" si="15"/>
        <v>11.597579641568828</v>
      </c>
      <c r="K1019" s="7">
        <v>88533</v>
      </c>
      <c r="L1019" s="7">
        <v>26215</v>
      </c>
      <c r="M1019" s="7">
        <f>G1019-L1019</f>
        <v>45535</v>
      </c>
      <c r="N1019" s="7">
        <v>71629.8828125</v>
      </c>
      <c r="O1019" s="22">
        <f>M1019/N1019</f>
        <v>0.63569837352929148</v>
      </c>
      <c r="P1019" s="27">
        <v>725</v>
      </c>
      <c r="Q1019" s="32">
        <f>M1019/P1019</f>
        <v>62.806896551724137</v>
      </c>
      <c r="R1019" s="37" t="s">
        <v>2193</v>
      </c>
      <c r="S1019" s="42">
        <f>ABS(O2496-O1019)*100</f>
        <v>72.149065545828421</v>
      </c>
      <c r="T1019" t="s">
        <v>87</v>
      </c>
      <c r="V1019" s="7">
        <v>25000</v>
      </c>
      <c r="W1019" t="s">
        <v>33</v>
      </c>
      <c r="X1019" s="17" t="s">
        <v>34</v>
      </c>
      <c r="Z1019" t="s">
        <v>161</v>
      </c>
      <c r="AA1019">
        <v>407</v>
      </c>
      <c r="AB1019">
        <v>63</v>
      </c>
    </row>
    <row r="1020" spans="1:28" x14ac:dyDescent="0.25">
      <c r="A1020" t="s">
        <v>2221</v>
      </c>
      <c r="B1020" t="s">
        <v>2222</v>
      </c>
      <c r="C1020" s="17">
        <v>44309</v>
      </c>
      <c r="D1020" s="7">
        <v>75500</v>
      </c>
      <c r="E1020" t="s">
        <v>29</v>
      </c>
      <c r="F1020" t="s">
        <v>30</v>
      </c>
      <c r="G1020" s="7">
        <v>75500</v>
      </c>
      <c r="H1020" s="7">
        <v>44270</v>
      </c>
      <c r="I1020" s="12">
        <f>H1020/G1020*100</f>
        <v>58.635761589403977</v>
      </c>
      <c r="J1020" s="12">
        <f t="shared" si="15"/>
        <v>8.53299279891705</v>
      </c>
      <c r="K1020" s="7">
        <v>88533</v>
      </c>
      <c r="L1020" s="7">
        <v>26215</v>
      </c>
      <c r="M1020" s="7">
        <f>G1020-L1020</f>
        <v>49285</v>
      </c>
      <c r="N1020" s="7">
        <v>71629.8828125</v>
      </c>
      <c r="O1020" s="22">
        <f>M1020/N1020</f>
        <v>0.68805082550546015</v>
      </c>
      <c r="P1020" s="27">
        <v>725</v>
      </c>
      <c r="Q1020" s="32">
        <f>M1020/P1020</f>
        <v>67.979310344827582</v>
      </c>
      <c r="R1020" s="37" t="s">
        <v>2193</v>
      </c>
      <c r="S1020" s="42">
        <f>ABS(O2496-O1020)*100</f>
        <v>66.913820348211544</v>
      </c>
      <c r="T1020" t="s">
        <v>87</v>
      </c>
      <c r="V1020" s="7">
        <v>25000</v>
      </c>
      <c r="W1020" t="s">
        <v>33</v>
      </c>
      <c r="X1020" s="17" t="s">
        <v>34</v>
      </c>
      <c r="Z1020" t="s">
        <v>161</v>
      </c>
      <c r="AA1020">
        <v>407</v>
      </c>
      <c r="AB1020">
        <v>63</v>
      </c>
    </row>
    <row r="1021" spans="1:28" x14ac:dyDescent="0.25">
      <c r="A1021" t="s">
        <v>2223</v>
      </c>
      <c r="B1021" t="s">
        <v>2224</v>
      </c>
      <c r="C1021" s="17">
        <v>44498</v>
      </c>
      <c r="D1021" s="7">
        <v>335000</v>
      </c>
      <c r="E1021" t="s">
        <v>29</v>
      </c>
      <c r="F1021" t="s">
        <v>30</v>
      </c>
      <c r="G1021" s="7">
        <v>335000</v>
      </c>
      <c r="H1021" s="7">
        <v>153720</v>
      </c>
      <c r="I1021" s="12">
        <f>H1021/G1021*100</f>
        <v>45.886567164179105</v>
      </c>
      <c r="J1021" s="12">
        <f t="shared" si="15"/>
        <v>4.2162016263078215</v>
      </c>
      <c r="K1021" s="7">
        <v>307443</v>
      </c>
      <c r="L1021" s="7">
        <v>84256</v>
      </c>
      <c r="M1021" s="7">
        <f>G1021-L1021</f>
        <v>250744</v>
      </c>
      <c r="N1021" s="7">
        <v>161729.703125</v>
      </c>
      <c r="O1021" s="22">
        <f>M1021/N1021</f>
        <v>1.5503892924740073</v>
      </c>
      <c r="P1021" s="27">
        <v>2041</v>
      </c>
      <c r="Q1021" s="32">
        <f>M1021/P1021</f>
        <v>122.85350318471338</v>
      </c>
      <c r="R1021" s="37" t="s">
        <v>2090</v>
      </c>
      <c r="S1021" s="42">
        <f>ABS(O2496-O1021)*100</f>
        <v>19.320026348643161</v>
      </c>
      <c r="T1021" t="s">
        <v>64</v>
      </c>
      <c r="V1021" s="7">
        <v>83284</v>
      </c>
      <c r="W1021" t="s">
        <v>33</v>
      </c>
      <c r="X1021" s="17" t="s">
        <v>34</v>
      </c>
      <c r="Z1021" t="s">
        <v>2091</v>
      </c>
      <c r="AA1021">
        <v>401</v>
      </c>
      <c r="AB1021">
        <v>51</v>
      </c>
    </row>
    <row r="1022" spans="1:28" x14ac:dyDescent="0.25">
      <c r="A1022" t="s">
        <v>2225</v>
      </c>
      <c r="B1022" t="s">
        <v>2226</v>
      </c>
      <c r="C1022" s="17">
        <v>44412</v>
      </c>
      <c r="D1022" s="7">
        <v>120000</v>
      </c>
      <c r="E1022" t="s">
        <v>29</v>
      </c>
      <c r="F1022" t="s">
        <v>30</v>
      </c>
      <c r="G1022" s="7">
        <v>120000</v>
      </c>
      <c r="H1022" s="7">
        <v>43500</v>
      </c>
      <c r="I1022" s="12">
        <f>H1022/G1022*100</f>
        <v>36.25</v>
      </c>
      <c r="J1022" s="12">
        <f t="shared" si="15"/>
        <v>13.852768790486927</v>
      </c>
      <c r="K1022" s="7">
        <v>86999</v>
      </c>
      <c r="L1022" s="7">
        <v>26215</v>
      </c>
      <c r="M1022" s="7">
        <f>G1022-L1022</f>
        <v>93785</v>
      </c>
      <c r="N1022" s="7">
        <v>73233.734375</v>
      </c>
      <c r="O1022" s="22">
        <f>M1022/N1022</f>
        <v>1.2806256679437562</v>
      </c>
      <c r="P1022" s="27">
        <v>739</v>
      </c>
      <c r="Q1022" s="32">
        <f>M1022/P1022</f>
        <v>126.90798376184033</v>
      </c>
      <c r="R1022" s="37" t="s">
        <v>2227</v>
      </c>
      <c r="S1022" s="42">
        <f>ABS(O2496-O1022)*100</f>
        <v>7.6563361043819445</v>
      </c>
      <c r="T1022" t="s">
        <v>87</v>
      </c>
      <c r="V1022" s="7">
        <v>25000</v>
      </c>
      <c r="W1022" t="s">
        <v>33</v>
      </c>
      <c r="X1022" s="17" t="s">
        <v>34</v>
      </c>
      <c r="Z1022" t="s">
        <v>161</v>
      </c>
      <c r="AA1022">
        <v>407</v>
      </c>
      <c r="AB1022">
        <v>63</v>
      </c>
    </row>
    <row r="1023" spans="1:28" x14ac:dyDescent="0.25">
      <c r="A1023" t="s">
        <v>2228</v>
      </c>
      <c r="B1023" t="s">
        <v>2226</v>
      </c>
      <c r="C1023" s="17">
        <v>43938</v>
      </c>
      <c r="D1023" s="7">
        <v>75500</v>
      </c>
      <c r="E1023" t="s">
        <v>29</v>
      </c>
      <c r="F1023" t="s">
        <v>30</v>
      </c>
      <c r="G1023" s="7">
        <v>75500</v>
      </c>
      <c r="H1023" s="7">
        <v>43500</v>
      </c>
      <c r="I1023" s="12">
        <f>H1023/G1023*100</f>
        <v>57.615894039735096</v>
      </c>
      <c r="J1023" s="12">
        <f t="shared" si="15"/>
        <v>7.5131252492481693</v>
      </c>
      <c r="K1023" s="7">
        <v>86999</v>
      </c>
      <c r="L1023" s="7">
        <v>26215</v>
      </c>
      <c r="M1023" s="7">
        <f>G1023-L1023</f>
        <v>49285</v>
      </c>
      <c r="N1023" s="7">
        <v>73233.734375</v>
      </c>
      <c r="O1023" s="22">
        <f>M1023/N1023</f>
        <v>0.6729822044528232</v>
      </c>
      <c r="P1023" s="27">
        <v>739</v>
      </c>
      <c r="Q1023" s="32">
        <f>M1023/P1023</f>
        <v>66.691474966170503</v>
      </c>
      <c r="R1023" s="37" t="s">
        <v>2227</v>
      </c>
      <c r="S1023" s="42">
        <f>ABS(O2496-O1023)*100</f>
        <v>68.420682453475251</v>
      </c>
      <c r="T1023" t="s">
        <v>87</v>
      </c>
      <c r="V1023" s="7">
        <v>25000</v>
      </c>
      <c r="W1023" t="s">
        <v>33</v>
      </c>
      <c r="X1023" s="17" t="s">
        <v>34</v>
      </c>
      <c r="Z1023" t="s">
        <v>161</v>
      </c>
      <c r="AA1023">
        <v>407</v>
      </c>
      <c r="AB1023">
        <v>63</v>
      </c>
    </row>
    <row r="1024" spans="1:28" x14ac:dyDescent="0.25">
      <c r="A1024" t="s">
        <v>2229</v>
      </c>
      <c r="B1024" t="s">
        <v>2230</v>
      </c>
      <c r="C1024" s="17">
        <v>44029</v>
      </c>
      <c r="D1024" s="7">
        <v>100000</v>
      </c>
      <c r="E1024" t="s">
        <v>732</v>
      </c>
      <c r="F1024" t="s">
        <v>30</v>
      </c>
      <c r="G1024" s="7">
        <v>100000</v>
      </c>
      <c r="H1024" s="7">
        <v>44310</v>
      </c>
      <c r="I1024" s="12">
        <f>H1024/G1024*100</f>
        <v>44.31</v>
      </c>
      <c r="J1024" s="12">
        <f t="shared" si="15"/>
        <v>5.7927687904869245</v>
      </c>
      <c r="K1024" s="7">
        <v>88614</v>
      </c>
      <c r="L1024" s="7">
        <v>26215</v>
      </c>
      <c r="M1024" s="7">
        <f>G1024-L1024</f>
        <v>73785</v>
      </c>
      <c r="N1024" s="7">
        <v>75179.515625</v>
      </c>
      <c r="O1024" s="22">
        <f>M1024/N1024</f>
        <v>0.98145085648122654</v>
      </c>
      <c r="P1024" s="27">
        <v>763</v>
      </c>
      <c r="Q1024" s="32">
        <f>M1024/P1024</f>
        <v>96.703800786369598</v>
      </c>
      <c r="R1024" s="37" t="s">
        <v>2227</v>
      </c>
      <c r="S1024" s="42">
        <f>ABS(O2496-O1024)*100</f>
        <v>37.57381725063491</v>
      </c>
      <c r="T1024" t="s">
        <v>87</v>
      </c>
      <c r="V1024" s="7">
        <v>25000</v>
      </c>
      <c r="W1024" t="s">
        <v>33</v>
      </c>
      <c r="X1024" s="17" t="s">
        <v>34</v>
      </c>
      <c r="Z1024" t="s">
        <v>161</v>
      </c>
      <c r="AA1024">
        <v>407</v>
      </c>
      <c r="AB1024">
        <v>63</v>
      </c>
    </row>
    <row r="1025" spans="1:28" x14ac:dyDescent="0.25">
      <c r="A1025" t="s">
        <v>2231</v>
      </c>
      <c r="B1025" t="s">
        <v>2232</v>
      </c>
      <c r="C1025" s="17">
        <v>44126</v>
      </c>
      <c r="D1025" s="7">
        <v>64900</v>
      </c>
      <c r="E1025" t="s">
        <v>29</v>
      </c>
      <c r="F1025" t="s">
        <v>30</v>
      </c>
      <c r="G1025" s="7">
        <v>64900</v>
      </c>
      <c r="H1025" s="7">
        <v>43350</v>
      </c>
      <c r="I1025" s="12">
        <f>H1025/G1025*100</f>
        <v>66.795069337442214</v>
      </c>
      <c r="J1025" s="12">
        <f t="shared" si="15"/>
        <v>16.692300546955288</v>
      </c>
      <c r="K1025" s="7">
        <v>86697</v>
      </c>
      <c r="L1025" s="7">
        <v>26215</v>
      </c>
      <c r="M1025" s="7">
        <f>G1025-L1025</f>
        <v>38685</v>
      </c>
      <c r="N1025" s="7">
        <v>72869.8828125</v>
      </c>
      <c r="O1025" s="22">
        <f>M1025/N1025</f>
        <v>0.53087775781854318</v>
      </c>
      <c r="P1025" s="27">
        <v>731</v>
      </c>
      <c r="Q1025" s="32">
        <f>M1025/P1025</f>
        <v>52.920656634746919</v>
      </c>
      <c r="R1025" s="37" t="s">
        <v>2227</v>
      </c>
      <c r="S1025" s="42">
        <f>ABS(O2496-O1025)*100</f>
        <v>82.631127116903244</v>
      </c>
      <c r="T1025" t="s">
        <v>87</v>
      </c>
      <c r="V1025" s="7">
        <v>25000</v>
      </c>
      <c r="W1025" t="s">
        <v>33</v>
      </c>
      <c r="X1025" s="17" t="s">
        <v>34</v>
      </c>
      <c r="Z1025" t="s">
        <v>161</v>
      </c>
      <c r="AA1025">
        <v>407</v>
      </c>
      <c r="AB1025">
        <v>63</v>
      </c>
    </row>
    <row r="1026" spans="1:28" x14ac:dyDescent="0.25">
      <c r="A1026" t="s">
        <v>2233</v>
      </c>
      <c r="B1026" t="s">
        <v>2234</v>
      </c>
      <c r="C1026" s="17">
        <v>44553</v>
      </c>
      <c r="D1026" s="7">
        <v>120000</v>
      </c>
      <c r="E1026" t="s">
        <v>29</v>
      </c>
      <c r="F1026" t="s">
        <v>30</v>
      </c>
      <c r="G1026" s="7">
        <v>120000</v>
      </c>
      <c r="H1026" s="7">
        <v>60810</v>
      </c>
      <c r="I1026" s="12">
        <f>H1026/G1026*100</f>
        <v>50.675000000000004</v>
      </c>
      <c r="J1026" s="12">
        <f t="shared" si="15"/>
        <v>0.57223120951307749</v>
      </c>
      <c r="K1026" s="7">
        <v>121621</v>
      </c>
      <c r="L1026" s="7">
        <v>26215</v>
      </c>
      <c r="M1026" s="7">
        <f>G1026-L1026</f>
        <v>93785</v>
      </c>
      <c r="N1026" s="7">
        <v>97353.0625</v>
      </c>
      <c r="O1026" s="22">
        <f>M1026/N1026</f>
        <v>0.96334925262366555</v>
      </c>
      <c r="P1026" s="27">
        <v>997</v>
      </c>
      <c r="Q1026" s="32">
        <f>M1026/P1026</f>
        <v>94.067201604814443</v>
      </c>
      <c r="R1026" s="37" t="s">
        <v>2235</v>
      </c>
      <c r="S1026" s="42">
        <f>ABS(O2496-O1026)*100</f>
        <v>39.383977636391009</v>
      </c>
      <c r="T1026" t="s">
        <v>87</v>
      </c>
      <c r="V1026" s="7">
        <v>25000</v>
      </c>
      <c r="W1026" t="s">
        <v>33</v>
      </c>
      <c r="X1026" s="17" t="s">
        <v>34</v>
      </c>
      <c r="Z1026" t="s">
        <v>161</v>
      </c>
      <c r="AA1026">
        <v>407</v>
      </c>
      <c r="AB1026">
        <v>63</v>
      </c>
    </row>
    <row r="1027" spans="1:28" x14ac:dyDescent="0.25">
      <c r="A1027" t="s">
        <v>2236</v>
      </c>
      <c r="B1027" t="s">
        <v>2234</v>
      </c>
      <c r="C1027" s="17">
        <v>44512</v>
      </c>
      <c r="D1027" s="7">
        <v>135000</v>
      </c>
      <c r="E1027" t="s">
        <v>29</v>
      </c>
      <c r="F1027" t="s">
        <v>30</v>
      </c>
      <c r="G1027" s="7">
        <v>135000</v>
      </c>
      <c r="H1027" s="7">
        <v>61180</v>
      </c>
      <c r="I1027" s="12">
        <f>H1027/G1027*100</f>
        <v>45.318518518518516</v>
      </c>
      <c r="J1027" s="12">
        <f t="shared" ref="J1027:J1090" si="16">+ABS(I1027-$I$2500)</f>
        <v>4.7842502719684106</v>
      </c>
      <c r="K1027" s="7">
        <v>122367</v>
      </c>
      <c r="L1027" s="7">
        <v>26215</v>
      </c>
      <c r="M1027" s="7">
        <f>G1027-L1027</f>
        <v>108785</v>
      </c>
      <c r="N1027" s="7">
        <v>98114.2890625</v>
      </c>
      <c r="O1027" s="22">
        <f>M1027/N1027</f>
        <v>1.1087579703166643</v>
      </c>
      <c r="P1027" s="27">
        <v>1008</v>
      </c>
      <c r="Q1027" s="32">
        <f>M1027/P1027</f>
        <v>107.92162698412699</v>
      </c>
      <c r="R1027" s="37" t="s">
        <v>2235</v>
      </c>
      <c r="S1027" s="42">
        <f>ABS(O2496-O1027)*100</f>
        <v>24.843105867091133</v>
      </c>
      <c r="T1027" t="s">
        <v>87</v>
      </c>
      <c r="V1027" s="7">
        <v>25000</v>
      </c>
      <c r="W1027" t="s">
        <v>33</v>
      </c>
      <c r="X1027" s="17" t="s">
        <v>34</v>
      </c>
      <c r="Z1027" t="s">
        <v>161</v>
      </c>
      <c r="AA1027">
        <v>407</v>
      </c>
      <c r="AB1027">
        <v>63</v>
      </c>
    </row>
    <row r="1028" spans="1:28" x14ac:dyDescent="0.25">
      <c r="A1028" t="s">
        <v>2237</v>
      </c>
      <c r="B1028" t="s">
        <v>2238</v>
      </c>
      <c r="C1028" s="17">
        <v>44370</v>
      </c>
      <c r="D1028" s="7">
        <v>132000</v>
      </c>
      <c r="E1028" t="s">
        <v>29</v>
      </c>
      <c r="F1028" t="s">
        <v>30</v>
      </c>
      <c r="G1028" s="7">
        <v>132000</v>
      </c>
      <c r="H1028" s="7">
        <v>60810</v>
      </c>
      <c r="I1028" s="12">
        <f>H1028/G1028*100</f>
        <v>46.06818181818182</v>
      </c>
      <c r="J1028" s="12">
        <f t="shared" si="16"/>
        <v>4.0345869723051067</v>
      </c>
      <c r="K1028" s="7">
        <v>121621</v>
      </c>
      <c r="L1028" s="7">
        <v>26215</v>
      </c>
      <c r="M1028" s="7">
        <f>G1028-L1028</f>
        <v>105785</v>
      </c>
      <c r="N1028" s="7">
        <v>97353.0625</v>
      </c>
      <c r="O1028" s="22">
        <f>M1028/N1028</f>
        <v>1.0866119388899553</v>
      </c>
      <c r="P1028" s="27">
        <v>997</v>
      </c>
      <c r="Q1028" s="32">
        <f>M1028/P1028</f>
        <v>106.10330992978936</v>
      </c>
      <c r="R1028" s="37" t="s">
        <v>2235</v>
      </c>
      <c r="S1028" s="42">
        <f>ABS(O2496-O1028)*100</f>
        <v>27.057709009762032</v>
      </c>
      <c r="T1028" t="s">
        <v>87</v>
      </c>
      <c r="V1028" s="7">
        <v>25000</v>
      </c>
      <c r="W1028" t="s">
        <v>33</v>
      </c>
      <c r="X1028" s="17" t="s">
        <v>34</v>
      </c>
      <c r="Z1028" t="s">
        <v>161</v>
      </c>
      <c r="AA1028">
        <v>407</v>
      </c>
      <c r="AB1028">
        <v>63</v>
      </c>
    </row>
    <row r="1029" spans="1:28" x14ac:dyDescent="0.25">
      <c r="A1029" t="s">
        <v>2239</v>
      </c>
      <c r="B1029" t="s">
        <v>2238</v>
      </c>
      <c r="C1029" s="17">
        <v>44355</v>
      </c>
      <c r="D1029" s="7">
        <v>110000</v>
      </c>
      <c r="E1029" t="s">
        <v>29</v>
      </c>
      <c r="F1029" t="s">
        <v>30</v>
      </c>
      <c r="G1029" s="7">
        <v>110000</v>
      </c>
      <c r="H1029" s="7">
        <v>61180</v>
      </c>
      <c r="I1029" s="12">
        <f>H1029/G1029*100</f>
        <v>55.618181818181824</v>
      </c>
      <c r="J1029" s="12">
        <f t="shared" si="16"/>
        <v>5.5154130276948976</v>
      </c>
      <c r="K1029" s="7">
        <v>122367</v>
      </c>
      <c r="L1029" s="7">
        <v>26215</v>
      </c>
      <c r="M1029" s="7">
        <f>G1029-L1029</f>
        <v>83785</v>
      </c>
      <c r="N1029" s="7">
        <v>98114.2890625</v>
      </c>
      <c r="O1029" s="22">
        <f>M1029/N1029</f>
        <v>0.85395308675811665</v>
      </c>
      <c r="P1029" s="27">
        <v>1008</v>
      </c>
      <c r="Q1029" s="32">
        <f>M1029/P1029</f>
        <v>83.120039682539684</v>
      </c>
      <c r="R1029" s="37" t="s">
        <v>2235</v>
      </c>
      <c r="S1029" s="42">
        <f>ABS(O2496-O1029)*100</f>
        <v>50.3235942229459</v>
      </c>
      <c r="T1029" t="s">
        <v>87</v>
      </c>
      <c r="V1029" s="7">
        <v>25000</v>
      </c>
      <c r="W1029" t="s">
        <v>33</v>
      </c>
      <c r="X1029" s="17" t="s">
        <v>34</v>
      </c>
      <c r="Z1029" t="s">
        <v>161</v>
      </c>
      <c r="AA1029">
        <v>407</v>
      </c>
      <c r="AB1029">
        <v>63</v>
      </c>
    </row>
    <row r="1030" spans="1:28" x14ac:dyDescent="0.25">
      <c r="A1030" t="s">
        <v>2240</v>
      </c>
      <c r="B1030" t="s">
        <v>2238</v>
      </c>
      <c r="C1030" s="17">
        <v>43945</v>
      </c>
      <c r="D1030" s="7">
        <v>103000</v>
      </c>
      <c r="E1030" t="s">
        <v>29</v>
      </c>
      <c r="F1030" t="s">
        <v>30</v>
      </c>
      <c r="G1030" s="7">
        <v>103000</v>
      </c>
      <c r="H1030" s="7">
        <v>61180</v>
      </c>
      <c r="I1030" s="12">
        <f>H1030/G1030*100</f>
        <v>59.398058252427191</v>
      </c>
      <c r="J1030" s="12">
        <f t="shared" si="16"/>
        <v>9.2952894619402642</v>
      </c>
      <c r="K1030" s="7">
        <v>122367</v>
      </c>
      <c r="L1030" s="7">
        <v>26215</v>
      </c>
      <c r="M1030" s="7">
        <f>G1030-L1030</f>
        <v>76785</v>
      </c>
      <c r="N1030" s="7">
        <v>98114.2890625</v>
      </c>
      <c r="O1030" s="22">
        <f>M1030/N1030</f>
        <v>0.78260771936172335</v>
      </c>
      <c r="P1030" s="27">
        <v>1008</v>
      </c>
      <c r="Q1030" s="32">
        <f>M1030/P1030</f>
        <v>76.175595238095241</v>
      </c>
      <c r="R1030" s="37" t="s">
        <v>2235</v>
      </c>
      <c r="S1030" s="42">
        <f>ABS(O2496-O1030)*100</f>
        <v>57.45813096258523</v>
      </c>
      <c r="T1030" t="s">
        <v>87</v>
      </c>
      <c r="V1030" s="7">
        <v>25000</v>
      </c>
      <c r="W1030" t="s">
        <v>33</v>
      </c>
      <c r="X1030" s="17" t="s">
        <v>34</v>
      </c>
      <c r="Z1030" t="s">
        <v>161</v>
      </c>
      <c r="AA1030">
        <v>407</v>
      </c>
      <c r="AB1030">
        <v>63</v>
      </c>
    </row>
    <row r="1031" spans="1:28" x14ac:dyDescent="0.25">
      <c r="A1031" t="s">
        <v>2241</v>
      </c>
      <c r="B1031" t="s">
        <v>2238</v>
      </c>
      <c r="C1031" s="17">
        <v>44043</v>
      </c>
      <c r="D1031" s="7">
        <v>107000</v>
      </c>
      <c r="E1031" t="s">
        <v>29</v>
      </c>
      <c r="F1031" t="s">
        <v>30</v>
      </c>
      <c r="G1031" s="7">
        <v>107000</v>
      </c>
      <c r="H1031" s="7">
        <v>61180</v>
      </c>
      <c r="I1031" s="12">
        <f>H1031/G1031*100</f>
        <v>57.177570093457945</v>
      </c>
      <c r="J1031" s="12">
        <f t="shared" si="16"/>
        <v>7.0748013029710179</v>
      </c>
      <c r="K1031" s="7">
        <v>122367</v>
      </c>
      <c r="L1031" s="7">
        <v>26215</v>
      </c>
      <c r="M1031" s="7">
        <f>G1031-L1031</f>
        <v>80785</v>
      </c>
      <c r="N1031" s="7">
        <v>98114.2890625</v>
      </c>
      <c r="O1031" s="22">
        <f>M1031/N1031</f>
        <v>0.82337650073109092</v>
      </c>
      <c r="P1031" s="27">
        <v>1008</v>
      </c>
      <c r="Q1031" s="32">
        <f>M1031/P1031</f>
        <v>80.143849206349202</v>
      </c>
      <c r="R1031" s="37" t="s">
        <v>2235</v>
      </c>
      <c r="S1031" s="42">
        <f>ABS(O2496-O1031)*100</f>
        <v>53.381252825648474</v>
      </c>
      <c r="T1031" t="s">
        <v>87</v>
      </c>
      <c r="V1031" s="7">
        <v>25000</v>
      </c>
      <c r="W1031" t="s">
        <v>33</v>
      </c>
      <c r="X1031" s="17" t="s">
        <v>34</v>
      </c>
      <c r="Z1031" t="s">
        <v>161</v>
      </c>
      <c r="AA1031">
        <v>407</v>
      </c>
      <c r="AB1031">
        <v>63</v>
      </c>
    </row>
    <row r="1032" spans="1:28" x14ac:dyDescent="0.25">
      <c r="A1032" t="s">
        <v>2242</v>
      </c>
      <c r="B1032" t="s">
        <v>2243</v>
      </c>
      <c r="C1032" s="17">
        <v>44547</v>
      </c>
      <c r="D1032" s="7">
        <v>130000</v>
      </c>
      <c r="E1032" t="s">
        <v>29</v>
      </c>
      <c r="F1032" t="s">
        <v>30</v>
      </c>
      <c r="G1032" s="7">
        <v>130000</v>
      </c>
      <c r="H1032" s="7">
        <v>61180</v>
      </c>
      <c r="I1032" s="12">
        <f>H1032/G1032*100</f>
        <v>47.061538461538461</v>
      </c>
      <c r="J1032" s="12">
        <f t="shared" si="16"/>
        <v>3.0412303289484655</v>
      </c>
      <c r="K1032" s="7">
        <v>122367</v>
      </c>
      <c r="L1032" s="7">
        <v>26215</v>
      </c>
      <c r="M1032" s="7">
        <f>G1032-L1032</f>
        <v>103785</v>
      </c>
      <c r="N1032" s="7">
        <v>98114.2890625</v>
      </c>
      <c r="O1032" s="22">
        <f>M1032/N1032</f>
        <v>1.0577969936049547</v>
      </c>
      <c r="P1032" s="27">
        <v>1008</v>
      </c>
      <c r="Q1032" s="32">
        <f>M1032/P1032</f>
        <v>102.96130952380952</v>
      </c>
      <c r="R1032" s="37" t="s">
        <v>2235</v>
      </c>
      <c r="S1032" s="42">
        <f>ABS(O2496-O1032)*100</f>
        <v>29.939203538262092</v>
      </c>
      <c r="T1032" t="s">
        <v>87</v>
      </c>
      <c r="V1032" s="7">
        <v>25000</v>
      </c>
      <c r="W1032" t="s">
        <v>33</v>
      </c>
      <c r="X1032" s="17" t="s">
        <v>34</v>
      </c>
      <c r="Z1032" t="s">
        <v>161</v>
      </c>
      <c r="AA1032">
        <v>407</v>
      </c>
      <c r="AB1032">
        <v>63</v>
      </c>
    </row>
    <row r="1033" spans="1:28" x14ac:dyDescent="0.25">
      <c r="A1033" t="s">
        <v>2244</v>
      </c>
      <c r="B1033" t="s">
        <v>2245</v>
      </c>
      <c r="C1033" s="17">
        <v>44365</v>
      </c>
      <c r="D1033" s="7">
        <v>145000</v>
      </c>
      <c r="E1033" t="s">
        <v>29</v>
      </c>
      <c r="F1033" t="s">
        <v>30</v>
      </c>
      <c r="G1033" s="7">
        <v>145000</v>
      </c>
      <c r="H1033" s="7">
        <v>59860</v>
      </c>
      <c r="I1033" s="12">
        <f>H1033/G1033*100</f>
        <v>41.282758620689656</v>
      </c>
      <c r="J1033" s="12">
        <f t="shared" si="16"/>
        <v>8.8200101697972713</v>
      </c>
      <c r="K1033" s="7">
        <v>119716</v>
      </c>
      <c r="L1033" s="7">
        <v>27025</v>
      </c>
      <c r="M1033" s="7">
        <f>G1033-L1033</f>
        <v>117975</v>
      </c>
      <c r="N1033" s="7">
        <v>94582.65625</v>
      </c>
      <c r="O1033" s="22">
        <f>M1033/N1033</f>
        <v>1.247321704395461</v>
      </c>
      <c r="P1033" s="27">
        <v>962</v>
      </c>
      <c r="Q1033" s="32">
        <f>M1033/P1033</f>
        <v>122.63513513513513</v>
      </c>
      <c r="R1033" s="37" t="s">
        <v>2235</v>
      </c>
      <c r="S1033" s="42">
        <f>ABS(O2496-O1033)*100</f>
        <v>10.986732459211467</v>
      </c>
      <c r="T1033" t="s">
        <v>87</v>
      </c>
      <c r="V1033" s="7">
        <v>25000</v>
      </c>
      <c r="W1033" t="s">
        <v>33</v>
      </c>
      <c r="X1033" s="17" t="s">
        <v>34</v>
      </c>
      <c r="Z1033" t="s">
        <v>161</v>
      </c>
      <c r="AA1033">
        <v>407</v>
      </c>
      <c r="AB1033">
        <v>63</v>
      </c>
    </row>
    <row r="1034" spans="1:28" x14ac:dyDescent="0.25">
      <c r="A1034" t="s">
        <v>2246</v>
      </c>
      <c r="B1034" t="s">
        <v>2245</v>
      </c>
      <c r="C1034" s="17">
        <v>44466</v>
      </c>
      <c r="D1034" s="7">
        <v>76000</v>
      </c>
      <c r="E1034" t="s">
        <v>29</v>
      </c>
      <c r="F1034" t="s">
        <v>30</v>
      </c>
      <c r="G1034" s="7">
        <v>76000</v>
      </c>
      <c r="H1034" s="7">
        <v>43240</v>
      </c>
      <c r="I1034" s="12">
        <f>H1034/G1034*100</f>
        <v>56.894736842105267</v>
      </c>
      <c r="J1034" s="12">
        <f t="shared" si="16"/>
        <v>6.7919680516183405</v>
      </c>
      <c r="K1034" s="7">
        <v>86483</v>
      </c>
      <c r="L1034" s="7">
        <v>26215</v>
      </c>
      <c r="M1034" s="7">
        <f>G1034-L1034</f>
        <v>49785</v>
      </c>
      <c r="N1034" s="7">
        <v>72612.046875</v>
      </c>
      <c r="O1034" s="22">
        <f>M1034/N1034</f>
        <v>0.68563003169024772</v>
      </c>
      <c r="P1034" s="27">
        <v>731</v>
      </c>
      <c r="Q1034" s="32">
        <f>M1034/P1034</f>
        <v>68.105335157318748</v>
      </c>
      <c r="R1034" s="37" t="s">
        <v>2227</v>
      </c>
      <c r="S1034" s="42">
        <f>ABS(O2496-O1034)*100</f>
        <v>67.155899729732795</v>
      </c>
      <c r="T1034" t="s">
        <v>87</v>
      </c>
      <c r="V1034" s="7">
        <v>25000</v>
      </c>
      <c r="W1034" t="s">
        <v>33</v>
      </c>
      <c r="X1034" s="17" t="s">
        <v>34</v>
      </c>
      <c r="Z1034" t="s">
        <v>161</v>
      </c>
      <c r="AA1034">
        <v>407</v>
      </c>
      <c r="AB1034">
        <v>63</v>
      </c>
    </row>
    <row r="1035" spans="1:28" x14ac:dyDescent="0.25">
      <c r="A1035" t="s">
        <v>2247</v>
      </c>
      <c r="B1035" t="s">
        <v>2245</v>
      </c>
      <c r="C1035" s="17">
        <v>44433</v>
      </c>
      <c r="D1035" s="7">
        <v>136000</v>
      </c>
      <c r="E1035" t="s">
        <v>29</v>
      </c>
      <c r="F1035" t="s">
        <v>30</v>
      </c>
      <c r="G1035" s="7">
        <v>136000</v>
      </c>
      <c r="H1035" s="7">
        <v>61250</v>
      </c>
      <c r="I1035" s="12">
        <f>H1035/G1035*100</f>
        <v>45.036764705882355</v>
      </c>
      <c r="J1035" s="12">
        <f t="shared" si="16"/>
        <v>5.0660040846045717</v>
      </c>
      <c r="K1035" s="7">
        <v>122505</v>
      </c>
      <c r="L1035" s="7">
        <v>26215</v>
      </c>
      <c r="M1035" s="7">
        <f>G1035-L1035</f>
        <v>109785</v>
      </c>
      <c r="N1035" s="7">
        <v>98255.1015625</v>
      </c>
      <c r="O1035" s="22">
        <f>M1035/N1035</f>
        <v>1.1173465627142611</v>
      </c>
      <c r="P1035" s="27">
        <v>1009</v>
      </c>
      <c r="Q1035" s="32">
        <f>M1035/P1035</f>
        <v>108.80574826560951</v>
      </c>
      <c r="R1035" s="37" t="s">
        <v>2235</v>
      </c>
      <c r="S1035" s="42">
        <f>ABS(O2496-O1035)*100</f>
        <v>23.984246627331451</v>
      </c>
      <c r="T1035" t="s">
        <v>87</v>
      </c>
      <c r="V1035" s="7">
        <v>25000</v>
      </c>
      <c r="W1035" t="s">
        <v>33</v>
      </c>
      <c r="X1035" s="17" t="s">
        <v>34</v>
      </c>
      <c r="Z1035" t="s">
        <v>161</v>
      </c>
      <c r="AA1035">
        <v>407</v>
      </c>
      <c r="AB1035">
        <v>63</v>
      </c>
    </row>
    <row r="1036" spans="1:28" x14ac:dyDescent="0.25">
      <c r="A1036" t="s">
        <v>2248</v>
      </c>
      <c r="B1036" t="s">
        <v>2249</v>
      </c>
      <c r="C1036" s="17">
        <v>44449</v>
      </c>
      <c r="D1036" s="7">
        <v>126000</v>
      </c>
      <c r="E1036" t="s">
        <v>29</v>
      </c>
      <c r="F1036" t="s">
        <v>30</v>
      </c>
      <c r="G1036" s="7">
        <v>126000</v>
      </c>
      <c r="H1036" s="7">
        <v>59670</v>
      </c>
      <c r="I1036" s="12">
        <f>H1036/G1036*100</f>
        <v>47.357142857142861</v>
      </c>
      <c r="J1036" s="12">
        <f t="shared" si="16"/>
        <v>2.7456259333440656</v>
      </c>
      <c r="K1036" s="7">
        <v>119334</v>
      </c>
      <c r="L1036" s="7">
        <v>28139</v>
      </c>
      <c r="M1036" s="7">
        <f>G1036-L1036</f>
        <v>97861</v>
      </c>
      <c r="N1036" s="7">
        <v>91195</v>
      </c>
      <c r="O1036" s="22">
        <f>M1036/N1036</f>
        <v>1.0730961127254783</v>
      </c>
      <c r="P1036" s="27">
        <v>934</v>
      </c>
      <c r="Q1036" s="32">
        <f>M1036/P1036</f>
        <v>104.77623126338329</v>
      </c>
      <c r="R1036" s="37" t="s">
        <v>2250</v>
      </c>
      <c r="S1036" s="42">
        <f>ABS(O2496-O1036)*100</f>
        <v>28.409291626209733</v>
      </c>
      <c r="T1036" t="s">
        <v>183</v>
      </c>
      <c r="V1036" s="7">
        <v>25000</v>
      </c>
      <c r="W1036" t="s">
        <v>33</v>
      </c>
      <c r="X1036" s="17" t="s">
        <v>34</v>
      </c>
      <c r="Z1036" t="s">
        <v>161</v>
      </c>
      <c r="AA1036">
        <v>407</v>
      </c>
      <c r="AB1036">
        <v>65</v>
      </c>
    </row>
    <row r="1037" spans="1:28" x14ac:dyDescent="0.25">
      <c r="A1037" t="s">
        <v>2251</v>
      </c>
      <c r="B1037" t="s">
        <v>2252</v>
      </c>
      <c r="C1037" s="17">
        <v>44595</v>
      </c>
      <c r="D1037" s="7">
        <v>137500</v>
      </c>
      <c r="E1037" t="s">
        <v>29</v>
      </c>
      <c r="F1037" t="s">
        <v>30</v>
      </c>
      <c r="G1037" s="7">
        <v>137500</v>
      </c>
      <c r="H1037" s="7">
        <v>60890</v>
      </c>
      <c r="I1037" s="12">
        <f>H1037/G1037*100</f>
        <v>44.283636363636361</v>
      </c>
      <c r="J1037" s="12">
        <f t="shared" si="16"/>
        <v>5.8191324268505653</v>
      </c>
      <c r="K1037" s="7">
        <v>121788</v>
      </c>
      <c r="L1037" s="7">
        <v>28139</v>
      </c>
      <c r="M1037" s="7">
        <f>G1037-L1037</f>
        <v>109361</v>
      </c>
      <c r="N1037" s="7">
        <v>93649</v>
      </c>
      <c r="O1037" s="22">
        <f>M1037/N1037</f>
        <v>1.1677754167156082</v>
      </c>
      <c r="P1037" s="27">
        <v>965</v>
      </c>
      <c r="Q1037" s="32">
        <f>M1037/P1037</f>
        <v>113.32746113989637</v>
      </c>
      <c r="R1037" s="37" t="s">
        <v>2250</v>
      </c>
      <c r="S1037" s="42">
        <f>ABS(O2496-O1037)*100</f>
        <v>18.94136122719674</v>
      </c>
      <c r="T1037" t="s">
        <v>183</v>
      </c>
      <c r="V1037" s="7">
        <v>25000</v>
      </c>
      <c r="W1037" t="s">
        <v>33</v>
      </c>
      <c r="X1037" s="17" t="s">
        <v>34</v>
      </c>
      <c r="Z1037" t="s">
        <v>161</v>
      </c>
      <c r="AA1037">
        <v>407</v>
      </c>
      <c r="AB1037">
        <v>65</v>
      </c>
    </row>
    <row r="1038" spans="1:28" x14ac:dyDescent="0.25">
      <c r="A1038" t="s">
        <v>2253</v>
      </c>
      <c r="B1038" t="s">
        <v>2254</v>
      </c>
      <c r="C1038" s="17">
        <v>44032</v>
      </c>
      <c r="D1038" s="7">
        <v>147000</v>
      </c>
      <c r="E1038" t="s">
        <v>29</v>
      </c>
      <c r="F1038" t="s">
        <v>30</v>
      </c>
      <c r="G1038" s="7">
        <v>147000</v>
      </c>
      <c r="H1038" s="7">
        <v>69300</v>
      </c>
      <c r="I1038" s="12">
        <f>H1038/G1038*100</f>
        <v>47.142857142857139</v>
      </c>
      <c r="J1038" s="12">
        <f t="shared" si="16"/>
        <v>2.959911647629788</v>
      </c>
      <c r="K1038" s="7">
        <v>138591</v>
      </c>
      <c r="L1038" s="7">
        <v>28391</v>
      </c>
      <c r="M1038" s="7">
        <f>G1038-L1038</f>
        <v>118609</v>
      </c>
      <c r="N1038" s="7">
        <v>61222.22265625</v>
      </c>
      <c r="O1038" s="22">
        <f>M1038/N1038</f>
        <v>1.9373520733797069</v>
      </c>
      <c r="P1038" s="27">
        <v>1265</v>
      </c>
      <c r="Q1038" s="32">
        <f>M1038/P1038</f>
        <v>93.762055335968384</v>
      </c>
      <c r="R1038" s="37" t="s">
        <v>1607</v>
      </c>
      <c r="S1038" s="42">
        <f>ABS(O2496-O1038)*100</f>
        <v>58.01630443921313</v>
      </c>
      <c r="T1038" t="s">
        <v>64</v>
      </c>
      <c r="V1038" s="7">
        <v>27500</v>
      </c>
      <c r="W1038" t="s">
        <v>33</v>
      </c>
      <c r="X1038" s="17" t="s">
        <v>34</v>
      </c>
      <c r="Z1038" t="s">
        <v>1608</v>
      </c>
      <c r="AA1038">
        <v>401</v>
      </c>
      <c r="AB1038">
        <v>41</v>
      </c>
    </row>
    <row r="1039" spans="1:28" x14ac:dyDescent="0.25">
      <c r="A1039" t="s">
        <v>2255</v>
      </c>
      <c r="B1039" t="s">
        <v>2256</v>
      </c>
      <c r="C1039" s="17">
        <v>44489</v>
      </c>
      <c r="D1039" s="7">
        <v>135000</v>
      </c>
      <c r="E1039" t="s">
        <v>29</v>
      </c>
      <c r="F1039" t="s">
        <v>30</v>
      </c>
      <c r="G1039" s="7">
        <v>135000</v>
      </c>
      <c r="H1039" s="7">
        <v>61250</v>
      </c>
      <c r="I1039" s="12">
        <f>H1039/G1039*100</f>
        <v>45.370370370370374</v>
      </c>
      <c r="J1039" s="12">
        <f t="shared" si="16"/>
        <v>4.732398420116553</v>
      </c>
      <c r="K1039" s="7">
        <v>122496</v>
      </c>
      <c r="L1039" s="7">
        <v>26215</v>
      </c>
      <c r="M1039" s="7">
        <f>G1039-L1039</f>
        <v>108785</v>
      </c>
      <c r="N1039" s="7">
        <v>106978.890625</v>
      </c>
      <c r="O1039" s="22">
        <f>M1039/N1039</f>
        <v>1.0168828575847835</v>
      </c>
      <c r="P1039" s="27">
        <v>1156</v>
      </c>
      <c r="Q1039" s="32">
        <f>M1039/P1039</f>
        <v>94.104671280276818</v>
      </c>
      <c r="R1039" s="37" t="s">
        <v>2257</v>
      </c>
      <c r="S1039" s="42">
        <f>ABS(O2496-O1039)*100</f>
        <v>34.030617140279219</v>
      </c>
      <c r="T1039" t="s">
        <v>183</v>
      </c>
      <c r="V1039" s="7">
        <v>25000</v>
      </c>
      <c r="W1039" t="s">
        <v>33</v>
      </c>
      <c r="X1039" s="17" t="s">
        <v>34</v>
      </c>
      <c r="Z1039" t="s">
        <v>161</v>
      </c>
      <c r="AA1039">
        <v>407</v>
      </c>
      <c r="AB1039">
        <v>56</v>
      </c>
    </row>
    <row r="1040" spans="1:28" x14ac:dyDescent="0.25">
      <c r="A1040" t="s">
        <v>2258</v>
      </c>
      <c r="B1040" t="s">
        <v>2259</v>
      </c>
      <c r="C1040" s="17">
        <v>44475</v>
      </c>
      <c r="D1040" s="7">
        <v>139000</v>
      </c>
      <c r="E1040" t="s">
        <v>29</v>
      </c>
      <c r="F1040" t="s">
        <v>30</v>
      </c>
      <c r="G1040" s="7">
        <v>139000</v>
      </c>
      <c r="H1040" s="7">
        <v>61250</v>
      </c>
      <c r="I1040" s="12">
        <f>H1040/G1040*100</f>
        <v>44.064748201438846</v>
      </c>
      <c r="J1040" s="12">
        <f t="shared" si="16"/>
        <v>6.0380205890480809</v>
      </c>
      <c r="K1040" s="7">
        <v>122496</v>
      </c>
      <c r="L1040" s="7">
        <v>26215</v>
      </c>
      <c r="M1040" s="7">
        <f>G1040-L1040</f>
        <v>112785</v>
      </c>
      <c r="N1040" s="7">
        <v>106978.890625</v>
      </c>
      <c r="O1040" s="22">
        <f>M1040/N1040</f>
        <v>1.0542734117084138</v>
      </c>
      <c r="P1040" s="27">
        <v>1156</v>
      </c>
      <c r="Q1040" s="32">
        <f>M1040/P1040</f>
        <v>97.56487889273356</v>
      </c>
      <c r="R1040" s="37" t="s">
        <v>2257</v>
      </c>
      <c r="S1040" s="42">
        <f>ABS(O2496-O1040)*100</f>
        <v>30.291561727916182</v>
      </c>
      <c r="T1040" t="s">
        <v>183</v>
      </c>
      <c r="V1040" s="7">
        <v>25000</v>
      </c>
      <c r="W1040" t="s">
        <v>33</v>
      </c>
      <c r="X1040" s="17" t="s">
        <v>34</v>
      </c>
      <c r="Z1040" t="s">
        <v>161</v>
      </c>
      <c r="AA1040">
        <v>407</v>
      </c>
      <c r="AB1040">
        <v>56</v>
      </c>
    </row>
    <row r="1041" spans="1:28" x14ac:dyDescent="0.25">
      <c r="A1041" t="s">
        <v>2260</v>
      </c>
      <c r="B1041" t="s">
        <v>2261</v>
      </c>
      <c r="C1041" s="17">
        <v>44069</v>
      </c>
      <c r="D1041" s="7">
        <v>113000</v>
      </c>
      <c r="E1041" t="s">
        <v>29</v>
      </c>
      <c r="F1041" t="s">
        <v>30</v>
      </c>
      <c r="G1041" s="7">
        <v>113000</v>
      </c>
      <c r="H1041" s="7">
        <v>60420</v>
      </c>
      <c r="I1041" s="12">
        <f>H1041/G1041*100</f>
        <v>53.469026548672574</v>
      </c>
      <c r="J1041" s="12">
        <f t="shared" si="16"/>
        <v>3.3662577581856468</v>
      </c>
      <c r="K1041" s="7">
        <v>120846</v>
      </c>
      <c r="L1041" s="7">
        <v>26215</v>
      </c>
      <c r="M1041" s="7">
        <f>G1041-L1041</f>
        <v>86785</v>
      </c>
      <c r="N1041" s="7">
        <v>105145.5546875</v>
      </c>
      <c r="O1041" s="22">
        <f>M1041/N1041</f>
        <v>0.82537963928129099</v>
      </c>
      <c r="P1041" s="27">
        <v>1156</v>
      </c>
      <c r="Q1041" s="32">
        <f>M1041/P1041</f>
        <v>75.07352941176471</v>
      </c>
      <c r="R1041" s="37" t="s">
        <v>2257</v>
      </c>
      <c r="S1041" s="42">
        <f>ABS(O2496-O1041)*100</f>
        <v>53.180938970628468</v>
      </c>
      <c r="T1041" t="s">
        <v>183</v>
      </c>
      <c r="V1041" s="7">
        <v>25000</v>
      </c>
      <c r="W1041" t="s">
        <v>33</v>
      </c>
      <c r="X1041" s="17" t="s">
        <v>34</v>
      </c>
      <c r="Z1041" t="s">
        <v>161</v>
      </c>
      <c r="AA1041">
        <v>407</v>
      </c>
      <c r="AB1041">
        <v>56</v>
      </c>
    </row>
    <row r="1042" spans="1:28" x14ac:dyDescent="0.25">
      <c r="A1042" t="s">
        <v>2262</v>
      </c>
      <c r="B1042" t="s">
        <v>2263</v>
      </c>
      <c r="C1042" s="17">
        <v>44540</v>
      </c>
      <c r="D1042" s="7">
        <v>120000</v>
      </c>
      <c r="E1042" t="s">
        <v>29</v>
      </c>
      <c r="F1042" t="s">
        <v>30</v>
      </c>
      <c r="G1042" s="7">
        <v>120000</v>
      </c>
      <c r="H1042" s="7">
        <v>55200</v>
      </c>
      <c r="I1042" s="12">
        <f>H1042/G1042*100</f>
        <v>46</v>
      </c>
      <c r="J1042" s="12">
        <f t="shared" si="16"/>
        <v>4.1027687904869268</v>
      </c>
      <c r="K1042" s="7">
        <v>110404</v>
      </c>
      <c r="L1042" s="7">
        <v>26215</v>
      </c>
      <c r="M1042" s="7">
        <f>G1042-L1042</f>
        <v>93785</v>
      </c>
      <c r="N1042" s="7">
        <v>93543.3359375</v>
      </c>
      <c r="O1042" s="22">
        <f>M1042/N1042</f>
        <v>1.0025834449891915</v>
      </c>
      <c r="P1042" s="27">
        <v>1036</v>
      </c>
      <c r="Q1042" s="32">
        <f>M1042/P1042</f>
        <v>90.526061776061781</v>
      </c>
      <c r="R1042" s="37" t="s">
        <v>2257</v>
      </c>
      <c r="S1042" s="42">
        <f>ABS(O2496-O1042)*100</f>
        <v>35.460558399838419</v>
      </c>
      <c r="T1042" t="s">
        <v>183</v>
      </c>
      <c r="V1042" s="7">
        <v>25000</v>
      </c>
      <c r="W1042" t="s">
        <v>33</v>
      </c>
      <c r="X1042" s="17" t="s">
        <v>34</v>
      </c>
      <c r="Z1042" t="s">
        <v>161</v>
      </c>
      <c r="AA1042">
        <v>407</v>
      </c>
      <c r="AB1042">
        <v>56</v>
      </c>
    </row>
    <row r="1043" spans="1:28" x14ac:dyDescent="0.25">
      <c r="A1043" t="s">
        <v>2264</v>
      </c>
      <c r="B1043" t="s">
        <v>2265</v>
      </c>
      <c r="C1043" s="17">
        <v>44118</v>
      </c>
      <c r="D1043" s="7">
        <v>125000</v>
      </c>
      <c r="E1043" t="s">
        <v>29</v>
      </c>
      <c r="F1043" t="s">
        <v>30</v>
      </c>
      <c r="G1043" s="7">
        <v>125000</v>
      </c>
      <c r="H1043" s="7">
        <v>63660</v>
      </c>
      <c r="I1043" s="12">
        <f>H1043/G1043*100</f>
        <v>50.927999999999997</v>
      </c>
      <c r="J1043" s="12">
        <f t="shared" si="16"/>
        <v>0.8252312095130705</v>
      </c>
      <c r="K1043" s="7">
        <v>127326</v>
      </c>
      <c r="L1043" s="7">
        <v>26215</v>
      </c>
      <c r="M1043" s="7">
        <f>G1043-L1043</f>
        <v>98785</v>
      </c>
      <c r="N1043" s="7">
        <v>112345.5546875</v>
      </c>
      <c r="O1043" s="22">
        <f>M1043/N1043</f>
        <v>0.87929602799843753</v>
      </c>
      <c r="P1043" s="27">
        <v>1385</v>
      </c>
      <c r="Q1043" s="32">
        <f>M1043/P1043</f>
        <v>71.324909747292423</v>
      </c>
      <c r="R1043" s="37" t="s">
        <v>2257</v>
      </c>
      <c r="S1043" s="42">
        <f>ABS(O2496-O1043)*100</f>
        <v>47.789300098913813</v>
      </c>
      <c r="T1043" t="s">
        <v>183</v>
      </c>
      <c r="V1043" s="7">
        <v>25000</v>
      </c>
      <c r="W1043" t="s">
        <v>33</v>
      </c>
      <c r="X1043" s="17" t="s">
        <v>34</v>
      </c>
      <c r="Z1043" t="s">
        <v>161</v>
      </c>
      <c r="AA1043">
        <v>407</v>
      </c>
      <c r="AB1043">
        <v>56</v>
      </c>
    </row>
    <row r="1044" spans="1:28" x14ac:dyDescent="0.25">
      <c r="A1044" t="s">
        <v>2266</v>
      </c>
      <c r="B1044" t="s">
        <v>2267</v>
      </c>
      <c r="C1044" s="17">
        <v>44041</v>
      </c>
      <c r="D1044" s="7">
        <v>122000</v>
      </c>
      <c r="E1044" t="s">
        <v>29</v>
      </c>
      <c r="F1044" t="s">
        <v>30</v>
      </c>
      <c r="G1044" s="7">
        <v>122000</v>
      </c>
      <c r="H1044" s="7">
        <v>63660</v>
      </c>
      <c r="I1044" s="12">
        <f>H1044/G1044*100</f>
        <v>52.180327868852459</v>
      </c>
      <c r="J1044" s="12">
        <f t="shared" si="16"/>
        <v>2.0775590783655318</v>
      </c>
      <c r="K1044" s="7">
        <v>127326</v>
      </c>
      <c r="L1044" s="7">
        <v>26215</v>
      </c>
      <c r="M1044" s="7">
        <f>G1044-L1044</f>
        <v>95785</v>
      </c>
      <c r="N1044" s="7">
        <v>112345.5546875</v>
      </c>
      <c r="O1044" s="22">
        <f>M1044/N1044</f>
        <v>0.85259270174449908</v>
      </c>
      <c r="P1044" s="27">
        <v>1385</v>
      </c>
      <c r="Q1044" s="32">
        <f>M1044/P1044</f>
        <v>69.158844765342963</v>
      </c>
      <c r="R1044" s="37" t="s">
        <v>2257</v>
      </c>
      <c r="S1044" s="42">
        <f>ABS(O2496-O1044)*100</f>
        <v>50.45963272430766</v>
      </c>
      <c r="T1044" t="s">
        <v>183</v>
      </c>
      <c r="V1044" s="7">
        <v>25000</v>
      </c>
      <c r="W1044" t="s">
        <v>33</v>
      </c>
      <c r="X1044" s="17" t="s">
        <v>34</v>
      </c>
      <c r="Z1044" t="s">
        <v>161</v>
      </c>
      <c r="AA1044">
        <v>407</v>
      </c>
      <c r="AB1044">
        <v>56</v>
      </c>
    </row>
    <row r="1045" spans="1:28" x14ac:dyDescent="0.25">
      <c r="A1045" t="s">
        <v>2268</v>
      </c>
      <c r="B1045" t="s">
        <v>2267</v>
      </c>
      <c r="C1045" s="17">
        <v>44173</v>
      </c>
      <c r="D1045" s="7">
        <v>125000</v>
      </c>
      <c r="E1045" t="s">
        <v>29</v>
      </c>
      <c r="F1045" t="s">
        <v>30</v>
      </c>
      <c r="G1045" s="7">
        <v>125000</v>
      </c>
      <c r="H1045" s="7">
        <v>63660</v>
      </c>
      <c r="I1045" s="12">
        <f>H1045/G1045*100</f>
        <v>50.927999999999997</v>
      </c>
      <c r="J1045" s="12">
        <f t="shared" si="16"/>
        <v>0.8252312095130705</v>
      </c>
      <c r="K1045" s="7">
        <v>127326</v>
      </c>
      <c r="L1045" s="7">
        <v>26215</v>
      </c>
      <c r="M1045" s="7">
        <f>G1045-L1045</f>
        <v>98785</v>
      </c>
      <c r="N1045" s="7">
        <v>112345.5546875</v>
      </c>
      <c r="O1045" s="22">
        <f>M1045/N1045</f>
        <v>0.87929602799843753</v>
      </c>
      <c r="P1045" s="27">
        <v>1385</v>
      </c>
      <c r="Q1045" s="32">
        <f>M1045/P1045</f>
        <v>71.324909747292423</v>
      </c>
      <c r="R1045" s="37" t="s">
        <v>2257</v>
      </c>
      <c r="S1045" s="42">
        <f>ABS(O2496-O1045)*100</f>
        <v>47.789300098913813</v>
      </c>
      <c r="T1045" t="s">
        <v>183</v>
      </c>
      <c r="V1045" s="7">
        <v>25000</v>
      </c>
      <c r="W1045" t="s">
        <v>33</v>
      </c>
      <c r="X1045" s="17" t="s">
        <v>34</v>
      </c>
      <c r="Z1045" t="s">
        <v>161</v>
      </c>
      <c r="AA1045">
        <v>407</v>
      </c>
      <c r="AB1045">
        <v>56</v>
      </c>
    </row>
    <row r="1046" spans="1:28" x14ac:dyDescent="0.25">
      <c r="A1046" t="s">
        <v>2269</v>
      </c>
      <c r="B1046" t="s">
        <v>2270</v>
      </c>
      <c r="C1046" s="17">
        <v>44034</v>
      </c>
      <c r="D1046" s="7">
        <v>125350</v>
      </c>
      <c r="E1046" t="s">
        <v>29</v>
      </c>
      <c r="F1046" t="s">
        <v>30</v>
      </c>
      <c r="G1046" s="7">
        <v>125350</v>
      </c>
      <c r="H1046" s="7">
        <v>63660</v>
      </c>
      <c r="I1046" s="12">
        <f>H1046/G1046*100</f>
        <v>50.785799760670123</v>
      </c>
      <c r="J1046" s="12">
        <f t="shared" si="16"/>
        <v>0.68303097018319647</v>
      </c>
      <c r="K1046" s="7">
        <v>127326</v>
      </c>
      <c r="L1046" s="7">
        <v>26215</v>
      </c>
      <c r="M1046" s="7">
        <f>G1046-L1046</f>
        <v>99135</v>
      </c>
      <c r="N1046" s="7">
        <v>112345.5546875</v>
      </c>
      <c r="O1046" s="22">
        <f>M1046/N1046</f>
        <v>0.88241141606139706</v>
      </c>
      <c r="P1046" s="27">
        <v>1385</v>
      </c>
      <c r="Q1046" s="32">
        <f>M1046/P1046</f>
        <v>71.57761732851985</v>
      </c>
      <c r="R1046" s="37" t="s">
        <v>2257</v>
      </c>
      <c r="S1046" s="42">
        <f>ABS(O2496-O1046)*100</f>
        <v>47.477761292617856</v>
      </c>
      <c r="T1046" t="s">
        <v>183</v>
      </c>
      <c r="V1046" s="7">
        <v>25000</v>
      </c>
      <c r="W1046" t="s">
        <v>33</v>
      </c>
      <c r="X1046" s="17" t="s">
        <v>34</v>
      </c>
      <c r="Z1046" t="s">
        <v>161</v>
      </c>
      <c r="AA1046">
        <v>407</v>
      </c>
      <c r="AB1046">
        <v>56</v>
      </c>
    </row>
    <row r="1047" spans="1:28" x14ac:dyDescent="0.25">
      <c r="A1047" t="s">
        <v>2271</v>
      </c>
      <c r="B1047" t="s">
        <v>2270</v>
      </c>
      <c r="C1047" s="17">
        <v>44105</v>
      </c>
      <c r="D1047" s="7">
        <v>124000</v>
      </c>
      <c r="E1047" t="s">
        <v>29</v>
      </c>
      <c r="F1047" t="s">
        <v>30</v>
      </c>
      <c r="G1047" s="7">
        <v>124000</v>
      </c>
      <c r="H1047" s="7">
        <v>63660</v>
      </c>
      <c r="I1047" s="12">
        <f>H1047/G1047*100</f>
        <v>51.338709677419359</v>
      </c>
      <c r="J1047" s="12">
        <f t="shared" si="16"/>
        <v>1.2359408869324326</v>
      </c>
      <c r="K1047" s="7">
        <v>127326</v>
      </c>
      <c r="L1047" s="7">
        <v>26215</v>
      </c>
      <c r="M1047" s="7">
        <f>G1047-L1047</f>
        <v>97785</v>
      </c>
      <c r="N1047" s="7">
        <v>112345.5546875</v>
      </c>
      <c r="O1047" s="22">
        <f>M1047/N1047</f>
        <v>0.87039491924712475</v>
      </c>
      <c r="P1047" s="27">
        <v>1385</v>
      </c>
      <c r="Q1047" s="32">
        <f>M1047/P1047</f>
        <v>70.602888086642594</v>
      </c>
      <c r="R1047" s="37" t="s">
        <v>2257</v>
      </c>
      <c r="S1047" s="42">
        <f>ABS(O2496-O1047)*100</f>
        <v>48.679410974045091</v>
      </c>
      <c r="T1047" t="s">
        <v>183</v>
      </c>
      <c r="V1047" s="7">
        <v>25000</v>
      </c>
      <c r="W1047" t="s">
        <v>33</v>
      </c>
      <c r="X1047" s="17" t="s">
        <v>34</v>
      </c>
      <c r="Z1047" t="s">
        <v>161</v>
      </c>
      <c r="AA1047">
        <v>407</v>
      </c>
      <c r="AB1047">
        <v>56</v>
      </c>
    </row>
    <row r="1048" spans="1:28" x14ac:dyDescent="0.25">
      <c r="A1048" t="s">
        <v>2272</v>
      </c>
      <c r="B1048" t="s">
        <v>2273</v>
      </c>
      <c r="C1048" s="17">
        <v>44228</v>
      </c>
      <c r="D1048" s="7">
        <v>130000</v>
      </c>
      <c r="E1048" t="s">
        <v>1819</v>
      </c>
      <c r="F1048" t="s">
        <v>30</v>
      </c>
      <c r="G1048" s="7">
        <v>130000</v>
      </c>
      <c r="H1048" s="7">
        <v>63660</v>
      </c>
      <c r="I1048" s="12">
        <f>H1048/G1048*100</f>
        <v>48.969230769230769</v>
      </c>
      <c r="J1048" s="12">
        <f t="shared" si="16"/>
        <v>1.1335380212561574</v>
      </c>
      <c r="K1048" s="7">
        <v>127326</v>
      </c>
      <c r="L1048" s="7">
        <v>26215</v>
      </c>
      <c r="M1048" s="7">
        <f>G1048-L1048</f>
        <v>103785</v>
      </c>
      <c r="N1048" s="7">
        <v>112345.5546875</v>
      </c>
      <c r="O1048" s="22">
        <f>M1048/N1048</f>
        <v>0.92380157175500166</v>
      </c>
      <c r="P1048" s="27">
        <v>1385</v>
      </c>
      <c r="Q1048" s="32">
        <f>M1048/P1048</f>
        <v>74.935018050541515</v>
      </c>
      <c r="R1048" s="37" t="s">
        <v>2257</v>
      </c>
      <c r="S1048" s="42">
        <f>ABS(O2496-O1048)*100</f>
        <v>43.338745723257396</v>
      </c>
      <c r="T1048" t="s">
        <v>183</v>
      </c>
      <c r="V1048" s="7">
        <v>25000</v>
      </c>
      <c r="W1048" t="s">
        <v>33</v>
      </c>
      <c r="X1048" s="17" t="s">
        <v>34</v>
      </c>
      <c r="Z1048" t="s">
        <v>161</v>
      </c>
      <c r="AA1048">
        <v>407</v>
      </c>
      <c r="AB1048">
        <v>56</v>
      </c>
    </row>
    <row r="1049" spans="1:28" x14ac:dyDescent="0.25">
      <c r="A1049" t="s">
        <v>2274</v>
      </c>
      <c r="B1049" t="s">
        <v>2275</v>
      </c>
      <c r="C1049" s="17">
        <v>44651</v>
      </c>
      <c r="D1049" s="7">
        <v>538350</v>
      </c>
      <c r="E1049" t="s">
        <v>29</v>
      </c>
      <c r="F1049" t="s">
        <v>30</v>
      </c>
      <c r="G1049" s="7">
        <v>538350</v>
      </c>
      <c r="H1049" s="7">
        <v>224030</v>
      </c>
      <c r="I1049" s="12">
        <f>H1049/G1049*100</f>
        <v>41.614191511098724</v>
      </c>
      <c r="J1049" s="12">
        <f t="shared" si="16"/>
        <v>8.4885772793882026</v>
      </c>
      <c r="K1049" s="7">
        <v>448062</v>
      </c>
      <c r="L1049" s="7">
        <v>71132</v>
      </c>
      <c r="M1049" s="7">
        <f>G1049-L1049</f>
        <v>467218</v>
      </c>
      <c r="N1049" s="7">
        <v>471162.5</v>
      </c>
      <c r="O1049" s="22">
        <f>M1049/N1049</f>
        <v>0.99162815376860425</v>
      </c>
      <c r="P1049" s="27">
        <v>2623</v>
      </c>
      <c r="Q1049" s="32">
        <f>M1049/P1049</f>
        <v>178.12352268394969</v>
      </c>
      <c r="R1049" s="37" t="s">
        <v>2276</v>
      </c>
      <c r="S1049" s="42">
        <f>ABS(O2496-O1049)*100</f>
        <v>36.55608752189714</v>
      </c>
      <c r="T1049" t="s">
        <v>32</v>
      </c>
      <c r="V1049" s="7">
        <v>65691</v>
      </c>
      <c r="W1049" t="s">
        <v>33</v>
      </c>
      <c r="X1049" s="17" t="s">
        <v>34</v>
      </c>
      <c r="Z1049" t="s">
        <v>2277</v>
      </c>
      <c r="AA1049">
        <v>407</v>
      </c>
      <c r="AB1049">
        <v>80</v>
      </c>
    </row>
    <row r="1050" spans="1:28" x14ac:dyDescent="0.25">
      <c r="A1050" t="s">
        <v>2278</v>
      </c>
      <c r="B1050" t="s">
        <v>2279</v>
      </c>
      <c r="C1050" s="17">
        <v>44300</v>
      </c>
      <c r="D1050" s="7">
        <v>270000</v>
      </c>
      <c r="E1050" t="s">
        <v>29</v>
      </c>
      <c r="F1050" t="s">
        <v>30</v>
      </c>
      <c r="G1050" s="7">
        <v>270000</v>
      </c>
      <c r="H1050" s="7">
        <v>133270</v>
      </c>
      <c r="I1050" s="12">
        <f>H1050/G1050*100</f>
        <v>49.359259259259261</v>
      </c>
      <c r="J1050" s="12">
        <f t="shared" si="16"/>
        <v>0.74350953122766583</v>
      </c>
      <c r="K1050" s="7">
        <v>266549</v>
      </c>
      <c r="L1050" s="7">
        <v>49264</v>
      </c>
      <c r="M1050" s="7">
        <f>G1050-L1050</f>
        <v>220736</v>
      </c>
      <c r="N1050" s="7">
        <v>203070.09375</v>
      </c>
      <c r="O1050" s="22">
        <f>M1050/N1050</f>
        <v>1.0869941305672934</v>
      </c>
      <c r="P1050" s="27">
        <v>1571</v>
      </c>
      <c r="Q1050" s="32">
        <f>M1050/P1050</f>
        <v>140.506683640993</v>
      </c>
      <c r="R1050" s="37" t="s">
        <v>2280</v>
      </c>
      <c r="S1050" s="42">
        <f>ABS(O2496-O1050)*100</f>
        <v>27.019489842028221</v>
      </c>
      <c r="T1050" t="s">
        <v>64</v>
      </c>
      <c r="V1050" s="7">
        <v>47069</v>
      </c>
      <c r="W1050" t="s">
        <v>33</v>
      </c>
      <c r="X1050" s="17" t="s">
        <v>34</v>
      </c>
      <c r="Z1050" t="s">
        <v>2281</v>
      </c>
      <c r="AA1050">
        <v>407</v>
      </c>
      <c r="AB1050">
        <v>67</v>
      </c>
    </row>
    <row r="1051" spans="1:28" x14ac:dyDescent="0.25">
      <c r="A1051" t="s">
        <v>2282</v>
      </c>
      <c r="B1051" t="s">
        <v>2283</v>
      </c>
      <c r="C1051" s="17">
        <v>44106</v>
      </c>
      <c r="D1051" s="7">
        <v>360000</v>
      </c>
      <c r="E1051" t="s">
        <v>29</v>
      </c>
      <c r="F1051" t="s">
        <v>30</v>
      </c>
      <c r="G1051" s="7">
        <v>360000</v>
      </c>
      <c r="H1051" s="7">
        <v>176200</v>
      </c>
      <c r="I1051" s="12">
        <f>H1051/G1051*100</f>
        <v>48.944444444444443</v>
      </c>
      <c r="J1051" s="12">
        <f t="shared" si="16"/>
        <v>1.1583243460424839</v>
      </c>
      <c r="K1051" s="7">
        <v>352406</v>
      </c>
      <c r="L1051" s="7">
        <v>75367</v>
      </c>
      <c r="M1051" s="7">
        <f>G1051-L1051</f>
        <v>284633</v>
      </c>
      <c r="N1051" s="7">
        <v>454162.28125</v>
      </c>
      <c r="O1051" s="22">
        <f>M1051/N1051</f>
        <v>0.62672091397946761</v>
      </c>
      <c r="P1051" s="27">
        <v>2552</v>
      </c>
      <c r="Q1051" s="32">
        <f>M1051/P1051</f>
        <v>111.53330721003135</v>
      </c>
      <c r="R1051" s="37" t="s">
        <v>2284</v>
      </c>
      <c r="S1051" s="42">
        <f>ABS(O2496-O1051)*100</f>
        <v>73.046811500810804</v>
      </c>
      <c r="T1051" t="s">
        <v>662</v>
      </c>
      <c r="V1051" s="7">
        <v>66000</v>
      </c>
      <c r="W1051" t="s">
        <v>33</v>
      </c>
      <c r="X1051" s="17" t="s">
        <v>34</v>
      </c>
      <c r="Z1051" t="s">
        <v>2285</v>
      </c>
      <c r="AA1051">
        <v>407</v>
      </c>
      <c r="AB1051">
        <v>79</v>
      </c>
    </row>
    <row r="1052" spans="1:28" x14ac:dyDescent="0.25">
      <c r="A1052" t="s">
        <v>2286</v>
      </c>
      <c r="B1052" t="s">
        <v>2287</v>
      </c>
      <c r="C1052" s="17">
        <v>44000</v>
      </c>
      <c r="D1052" s="7">
        <v>345000</v>
      </c>
      <c r="E1052" t="s">
        <v>29</v>
      </c>
      <c r="F1052" t="s">
        <v>30</v>
      </c>
      <c r="G1052" s="7">
        <v>345000</v>
      </c>
      <c r="H1052" s="7">
        <v>189540</v>
      </c>
      <c r="I1052" s="12">
        <f>H1052/G1052*100</f>
        <v>54.939130434782612</v>
      </c>
      <c r="J1052" s="12">
        <f t="shared" si="16"/>
        <v>4.8363616442956854</v>
      </c>
      <c r="K1052" s="7">
        <v>379081</v>
      </c>
      <c r="L1052" s="7">
        <v>70360</v>
      </c>
      <c r="M1052" s="7">
        <f>G1052-L1052</f>
        <v>274640</v>
      </c>
      <c r="N1052" s="7">
        <v>506100</v>
      </c>
      <c r="O1052" s="22">
        <f>M1052/N1052</f>
        <v>0.54265955344793515</v>
      </c>
      <c r="P1052" s="27">
        <v>2559</v>
      </c>
      <c r="Q1052" s="32">
        <f>M1052/P1052</f>
        <v>107.32317311449785</v>
      </c>
      <c r="R1052" s="37" t="s">
        <v>2284</v>
      </c>
      <c r="S1052" s="42">
        <f>ABS(O2496-O1052)*100</f>
        <v>81.452947553964052</v>
      </c>
      <c r="T1052" t="s">
        <v>662</v>
      </c>
      <c r="V1052" s="7">
        <v>66000</v>
      </c>
      <c r="W1052" t="s">
        <v>33</v>
      </c>
      <c r="X1052" s="17" t="s">
        <v>34</v>
      </c>
      <c r="Z1052" t="s">
        <v>2285</v>
      </c>
      <c r="AA1052">
        <v>407</v>
      </c>
      <c r="AB1052">
        <v>80</v>
      </c>
    </row>
    <row r="1053" spans="1:28" x14ac:dyDescent="0.25">
      <c r="A1053" t="s">
        <v>2288</v>
      </c>
      <c r="B1053" t="s">
        <v>2289</v>
      </c>
      <c r="C1053" s="17">
        <v>44048</v>
      </c>
      <c r="D1053" s="7">
        <v>330000</v>
      </c>
      <c r="E1053" t="s">
        <v>29</v>
      </c>
      <c r="F1053" t="s">
        <v>30</v>
      </c>
      <c r="G1053" s="7">
        <v>330000</v>
      </c>
      <c r="H1053" s="7">
        <v>174280</v>
      </c>
      <c r="I1053" s="12">
        <f>H1053/G1053*100</f>
        <v>52.812121212121212</v>
      </c>
      <c r="J1053" s="12">
        <f t="shared" si="16"/>
        <v>2.7093524216342857</v>
      </c>
      <c r="K1053" s="7">
        <v>348565</v>
      </c>
      <c r="L1053" s="7">
        <v>70828</v>
      </c>
      <c r="M1053" s="7">
        <f>G1053-L1053</f>
        <v>259172</v>
      </c>
      <c r="N1053" s="7">
        <v>455306.5625</v>
      </c>
      <c r="O1053" s="22">
        <f>M1053/N1053</f>
        <v>0.5692252678655384</v>
      </c>
      <c r="P1053" s="27">
        <v>2552</v>
      </c>
      <c r="Q1053" s="32">
        <f>M1053/P1053</f>
        <v>101.5564263322884</v>
      </c>
      <c r="R1053" s="37" t="s">
        <v>2284</v>
      </c>
      <c r="S1053" s="42">
        <f>ABS(O2496-O1053)*100</f>
        <v>78.796376112203731</v>
      </c>
      <c r="T1053" t="s">
        <v>662</v>
      </c>
      <c r="V1053" s="7">
        <v>66000</v>
      </c>
      <c r="W1053" t="s">
        <v>33</v>
      </c>
      <c r="X1053" s="17" t="s">
        <v>34</v>
      </c>
      <c r="Z1053" t="s">
        <v>2285</v>
      </c>
      <c r="AA1053">
        <v>407</v>
      </c>
      <c r="AB1053">
        <v>79</v>
      </c>
    </row>
    <row r="1054" spans="1:28" x14ac:dyDescent="0.25">
      <c r="A1054" t="s">
        <v>2290</v>
      </c>
      <c r="B1054" t="s">
        <v>2291</v>
      </c>
      <c r="C1054" s="17">
        <v>44134</v>
      </c>
      <c r="D1054" s="7">
        <v>410000</v>
      </c>
      <c r="E1054" t="s">
        <v>29</v>
      </c>
      <c r="F1054" t="s">
        <v>30</v>
      </c>
      <c r="G1054" s="7">
        <v>410000</v>
      </c>
      <c r="H1054" s="7">
        <v>204050</v>
      </c>
      <c r="I1054" s="12">
        <f>H1054/G1054*100</f>
        <v>49.768292682926827</v>
      </c>
      <c r="J1054" s="12">
        <f t="shared" si="16"/>
        <v>0.33447610756009993</v>
      </c>
      <c r="K1054" s="7">
        <v>408102</v>
      </c>
      <c r="L1054" s="7">
        <v>88791</v>
      </c>
      <c r="M1054" s="7">
        <f>G1054-L1054</f>
        <v>321209</v>
      </c>
      <c r="N1054" s="7">
        <v>177395</v>
      </c>
      <c r="O1054" s="22">
        <f>M1054/N1054</f>
        <v>1.810699286902111</v>
      </c>
      <c r="P1054" s="27">
        <v>2261</v>
      </c>
      <c r="Q1054" s="32">
        <f>M1054/P1054</f>
        <v>142.06501547987617</v>
      </c>
      <c r="R1054" s="37" t="s">
        <v>2292</v>
      </c>
      <c r="S1054" s="42">
        <f>ABS(O2496-O1054)*100</f>
        <v>45.351025791453537</v>
      </c>
      <c r="T1054" t="s">
        <v>64</v>
      </c>
      <c r="V1054" s="7">
        <v>72072</v>
      </c>
      <c r="W1054" t="s">
        <v>33</v>
      </c>
      <c r="X1054" s="17" t="s">
        <v>34</v>
      </c>
      <c r="Z1054" t="s">
        <v>2293</v>
      </c>
      <c r="AA1054">
        <v>401</v>
      </c>
      <c r="AB1054">
        <v>45</v>
      </c>
    </row>
    <row r="1055" spans="1:28" x14ac:dyDescent="0.25">
      <c r="A1055" t="s">
        <v>2294</v>
      </c>
      <c r="B1055" t="s">
        <v>2295</v>
      </c>
      <c r="C1055" s="17">
        <v>44428</v>
      </c>
      <c r="D1055" s="7">
        <v>535000</v>
      </c>
      <c r="E1055" t="s">
        <v>29</v>
      </c>
      <c r="F1055" t="s">
        <v>30</v>
      </c>
      <c r="G1055" s="7">
        <v>535000</v>
      </c>
      <c r="H1055" s="7">
        <v>268290</v>
      </c>
      <c r="I1055" s="12">
        <f>H1055/G1055*100</f>
        <v>50.14766355140187</v>
      </c>
      <c r="J1055" s="12">
        <f t="shared" si="16"/>
        <v>4.4894760914942822E-2</v>
      </c>
      <c r="K1055" s="7">
        <v>536581</v>
      </c>
      <c r="L1055" s="7">
        <v>77534</v>
      </c>
      <c r="M1055" s="7">
        <f>G1055-L1055</f>
        <v>457466</v>
      </c>
      <c r="N1055" s="7">
        <v>255026.109375</v>
      </c>
      <c r="O1055" s="22">
        <f>M1055/N1055</f>
        <v>1.7938006470048318</v>
      </c>
      <c r="P1055" s="27">
        <v>2443</v>
      </c>
      <c r="Q1055" s="32">
        <f>M1055/P1055</f>
        <v>187.25583299222268</v>
      </c>
      <c r="R1055" s="37" t="s">
        <v>2292</v>
      </c>
      <c r="S1055" s="42">
        <f>ABS(O2496-O1055)*100</f>
        <v>43.661161801725612</v>
      </c>
      <c r="T1055" t="s">
        <v>64</v>
      </c>
      <c r="V1055" s="7">
        <v>56628</v>
      </c>
      <c r="W1055" t="s">
        <v>33</v>
      </c>
      <c r="X1055" s="17" t="s">
        <v>34</v>
      </c>
      <c r="Z1055" t="s">
        <v>2293</v>
      </c>
      <c r="AA1055">
        <v>401</v>
      </c>
      <c r="AB1055">
        <v>55</v>
      </c>
    </row>
    <row r="1056" spans="1:28" x14ac:dyDescent="0.25">
      <c r="A1056" t="s">
        <v>2296</v>
      </c>
      <c r="B1056" t="s">
        <v>2297</v>
      </c>
      <c r="C1056" s="17">
        <v>44456</v>
      </c>
      <c r="D1056" s="7">
        <v>525000</v>
      </c>
      <c r="E1056" t="s">
        <v>29</v>
      </c>
      <c r="F1056" t="s">
        <v>30</v>
      </c>
      <c r="G1056" s="7">
        <v>525000</v>
      </c>
      <c r="H1056" s="7">
        <v>189160</v>
      </c>
      <c r="I1056" s="12">
        <f>H1056/G1056*100</f>
        <v>36.030476190476193</v>
      </c>
      <c r="J1056" s="12">
        <f t="shared" si="16"/>
        <v>14.072292600010734</v>
      </c>
      <c r="K1056" s="7">
        <v>378317</v>
      </c>
      <c r="L1056" s="7">
        <v>77516</v>
      </c>
      <c r="M1056" s="7">
        <f>G1056-L1056</f>
        <v>447484</v>
      </c>
      <c r="N1056" s="7">
        <v>238730.953125</v>
      </c>
      <c r="O1056" s="22">
        <f>M1056/N1056</f>
        <v>1.8744280711923287</v>
      </c>
      <c r="P1056" s="27">
        <v>2582</v>
      </c>
      <c r="Q1056" s="32">
        <f>M1056/P1056</f>
        <v>173.30906274206041</v>
      </c>
      <c r="R1056" s="37" t="s">
        <v>2298</v>
      </c>
      <c r="S1056" s="42">
        <f>ABS(O2496-O1056)*100</f>
        <v>51.723904220475305</v>
      </c>
      <c r="T1056" t="s">
        <v>154</v>
      </c>
      <c r="V1056" s="7">
        <v>66924</v>
      </c>
      <c r="W1056" t="s">
        <v>33</v>
      </c>
      <c r="X1056" s="17" t="s">
        <v>34</v>
      </c>
      <c r="Z1056" t="s">
        <v>2293</v>
      </c>
      <c r="AA1056">
        <v>401</v>
      </c>
      <c r="AB1056">
        <v>50</v>
      </c>
    </row>
    <row r="1057" spans="1:28" x14ac:dyDescent="0.25">
      <c r="A1057" t="s">
        <v>2299</v>
      </c>
      <c r="B1057" t="s">
        <v>2300</v>
      </c>
      <c r="C1057" s="17">
        <v>44113</v>
      </c>
      <c r="D1057" s="7">
        <v>391230</v>
      </c>
      <c r="E1057" t="s">
        <v>29</v>
      </c>
      <c r="F1057" t="s">
        <v>30</v>
      </c>
      <c r="G1057" s="7">
        <v>391230</v>
      </c>
      <c r="H1057" s="7">
        <v>170860</v>
      </c>
      <c r="I1057" s="12">
        <f>H1057/G1057*100</f>
        <v>43.67252000102242</v>
      </c>
      <c r="J1057" s="12">
        <f t="shared" si="16"/>
        <v>6.4302487894645068</v>
      </c>
      <c r="K1057" s="7">
        <v>341728</v>
      </c>
      <c r="L1057" s="7">
        <v>71919</v>
      </c>
      <c r="M1057" s="7">
        <f>G1057-L1057</f>
        <v>319311</v>
      </c>
      <c r="N1057" s="7">
        <v>214134.125</v>
      </c>
      <c r="O1057" s="22">
        <f>M1057/N1057</f>
        <v>1.4911728805485813</v>
      </c>
      <c r="P1057" s="27">
        <v>2234</v>
      </c>
      <c r="Q1057" s="32">
        <f>M1057/P1057</f>
        <v>142.93240823634736</v>
      </c>
      <c r="R1057" s="37" t="s">
        <v>2298</v>
      </c>
      <c r="S1057" s="42">
        <f>ABS(O2496-O1057)*100</f>
        <v>13.398385156100566</v>
      </c>
      <c r="T1057" t="s">
        <v>64</v>
      </c>
      <c r="V1057" s="7">
        <v>66924</v>
      </c>
      <c r="W1057" t="s">
        <v>33</v>
      </c>
      <c r="X1057" s="17" t="s">
        <v>34</v>
      </c>
      <c r="Z1057" t="s">
        <v>2293</v>
      </c>
      <c r="AA1057">
        <v>401</v>
      </c>
      <c r="AB1057">
        <v>51</v>
      </c>
    </row>
    <row r="1058" spans="1:28" x14ac:dyDescent="0.25">
      <c r="A1058" t="s">
        <v>2301</v>
      </c>
      <c r="B1058" t="s">
        <v>2302</v>
      </c>
      <c r="C1058" s="17">
        <v>44042</v>
      </c>
      <c r="D1058" s="7">
        <v>559000</v>
      </c>
      <c r="E1058" t="s">
        <v>29</v>
      </c>
      <c r="F1058" t="s">
        <v>30</v>
      </c>
      <c r="G1058" s="7">
        <v>559000</v>
      </c>
      <c r="H1058" s="7">
        <v>249740</v>
      </c>
      <c r="I1058" s="12">
        <f>H1058/G1058*100</f>
        <v>44.676207513416813</v>
      </c>
      <c r="J1058" s="12">
        <f t="shared" si="16"/>
        <v>5.4265612770701139</v>
      </c>
      <c r="K1058" s="7">
        <v>499470</v>
      </c>
      <c r="L1058" s="7">
        <v>94660</v>
      </c>
      <c r="M1058" s="7">
        <f>G1058-L1058</f>
        <v>464340</v>
      </c>
      <c r="N1058" s="7">
        <v>321277.78125</v>
      </c>
      <c r="O1058" s="22">
        <f>M1058/N1058</f>
        <v>1.4452913556405482</v>
      </c>
      <c r="P1058" s="27">
        <v>3408</v>
      </c>
      <c r="Q1058" s="32">
        <f>M1058/P1058</f>
        <v>136.25</v>
      </c>
      <c r="R1058" s="37" t="s">
        <v>2298</v>
      </c>
      <c r="S1058" s="42">
        <f>ABS(O2496-O1058)*100</f>
        <v>8.8102326652972565</v>
      </c>
      <c r="T1058" t="s">
        <v>154</v>
      </c>
      <c r="V1058" s="7">
        <v>61776</v>
      </c>
      <c r="W1058" t="s">
        <v>33</v>
      </c>
      <c r="X1058" s="17" t="s">
        <v>34</v>
      </c>
      <c r="Z1058" t="s">
        <v>2293</v>
      </c>
      <c r="AA1058">
        <v>401</v>
      </c>
      <c r="AB1058">
        <v>54</v>
      </c>
    </row>
    <row r="1059" spans="1:28" x14ac:dyDescent="0.25">
      <c r="A1059" t="s">
        <v>2303</v>
      </c>
      <c r="B1059" t="s">
        <v>2304</v>
      </c>
      <c r="C1059" s="17">
        <v>44105</v>
      </c>
      <c r="D1059" s="7">
        <v>364000</v>
      </c>
      <c r="E1059" t="s">
        <v>29</v>
      </c>
      <c r="F1059" t="s">
        <v>30</v>
      </c>
      <c r="G1059" s="7">
        <v>364000</v>
      </c>
      <c r="H1059" s="7">
        <v>186670</v>
      </c>
      <c r="I1059" s="12">
        <f>H1059/G1059*100</f>
        <v>51.282967032967029</v>
      </c>
      <c r="J1059" s="12">
        <f t="shared" si="16"/>
        <v>1.1801982424801025</v>
      </c>
      <c r="K1059" s="7">
        <v>373331</v>
      </c>
      <c r="L1059" s="7">
        <v>74635</v>
      </c>
      <c r="M1059" s="7">
        <f>G1059-L1059</f>
        <v>289365</v>
      </c>
      <c r="N1059" s="7">
        <v>452569.6875</v>
      </c>
      <c r="O1059" s="22">
        <f>M1059/N1059</f>
        <v>0.63938219459295975</v>
      </c>
      <c r="P1059" s="27">
        <v>2577</v>
      </c>
      <c r="Q1059" s="32">
        <f>M1059/P1059</f>
        <v>112.28754365541327</v>
      </c>
      <c r="R1059" s="37" t="s">
        <v>2305</v>
      </c>
      <c r="S1059" s="42">
        <f>ABS(O2496-O1059)*100</f>
        <v>71.780683439461583</v>
      </c>
      <c r="T1059" t="s">
        <v>87</v>
      </c>
      <c r="V1059" s="7">
        <v>68640</v>
      </c>
      <c r="W1059" t="s">
        <v>33</v>
      </c>
      <c r="X1059" s="17" t="s">
        <v>34</v>
      </c>
      <c r="Z1059" t="s">
        <v>2306</v>
      </c>
      <c r="AA1059">
        <v>407</v>
      </c>
      <c r="AB1059">
        <v>79</v>
      </c>
    </row>
    <row r="1060" spans="1:28" x14ac:dyDescent="0.25">
      <c r="A1060" t="s">
        <v>2307</v>
      </c>
      <c r="B1060" t="s">
        <v>2308</v>
      </c>
      <c r="C1060" s="17">
        <v>43987</v>
      </c>
      <c r="D1060" s="7">
        <v>325000</v>
      </c>
      <c r="E1060" t="s">
        <v>29</v>
      </c>
      <c r="F1060" t="s">
        <v>30</v>
      </c>
      <c r="G1060" s="7">
        <v>325000</v>
      </c>
      <c r="H1060" s="7">
        <v>184680</v>
      </c>
      <c r="I1060" s="12">
        <f>H1060/G1060*100</f>
        <v>56.824615384615385</v>
      </c>
      <c r="J1060" s="12">
        <f t="shared" si="16"/>
        <v>6.7218465941284578</v>
      </c>
      <c r="K1060" s="7">
        <v>369364</v>
      </c>
      <c r="L1060" s="7">
        <v>75919</v>
      </c>
      <c r="M1060" s="7">
        <f>G1060-L1060</f>
        <v>249081</v>
      </c>
      <c r="N1060" s="7">
        <v>444613.625</v>
      </c>
      <c r="O1060" s="22">
        <f>M1060/N1060</f>
        <v>0.56021899913660989</v>
      </c>
      <c r="P1060" s="27">
        <v>2577</v>
      </c>
      <c r="Q1060" s="32">
        <f>M1060/P1060</f>
        <v>96.655413271245635</v>
      </c>
      <c r="R1060" s="37" t="s">
        <v>2305</v>
      </c>
      <c r="S1060" s="42">
        <f>ABS(O2496-O1060)*100</f>
        <v>79.697002985096574</v>
      </c>
      <c r="T1060" t="s">
        <v>87</v>
      </c>
      <c r="V1060" s="7">
        <v>68640</v>
      </c>
      <c r="W1060" t="s">
        <v>33</v>
      </c>
      <c r="X1060" s="17" t="s">
        <v>34</v>
      </c>
      <c r="Z1060" t="s">
        <v>2306</v>
      </c>
      <c r="AA1060">
        <v>407</v>
      </c>
      <c r="AB1060">
        <v>78</v>
      </c>
    </row>
    <row r="1061" spans="1:28" x14ac:dyDescent="0.25">
      <c r="A1061" t="s">
        <v>2309</v>
      </c>
      <c r="B1061" t="s">
        <v>2310</v>
      </c>
      <c r="C1061" s="17">
        <v>44139</v>
      </c>
      <c r="D1061" s="7">
        <v>540000</v>
      </c>
      <c r="E1061" t="s">
        <v>29</v>
      </c>
      <c r="F1061" t="s">
        <v>30</v>
      </c>
      <c r="G1061" s="7">
        <v>540000</v>
      </c>
      <c r="H1061" s="7">
        <v>365090</v>
      </c>
      <c r="I1061" s="12">
        <f>H1061/G1061*100</f>
        <v>67.609259259259261</v>
      </c>
      <c r="J1061" s="12">
        <f t="shared" si="16"/>
        <v>17.506490468772334</v>
      </c>
      <c r="K1061" s="7">
        <v>730177</v>
      </c>
      <c r="L1061" s="7">
        <v>98448</v>
      </c>
      <c r="M1061" s="7">
        <f>G1061-L1061</f>
        <v>441552</v>
      </c>
      <c r="N1061" s="7">
        <v>435675.1875</v>
      </c>
      <c r="O1061" s="22">
        <f>M1061/N1061</f>
        <v>1.0134889768079804</v>
      </c>
      <c r="P1061" s="27">
        <v>3352</v>
      </c>
      <c r="Q1061" s="32">
        <f>M1061/P1061</f>
        <v>131.72792362768496</v>
      </c>
      <c r="R1061" s="37" t="s">
        <v>2311</v>
      </c>
      <c r="S1061" s="42">
        <f>ABS(O2496-O1061)*100</f>
        <v>34.370005217959523</v>
      </c>
      <c r="T1061" t="s">
        <v>64</v>
      </c>
      <c r="V1061" s="7">
        <v>56628</v>
      </c>
      <c r="W1061" t="s">
        <v>33</v>
      </c>
      <c r="X1061" s="17" t="s">
        <v>34</v>
      </c>
      <c r="Z1061" t="s">
        <v>2293</v>
      </c>
      <c r="AA1061">
        <v>401</v>
      </c>
      <c r="AB1061">
        <v>52</v>
      </c>
    </row>
    <row r="1062" spans="1:28" x14ac:dyDescent="0.25">
      <c r="A1062" t="s">
        <v>2312</v>
      </c>
      <c r="B1062" t="s">
        <v>2313</v>
      </c>
      <c r="C1062" s="17">
        <v>44540</v>
      </c>
      <c r="D1062" s="7">
        <v>725000</v>
      </c>
      <c r="E1062" t="s">
        <v>29</v>
      </c>
      <c r="F1062" t="s">
        <v>30</v>
      </c>
      <c r="G1062" s="7">
        <v>725000</v>
      </c>
      <c r="H1062" s="7">
        <v>433030</v>
      </c>
      <c r="I1062" s="12">
        <f>H1062/G1062*100</f>
        <v>59.728275862068969</v>
      </c>
      <c r="J1062" s="12">
        <f t="shared" si="16"/>
        <v>9.6255070715820423</v>
      </c>
      <c r="K1062" s="7">
        <v>866055</v>
      </c>
      <c r="L1062" s="7">
        <v>87554</v>
      </c>
      <c r="M1062" s="7">
        <f>G1062-L1062</f>
        <v>637446</v>
      </c>
      <c r="N1062" s="7">
        <v>536897.25</v>
      </c>
      <c r="O1062" s="22">
        <f>M1062/N1062</f>
        <v>1.1872774539262401</v>
      </c>
      <c r="P1062" s="27">
        <v>3920</v>
      </c>
      <c r="Q1062" s="32">
        <f>M1062/P1062</f>
        <v>162.61377551020408</v>
      </c>
      <c r="R1062" s="37" t="s">
        <v>2311</v>
      </c>
      <c r="S1062" s="42">
        <f>ABS(O2496-O1062)*100</f>
        <v>16.991157506133558</v>
      </c>
      <c r="T1062" t="s">
        <v>32</v>
      </c>
      <c r="V1062" s="7">
        <v>56628</v>
      </c>
      <c r="W1062" t="s">
        <v>33</v>
      </c>
      <c r="X1062" s="17" t="s">
        <v>34</v>
      </c>
      <c r="Z1062" t="s">
        <v>2293</v>
      </c>
      <c r="AA1062">
        <v>401</v>
      </c>
      <c r="AB1062">
        <v>59</v>
      </c>
    </row>
    <row r="1063" spans="1:28" x14ac:dyDescent="0.25">
      <c r="A1063" t="s">
        <v>2314</v>
      </c>
      <c r="B1063" t="s">
        <v>2315</v>
      </c>
      <c r="C1063" s="17">
        <v>44547</v>
      </c>
      <c r="D1063" s="7">
        <v>505000</v>
      </c>
      <c r="E1063" t="s">
        <v>29</v>
      </c>
      <c r="F1063" t="s">
        <v>30</v>
      </c>
      <c r="G1063" s="7">
        <v>505000</v>
      </c>
      <c r="H1063" s="7">
        <v>217410</v>
      </c>
      <c r="I1063" s="12">
        <f>H1063/G1063*100</f>
        <v>43.05148514851485</v>
      </c>
      <c r="J1063" s="12">
        <f t="shared" si="16"/>
        <v>7.051283641972077</v>
      </c>
      <c r="K1063" s="7">
        <v>434813</v>
      </c>
      <c r="L1063" s="7">
        <v>119292</v>
      </c>
      <c r="M1063" s="7">
        <f>G1063-L1063</f>
        <v>385708</v>
      </c>
      <c r="N1063" s="7">
        <v>217600.6875</v>
      </c>
      <c r="O1063" s="22">
        <f>M1063/N1063</f>
        <v>1.772549546747181</v>
      </c>
      <c r="P1063" s="27">
        <v>2222</v>
      </c>
      <c r="Q1063" s="32">
        <f>M1063/P1063</f>
        <v>173.58595859585958</v>
      </c>
      <c r="R1063" s="37" t="s">
        <v>2311</v>
      </c>
      <c r="S1063" s="42">
        <f>ABS(O2496-O1063)*100</f>
        <v>41.536051775960537</v>
      </c>
      <c r="T1063" t="s">
        <v>32</v>
      </c>
      <c r="V1063" s="7">
        <v>98868</v>
      </c>
      <c r="W1063" t="s">
        <v>33</v>
      </c>
      <c r="X1063" s="17" t="s">
        <v>34</v>
      </c>
      <c r="Z1063" t="s">
        <v>2293</v>
      </c>
      <c r="AA1063">
        <v>401</v>
      </c>
      <c r="AB1063">
        <v>51</v>
      </c>
    </row>
    <row r="1064" spans="1:28" x14ac:dyDescent="0.25">
      <c r="A1064" t="s">
        <v>2316</v>
      </c>
      <c r="B1064" t="s">
        <v>2317</v>
      </c>
      <c r="C1064" s="17">
        <v>44211</v>
      </c>
      <c r="D1064" s="7">
        <v>505000</v>
      </c>
      <c r="E1064" t="s">
        <v>29</v>
      </c>
      <c r="F1064" t="s">
        <v>30</v>
      </c>
      <c r="G1064" s="7">
        <v>505000</v>
      </c>
      <c r="H1064" s="7">
        <v>250590</v>
      </c>
      <c r="I1064" s="12">
        <f>H1064/G1064*100</f>
        <v>49.621782178217821</v>
      </c>
      <c r="J1064" s="12">
        <f t="shared" si="16"/>
        <v>0.48098661226910622</v>
      </c>
      <c r="K1064" s="7">
        <v>501170</v>
      </c>
      <c r="L1064" s="7">
        <v>76439</v>
      </c>
      <c r="M1064" s="7">
        <f>G1064-L1064</f>
        <v>428561</v>
      </c>
      <c r="N1064" s="7">
        <v>292917.9375</v>
      </c>
      <c r="O1064" s="22">
        <f>M1064/N1064</f>
        <v>1.463075302447123</v>
      </c>
      <c r="P1064" s="27">
        <v>3071</v>
      </c>
      <c r="Q1064" s="32">
        <f>M1064/P1064</f>
        <v>139.55096059915337</v>
      </c>
      <c r="R1064" s="37" t="s">
        <v>2311</v>
      </c>
      <c r="S1064" s="42">
        <f>ABS(O2496-O1064)*100</f>
        <v>10.588627345954738</v>
      </c>
      <c r="T1064" t="s">
        <v>64</v>
      </c>
      <c r="V1064" s="7">
        <v>67980</v>
      </c>
      <c r="W1064" t="s">
        <v>33</v>
      </c>
      <c r="X1064" s="17" t="s">
        <v>34</v>
      </c>
      <c r="Z1064" t="s">
        <v>2293</v>
      </c>
      <c r="AA1064">
        <v>401</v>
      </c>
      <c r="AB1064">
        <v>54</v>
      </c>
    </row>
    <row r="1065" spans="1:28" x14ac:dyDescent="0.25">
      <c r="A1065" t="s">
        <v>2318</v>
      </c>
      <c r="B1065" t="s">
        <v>2319</v>
      </c>
      <c r="C1065" s="17">
        <v>44401</v>
      </c>
      <c r="D1065" s="7">
        <v>338000</v>
      </c>
      <c r="E1065" t="s">
        <v>29</v>
      </c>
      <c r="F1065" t="s">
        <v>30</v>
      </c>
      <c r="G1065" s="7">
        <v>338000</v>
      </c>
      <c r="H1065" s="7">
        <v>158170</v>
      </c>
      <c r="I1065" s="12">
        <f>H1065/G1065*100</f>
        <v>46.795857988165679</v>
      </c>
      <c r="J1065" s="12">
        <f t="shared" si="16"/>
        <v>3.3069108023212479</v>
      </c>
      <c r="K1065" s="7">
        <v>316330</v>
      </c>
      <c r="L1065" s="7">
        <v>70993</v>
      </c>
      <c r="M1065" s="7">
        <f>G1065-L1065</f>
        <v>267007</v>
      </c>
      <c r="N1065" s="7">
        <v>169197.9375</v>
      </c>
      <c r="O1065" s="22">
        <f>M1065/N1065</f>
        <v>1.5780747918395872</v>
      </c>
      <c r="P1065" s="27">
        <v>1620</v>
      </c>
      <c r="Q1065" s="32">
        <f>M1065/P1065</f>
        <v>164.81913580246913</v>
      </c>
      <c r="R1065" s="37" t="s">
        <v>2311</v>
      </c>
      <c r="S1065" s="42">
        <f>ABS(O2496-O1065)*100</f>
        <v>22.088576285201157</v>
      </c>
      <c r="T1065" t="s">
        <v>64</v>
      </c>
      <c r="V1065" s="7">
        <v>67980</v>
      </c>
      <c r="W1065" t="s">
        <v>33</v>
      </c>
      <c r="X1065" s="17" t="s">
        <v>34</v>
      </c>
      <c r="Z1065" t="s">
        <v>2293</v>
      </c>
      <c r="AA1065">
        <v>401</v>
      </c>
      <c r="AB1065">
        <v>59</v>
      </c>
    </row>
    <row r="1066" spans="1:28" x14ac:dyDescent="0.25">
      <c r="A1066" t="s">
        <v>2320</v>
      </c>
      <c r="B1066" t="s">
        <v>2321</v>
      </c>
      <c r="C1066" s="17">
        <v>44531</v>
      </c>
      <c r="D1066" s="7">
        <v>500000</v>
      </c>
      <c r="E1066" t="s">
        <v>29</v>
      </c>
      <c r="F1066" t="s">
        <v>30</v>
      </c>
      <c r="G1066" s="7">
        <v>500000</v>
      </c>
      <c r="H1066" s="7">
        <v>182210</v>
      </c>
      <c r="I1066" s="12">
        <f>H1066/G1066*100</f>
        <v>36.442</v>
      </c>
      <c r="J1066" s="12">
        <f t="shared" si="16"/>
        <v>13.660768790486927</v>
      </c>
      <c r="K1066" s="7">
        <v>364411</v>
      </c>
      <c r="L1066" s="7">
        <v>66450</v>
      </c>
      <c r="M1066" s="7">
        <f>G1066-L1066</f>
        <v>433550</v>
      </c>
      <c r="N1066" s="7">
        <v>205490.34375</v>
      </c>
      <c r="O1066" s="22">
        <f>M1066/N1066</f>
        <v>2.1098314990774352</v>
      </c>
      <c r="P1066" s="27">
        <v>2456</v>
      </c>
      <c r="Q1066" s="32">
        <f>M1066/P1066</f>
        <v>176.52687296416937</v>
      </c>
      <c r="R1066" s="37" t="s">
        <v>2311</v>
      </c>
      <c r="S1066" s="42">
        <f>ABS(O2496-O1066)*100</f>
        <v>75.264247008985947</v>
      </c>
      <c r="T1066" t="s">
        <v>87</v>
      </c>
      <c r="V1066" s="7">
        <v>56628</v>
      </c>
      <c r="W1066" t="s">
        <v>33</v>
      </c>
      <c r="X1066" s="17" t="s">
        <v>34</v>
      </c>
      <c r="Z1066" t="s">
        <v>2293</v>
      </c>
      <c r="AA1066">
        <v>401</v>
      </c>
      <c r="AB1066">
        <v>48</v>
      </c>
    </row>
    <row r="1067" spans="1:28" x14ac:dyDescent="0.25">
      <c r="A1067" t="s">
        <v>2322</v>
      </c>
      <c r="B1067" t="s">
        <v>2323</v>
      </c>
      <c r="C1067" s="17">
        <v>44484</v>
      </c>
      <c r="D1067" s="7">
        <v>404000</v>
      </c>
      <c r="E1067" t="s">
        <v>29</v>
      </c>
      <c r="F1067" t="s">
        <v>30</v>
      </c>
      <c r="G1067" s="7">
        <v>404000</v>
      </c>
      <c r="H1067" s="7">
        <v>213520</v>
      </c>
      <c r="I1067" s="12">
        <f>H1067/G1067*100</f>
        <v>52.851485148514854</v>
      </c>
      <c r="J1067" s="12">
        <f t="shared" si="16"/>
        <v>2.7487163580279272</v>
      </c>
      <c r="K1067" s="7">
        <v>427037</v>
      </c>
      <c r="L1067" s="7">
        <v>90022</v>
      </c>
      <c r="M1067" s="7">
        <f>G1067-L1067</f>
        <v>313978</v>
      </c>
      <c r="N1067" s="7">
        <v>232424.140625</v>
      </c>
      <c r="O1067" s="22">
        <f>M1067/N1067</f>
        <v>1.3508837728976759</v>
      </c>
      <c r="P1067" s="27">
        <v>1866</v>
      </c>
      <c r="Q1067" s="32">
        <f>M1067/P1067</f>
        <v>168.26259378349411</v>
      </c>
      <c r="R1067" s="37" t="s">
        <v>2311</v>
      </c>
      <c r="S1067" s="42">
        <f>ABS(O2496-O1067)*100</f>
        <v>0.63052560898997356</v>
      </c>
      <c r="T1067" t="s">
        <v>64</v>
      </c>
      <c r="V1067" s="7">
        <v>67980</v>
      </c>
      <c r="W1067" t="s">
        <v>33</v>
      </c>
      <c r="X1067" s="17" t="s">
        <v>34</v>
      </c>
      <c r="Z1067" t="s">
        <v>2293</v>
      </c>
      <c r="AA1067">
        <v>401</v>
      </c>
      <c r="AB1067">
        <v>47</v>
      </c>
    </row>
    <row r="1068" spans="1:28" x14ac:dyDescent="0.25">
      <c r="A1068" t="s">
        <v>2324</v>
      </c>
      <c r="B1068" t="s">
        <v>2325</v>
      </c>
      <c r="C1068" s="17">
        <v>44043</v>
      </c>
      <c r="D1068" s="7">
        <v>390000</v>
      </c>
      <c r="E1068" t="s">
        <v>29</v>
      </c>
      <c r="F1068" t="s">
        <v>30</v>
      </c>
      <c r="G1068" s="7">
        <v>390000</v>
      </c>
      <c r="H1068" s="7">
        <v>182680</v>
      </c>
      <c r="I1068" s="12">
        <f>H1068/G1068*100</f>
        <v>46.841025641025638</v>
      </c>
      <c r="J1068" s="12">
        <f t="shared" si="16"/>
        <v>3.2617431494612887</v>
      </c>
      <c r="K1068" s="7">
        <v>365362</v>
      </c>
      <c r="L1068" s="7">
        <v>76617</v>
      </c>
      <c r="M1068" s="7">
        <f>G1068-L1068</f>
        <v>313383</v>
      </c>
      <c r="N1068" s="7">
        <v>229162.703125</v>
      </c>
      <c r="O1068" s="22">
        <f>M1068/N1068</f>
        <v>1.3675131063062249</v>
      </c>
      <c r="P1068" s="27">
        <v>2231</v>
      </c>
      <c r="Q1068" s="32">
        <f>M1068/P1068</f>
        <v>140.46750336172121</v>
      </c>
      <c r="R1068" s="37" t="s">
        <v>2298</v>
      </c>
      <c r="S1068" s="42">
        <f>ABS(O2496-O1068)*100</f>
        <v>1.0324077318649261</v>
      </c>
      <c r="T1068" t="s">
        <v>64</v>
      </c>
      <c r="V1068" s="7">
        <v>66924</v>
      </c>
      <c r="W1068" t="s">
        <v>33</v>
      </c>
      <c r="X1068" s="17" t="s">
        <v>34</v>
      </c>
      <c r="Z1068" t="s">
        <v>2293</v>
      </c>
      <c r="AA1068">
        <v>401</v>
      </c>
      <c r="AB1068">
        <v>59</v>
      </c>
    </row>
    <row r="1069" spans="1:28" x14ac:dyDescent="0.25">
      <c r="A1069" t="s">
        <v>2326</v>
      </c>
      <c r="B1069" t="s">
        <v>2327</v>
      </c>
      <c r="C1069" s="17">
        <v>44592</v>
      </c>
      <c r="D1069" s="7">
        <v>605000</v>
      </c>
      <c r="E1069" t="s">
        <v>29</v>
      </c>
      <c r="F1069" t="s">
        <v>30</v>
      </c>
      <c r="G1069" s="7">
        <v>605000</v>
      </c>
      <c r="H1069" s="7">
        <v>328140</v>
      </c>
      <c r="I1069" s="12">
        <f>H1069/G1069*100</f>
        <v>54.238016528925613</v>
      </c>
      <c r="J1069" s="12">
        <f t="shared" si="16"/>
        <v>4.1352477384386859</v>
      </c>
      <c r="K1069" s="7">
        <v>656279</v>
      </c>
      <c r="L1069" s="7">
        <v>76865</v>
      </c>
      <c r="M1069" s="7">
        <f>G1069-L1069</f>
        <v>528135</v>
      </c>
      <c r="N1069" s="7">
        <v>459852.375</v>
      </c>
      <c r="O1069" s="22">
        <f>M1069/N1069</f>
        <v>1.1484881425261748</v>
      </c>
      <c r="P1069" s="27">
        <v>3343</v>
      </c>
      <c r="Q1069" s="32">
        <f>M1069/P1069</f>
        <v>157.98235118157345</v>
      </c>
      <c r="R1069" s="37" t="s">
        <v>2298</v>
      </c>
      <c r="S1069" s="42">
        <f>ABS(O2496-O1069)*100</f>
        <v>20.870088646140083</v>
      </c>
      <c r="T1069" t="s">
        <v>64</v>
      </c>
      <c r="V1069" s="7">
        <v>66924</v>
      </c>
      <c r="W1069" t="s">
        <v>33</v>
      </c>
      <c r="X1069" s="17" t="s">
        <v>34</v>
      </c>
      <c r="Z1069" t="s">
        <v>2293</v>
      </c>
      <c r="AA1069">
        <v>401</v>
      </c>
      <c r="AB1069">
        <v>63</v>
      </c>
    </row>
    <row r="1070" spans="1:28" x14ac:dyDescent="0.25">
      <c r="A1070" t="s">
        <v>2328</v>
      </c>
      <c r="B1070" t="s">
        <v>2329</v>
      </c>
      <c r="C1070" s="17">
        <v>43936</v>
      </c>
      <c r="D1070" s="7">
        <v>285000</v>
      </c>
      <c r="E1070" t="s">
        <v>29</v>
      </c>
      <c r="F1070" t="s">
        <v>30</v>
      </c>
      <c r="G1070" s="7">
        <v>285000</v>
      </c>
      <c r="H1070" s="7">
        <v>175630</v>
      </c>
      <c r="I1070" s="12">
        <f>H1070/G1070*100</f>
        <v>61.624561403508771</v>
      </c>
      <c r="J1070" s="12">
        <f t="shared" si="16"/>
        <v>11.521792613021844</v>
      </c>
      <c r="K1070" s="7">
        <v>351253</v>
      </c>
      <c r="L1070" s="7">
        <v>80717</v>
      </c>
      <c r="M1070" s="7">
        <f>G1070-L1070</f>
        <v>204283</v>
      </c>
      <c r="N1070" s="7">
        <v>214711.109375</v>
      </c>
      <c r="O1070" s="22">
        <f>M1070/N1070</f>
        <v>0.95143190585081949</v>
      </c>
      <c r="P1070" s="27">
        <v>1409</v>
      </c>
      <c r="Q1070" s="32">
        <f>M1070/P1070</f>
        <v>144.98438608942513</v>
      </c>
      <c r="R1070" s="37" t="s">
        <v>2298</v>
      </c>
      <c r="S1070" s="42">
        <f>ABS(O2496-O1070)*100</f>
        <v>40.575712313675616</v>
      </c>
      <c r="T1070" t="s">
        <v>64</v>
      </c>
      <c r="V1070" s="7">
        <v>61776</v>
      </c>
      <c r="W1070" t="s">
        <v>33</v>
      </c>
      <c r="X1070" s="17" t="s">
        <v>34</v>
      </c>
      <c r="Z1070" t="s">
        <v>2293</v>
      </c>
      <c r="AA1070">
        <v>401</v>
      </c>
      <c r="AB1070">
        <v>45</v>
      </c>
    </row>
    <row r="1071" spans="1:28" x14ac:dyDescent="0.25">
      <c r="A1071" t="s">
        <v>2330</v>
      </c>
      <c r="B1071" t="s">
        <v>2331</v>
      </c>
      <c r="C1071" s="17">
        <v>43980</v>
      </c>
      <c r="D1071" s="7">
        <v>400000</v>
      </c>
      <c r="E1071" t="s">
        <v>29</v>
      </c>
      <c r="F1071" t="s">
        <v>30</v>
      </c>
      <c r="G1071" s="7">
        <v>400000</v>
      </c>
      <c r="H1071" s="7">
        <v>182460</v>
      </c>
      <c r="I1071" s="12">
        <f>H1071/G1071*100</f>
        <v>45.615000000000002</v>
      </c>
      <c r="J1071" s="12">
        <f t="shared" si="16"/>
        <v>4.4877687904869248</v>
      </c>
      <c r="K1071" s="7">
        <v>364928</v>
      </c>
      <c r="L1071" s="7">
        <v>81177</v>
      </c>
      <c r="M1071" s="7">
        <f>G1071-L1071</f>
        <v>318823</v>
      </c>
      <c r="N1071" s="7">
        <v>225199.203125</v>
      </c>
      <c r="O1071" s="22">
        <f>M1071/N1071</f>
        <v>1.4157376916783884</v>
      </c>
      <c r="P1071" s="27">
        <v>2177</v>
      </c>
      <c r="Q1071" s="32">
        <f>M1071/P1071</f>
        <v>146.4506201194304</v>
      </c>
      <c r="R1071" s="37" t="s">
        <v>2298</v>
      </c>
      <c r="S1071" s="42">
        <f>ABS(O2496-O1071)*100</f>
        <v>5.8548662690812714</v>
      </c>
      <c r="T1071" t="s">
        <v>64</v>
      </c>
      <c r="V1071" s="7">
        <v>66924</v>
      </c>
      <c r="W1071" t="s">
        <v>33</v>
      </c>
      <c r="X1071" s="17" t="s">
        <v>34</v>
      </c>
      <c r="Z1071" t="s">
        <v>2293</v>
      </c>
      <c r="AA1071">
        <v>401</v>
      </c>
      <c r="AB1071">
        <v>45</v>
      </c>
    </row>
    <row r="1072" spans="1:28" x14ac:dyDescent="0.25">
      <c r="A1072" t="s">
        <v>2332</v>
      </c>
      <c r="B1072" t="s">
        <v>2333</v>
      </c>
      <c r="C1072" s="17">
        <v>44049</v>
      </c>
      <c r="D1072" s="7">
        <v>450000</v>
      </c>
      <c r="E1072" t="s">
        <v>29</v>
      </c>
      <c r="F1072" t="s">
        <v>30</v>
      </c>
      <c r="G1072" s="7">
        <v>450000</v>
      </c>
      <c r="H1072" s="7">
        <v>209980</v>
      </c>
      <c r="I1072" s="12">
        <f>H1072/G1072*100</f>
        <v>46.662222222222219</v>
      </c>
      <c r="J1072" s="12">
        <f t="shared" si="16"/>
        <v>3.4405465682647076</v>
      </c>
      <c r="K1072" s="7">
        <v>419962</v>
      </c>
      <c r="L1072" s="7">
        <v>62748</v>
      </c>
      <c r="M1072" s="7">
        <f>G1072-L1072</f>
        <v>387252</v>
      </c>
      <c r="N1072" s="7">
        <v>283503.1875</v>
      </c>
      <c r="O1072" s="22">
        <f>M1072/N1072</f>
        <v>1.3659528960322536</v>
      </c>
      <c r="P1072" s="27">
        <v>2067</v>
      </c>
      <c r="Q1072" s="32">
        <f>M1072/P1072</f>
        <v>187.34978229317852</v>
      </c>
      <c r="R1072" s="37" t="s">
        <v>2298</v>
      </c>
      <c r="S1072" s="42">
        <f>ABS(O2496-O1072)*100</f>
        <v>0.87638670446779088</v>
      </c>
      <c r="T1072" t="s">
        <v>1243</v>
      </c>
      <c r="V1072" s="7">
        <v>61776</v>
      </c>
      <c r="W1072" t="s">
        <v>33</v>
      </c>
      <c r="X1072" s="17" t="s">
        <v>34</v>
      </c>
      <c r="Z1072" t="s">
        <v>2293</v>
      </c>
      <c r="AA1072">
        <v>401</v>
      </c>
      <c r="AB1072">
        <v>80</v>
      </c>
    </row>
    <row r="1073" spans="1:28" x14ac:dyDescent="0.25">
      <c r="A1073" t="s">
        <v>2334</v>
      </c>
      <c r="B1073" t="s">
        <v>2335</v>
      </c>
      <c r="C1073" s="17">
        <v>44180</v>
      </c>
      <c r="D1073" s="7">
        <v>240000</v>
      </c>
      <c r="E1073" t="s">
        <v>29</v>
      </c>
      <c r="F1073" t="s">
        <v>30</v>
      </c>
      <c r="G1073" s="7">
        <v>240000</v>
      </c>
      <c r="H1073" s="7">
        <v>160870</v>
      </c>
      <c r="I1073" s="12">
        <f>H1073/G1073*100</f>
        <v>67.029166666666669</v>
      </c>
      <c r="J1073" s="12">
        <f t="shared" si="16"/>
        <v>16.926397876179742</v>
      </c>
      <c r="K1073" s="7">
        <v>321744</v>
      </c>
      <c r="L1073" s="7">
        <v>64286</v>
      </c>
      <c r="M1073" s="7">
        <f>G1073-L1073</f>
        <v>175714</v>
      </c>
      <c r="N1073" s="7">
        <v>182594.328125</v>
      </c>
      <c r="O1073" s="22">
        <f>M1073/N1073</f>
        <v>0.96231904793729472</v>
      </c>
      <c r="P1073" s="27">
        <v>1750</v>
      </c>
      <c r="Q1073" s="32">
        <f>M1073/P1073</f>
        <v>100.408</v>
      </c>
      <c r="R1073" s="37" t="s">
        <v>2336</v>
      </c>
      <c r="S1073" s="42">
        <f>ABS(O2496-O1073)*100</f>
        <v>39.486998105028093</v>
      </c>
      <c r="T1073" t="s">
        <v>64</v>
      </c>
      <c r="V1073" s="7">
        <v>51480</v>
      </c>
      <c r="W1073" t="s">
        <v>33</v>
      </c>
      <c r="X1073" s="17" t="s">
        <v>34</v>
      </c>
      <c r="Z1073" t="s">
        <v>2293</v>
      </c>
      <c r="AA1073">
        <v>401</v>
      </c>
      <c r="AB1073">
        <v>54</v>
      </c>
    </row>
    <row r="1074" spans="1:28" x14ac:dyDescent="0.25">
      <c r="A1074" t="s">
        <v>2337</v>
      </c>
      <c r="B1074" t="s">
        <v>2338</v>
      </c>
      <c r="C1074" s="17">
        <v>44340</v>
      </c>
      <c r="D1074" s="7">
        <v>299999</v>
      </c>
      <c r="E1074" t="s">
        <v>29</v>
      </c>
      <c r="F1074" t="s">
        <v>30</v>
      </c>
      <c r="G1074" s="7">
        <v>299999</v>
      </c>
      <c r="H1074" s="7">
        <v>129950</v>
      </c>
      <c r="I1074" s="12">
        <f>H1074/G1074*100</f>
        <v>43.316811056036855</v>
      </c>
      <c r="J1074" s="12">
        <f t="shared" si="16"/>
        <v>6.7859577344500721</v>
      </c>
      <c r="K1074" s="7">
        <v>259907</v>
      </c>
      <c r="L1074" s="7">
        <v>57168</v>
      </c>
      <c r="M1074" s="7">
        <f>G1074-L1074</f>
        <v>242831</v>
      </c>
      <c r="N1074" s="7">
        <v>143786.53125</v>
      </c>
      <c r="O1074" s="22">
        <f>M1074/N1074</f>
        <v>1.6888299473459898</v>
      </c>
      <c r="P1074" s="27">
        <v>1836</v>
      </c>
      <c r="Q1074" s="32">
        <f>M1074/P1074</f>
        <v>132.26089324618735</v>
      </c>
      <c r="R1074" s="37" t="s">
        <v>2336</v>
      </c>
      <c r="S1074" s="42">
        <f>ABS(O2496-O1074)*100</f>
        <v>33.164091835841411</v>
      </c>
      <c r="T1074" t="s">
        <v>64</v>
      </c>
      <c r="V1074" s="7">
        <v>51480</v>
      </c>
      <c r="W1074" t="s">
        <v>33</v>
      </c>
      <c r="X1074" s="17" t="s">
        <v>34</v>
      </c>
      <c r="Z1074" t="s">
        <v>2293</v>
      </c>
      <c r="AA1074">
        <v>401</v>
      </c>
      <c r="AB1074">
        <v>41</v>
      </c>
    </row>
    <row r="1075" spans="1:28" x14ac:dyDescent="0.25">
      <c r="A1075" t="s">
        <v>2339</v>
      </c>
      <c r="B1075" t="s">
        <v>2340</v>
      </c>
      <c r="C1075" s="17">
        <v>44349</v>
      </c>
      <c r="D1075" s="7">
        <v>405000</v>
      </c>
      <c r="E1075" t="s">
        <v>29</v>
      </c>
      <c r="F1075" t="s">
        <v>30</v>
      </c>
      <c r="G1075" s="7">
        <v>405000</v>
      </c>
      <c r="H1075" s="7">
        <v>176630</v>
      </c>
      <c r="I1075" s="12">
        <f>H1075/G1075*100</f>
        <v>43.612345679012343</v>
      </c>
      <c r="J1075" s="12">
        <f t="shared" si="16"/>
        <v>6.4904231114745841</v>
      </c>
      <c r="K1075" s="7">
        <v>353265</v>
      </c>
      <c r="L1075" s="7">
        <v>84426</v>
      </c>
      <c r="M1075" s="7">
        <f>G1075-L1075</f>
        <v>320574</v>
      </c>
      <c r="N1075" s="7">
        <v>185406.203125</v>
      </c>
      <c r="O1075" s="22">
        <f>M1075/N1075</f>
        <v>1.7290360009361203</v>
      </c>
      <c r="P1075" s="27">
        <v>2150</v>
      </c>
      <c r="Q1075" s="32">
        <f>M1075/P1075</f>
        <v>149.10418604651161</v>
      </c>
      <c r="R1075" s="37" t="s">
        <v>2311</v>
      </c>
      <c r="S1075" s="42">
        <f>ABS(O2496-O1075)*100</f>
        <v>37.184697194854465</v>
      </c>
      <c r="T1075" t="s">
        <v>64</v>
      </c>
      <c r="V1075" s="7">
        <v>67980</v>
      </c>
      <c r="W1075" t="s">
        <v>33</v>
      </c>
      <c r="X1075" s="17" t="s">
        <v>34</v>
      </c>
      <c r="Z1075" t="s">
        <v>2293</v>
      </c>
      <c r="AA1075">
        <v>401</v>
      </c>
      <c r="AB1075">
        <v>45</v>
      </c>
    </row>
    <row r="1076" spans="1:28" x14ac:dyDescent="0.25">
      <c r="A1076" t="s">
        <v>2341</v>
      </c>
      <c r="B1076" t="s">
        <v>2342</v>
      </c>
      <c r="C1076" s="17">
        <v>44559</v>
      </c>
      <c r="D1076" s="7">
        <v>406501</v>
      </c>
      <c r="E1076" t="s">
        <v>29</v>
      </c>
      <c r="F1076" t="s">
        <v>30</v>
      </c>
      <c r="G1076" s="7">
        <v>406501</v>
      </c>
      <c r="H1076" s="7">
        <v>173380</v>
      </c>
      <c r="I1076" s="12">
        <f>H1076/G1076*100</f>
        <v>42.651801594584022</v>
      </c>
      <c r="J1076" s="12">
        <f t="shared" si="16"/>
        <v>7.4509671959029049</v>
      </c>
      <c r="K1076" s="7">
        <v>346751</v>
      </c>
      <c r="L1076" s="7">
        <v>74808</v>
      </c>
      <c r="M1076" s="7">
        <f>G1076-L1076</f>
        <v>331693</v>
      </c>
      <c r="N1076" s="7">
        <v>187546.890625</v>
      </c>
      <c r="O1076" s="22">
        <f>M1076/N1076</f>
        <v>1.7685870391912824</v>
      </c>
      <c r="P1076" s="27">
        <v>2445</v>
      </c>
      <c r="Q1076" s="32">
        <f>M1076/P1076</f>
        <v>135.66175869120656</v>
      </c>
      <c r="R1076" s="37" t="s">
        <v>2311</v>
      </c>
      <c r="S1076" s="42">
        <f>ABS(O2496-O1076)*100</f>
        <v>41.139801020370669</v>
      </c>
      <c r="T1076" t="s">
        <v>141</v>
      </c>
      <c r="V1076" s="7">
        <v>67980</v>
      </c>
      <c r="W1076" t="s">
        <v>33</v>
      </c>
      <c r="X1076" s="17" t="s">
        <v>34</v>
      </c>
      <c r="Z1076" t="s">
        <v>2293</v>
      </c>
      <c r="AA1076">
        <v>401</v>
      </c>
      <c r="AB1076">
        <v>48</v>
      </c>
    </row>
    <row r="1077" spans="1:28" x14ac:dyDescent="0.25">
      <c r="A1077" t="s">
        <v>2343</v>
      </c>
      <c r="B1077" t="s">
        <v>2344</v>
      </c>
      <c r="C1077" s="17">
        <v>44344</v>
      </c>
      <c r="D1077" s="7">
        <v>436000</v>
      </c>
      <c r="E1077" t="s">
        <v>29</v>
      </c>
      <c r="F1077" t="s">
        <v>30</v>
      </c>
      <c r="G1077" s="7">
        <v>436000</v>
      </c>
      <c r="H1077" s="7">
        <v>168180</v>
      </c>
      <c r="I1077" s="12">
        <f>H1077/G1077*100</f>
        <v>38.573394495412842</v>
      </c>
      <c r="J1077" s="12">
        <f t="shared" si="16"/>
        <v>11.529374295074085</v>
      </c>
      <c r="K1077" s="7">
        <v>336360</v>
      </c>
      <c r="L1077" s="7">
        <v>73598</v>
      </c>
      <c r="M1077" s="7">
        <f>G1077-L1077</f>
        <v>362402</v>
      </c>
      <c r="N1077" s="7">
        <v>181215.171875</v>
      </c>
      <c r="O1077" s="22">
        <f>M1077/N1077</f>
        <v>1.9998435906347867</v>
      </c>
      <c r="P1077" s="27">
        <v>2022</v>
      </c>
      <c r="Q1077" s="32">
        <f>M1077/P1077</f>
        <v>179.22947576656776</v>
      </c>
      <c r="R1077" s="37" t="s">
        <v>2311</v>
      </c>
      <c r="S1077" s="42">
        <f>ABS(O2496-O1077)*100</f>
        <v>64.265456164721101</v>
      </c>
      <c r="T1077" t="s">
        <v>64</v>
      </c>
      <c r="V1077" s="7">
        <v>67980</v>
      </c>
      <c r="W1077" t="s">
        <v>33</v>
      </c>
      <c r="X1077" s="17" t="s">
        <v>34</v>
      </c>
      <c r="Z1077" t="s">
        <v>2293</v>
      </c>
      <c r="AA1077">
        <v>401</v>
      </c>
      <c r="AB1077">
        <v>48</v>
      </c>
    </row>
    <row r="1078" spans="1:28" x14ac:dyDescent="0.25">
      <c r="A1078" t="s">
        <v>2345</v>
      </c>
      <c r="B1078" t="s">
        <v>2346</v>
      </c>
      <c r="C1078" s="17">
        <v>44116</v>
      </c>
      <c r="D1078" s="7">
        <v>430000</v>
      </c>
      <c r="E1078" t="s">
        <v>29</v>
      </c>
      <c r="F1078" t="s">
        <v>30</v>
      </c>
      <c r="G1078" s="7">
        <v>430000</v>
      </c>
      <c r="H1078" s="7">
        <v>221360</v>
      </c>
      <c r="I1078" s="12">
        <f>H1078/G1078*100</f>
        <v>51.479069767441864</v>
      </c>
      <c r="J1078" s="12">
        <f t="shared" si="16"/>
        <v>1.376300976954937</v>
      </c>
      <c r="K1078" s="7">
        <v>442716</v>
      </c>
      <c r="L1078" s="7">
        <v>88609</v>
      </c>
      <c r="M1078" s="7">
        <f>G1078-L1078</f>
        <v>341391</v>
      </c>
      <c r="N1078" s="7">
        <v>244211.71875</v>
      </c>
      <c r="O1078" s="22">
        <f>M1078/N1078</f>
        <v>1.3979304586504411</v>
      </c>
      <c r="P1078" s="27">
        <v>2236</v>
      </c>
      <c r="Q1078" s="32">
        <f>M1078/P1078</f>
        <v>152.67933810375672</v>
      </c>
      <c r="R1078" s="37" t="s">
        <v>2311</v>
      </c>
      <c r="S1078" s="42">
        <f>ABS(O2496-O1078)*100</f>
        <v>4.0741429662865425</v>
      </c>
      <c r="T1078" t="s">
        <v>64</v>
      </c>
      <c r="V1078" s="7">
        <v>83424</v>
      </c>
      <c r="W1078" t="s">
        <v>33</v>
      </c>
      <c r="X1078" s="17" t="s">
        <v>34</v>
      </c>
      <c r="Z1078" t="s">
        <v>2293</v>
      </c>
      <c r="AA1078">
        <v>401</v>
      </c>
      <c r="AB1078">
        <v>45</v>
      </c>
    </row>
    <row r="1079" spans="1:28" x14ac:dyDescent="0.25">
      <c r="A1079" t="s">
        <v>2347</v>
      </c>
      <c r="B1079" t="s">
        <v>2348</v>
      </c>
      <c r="C1079" s="17">
        <v>44428</v>
      </c>
      <c r="D1079" s="7">
        <v>369100</v>
      </c>
      <c r="E1079" t="s">
        <v>29</v>
      </c>
      <c r="F1079" t="s">
        <v>30</v>
      </c>
      <c r="G1079" s="7">
        <v>369100</v>
      </c>
      <c r="H1079" s="7">
        <v>184140</v>
      </c>
      <c r="I1079" s="12">
        <f>H1079/G1079*100</f>
        <v>49.888918992143047</v>
      </c>
      <c r="J1079" s="12">
        <f t="shared" si="16"/>
        <v>0.21384979834387963</v>
      </c>
      <c r="K1079" s="7">
        <v>368275</v>
      </c>
      <c r="L1079" s="7">
        <v>77303</v>
      </c>
      <c r="M1079" s="7">
        <f>G1079-L1079</f>
        <v>291797</v>
      </c>
      <c r="N1079" s="7">
        <v>200670.34375</v>
      </c>
      <c r="O1079" s="22">
        <f>M1079/N1079</f>
        <v>1.4541112281320843</v>
      </c>
      <c r="P1079" s="27">
        <v>1432</v>
      </c>
      <c r="Q1079" s="32">
        <f>M1079/P1079</f>
        <v>203.76885474860336</v>
      </c>
      <c r="R1079" s="37" t="s">
        <v>2311</v>
      </c>
      <c r="S1079" s="42">
        <f>ABS(O2496-O1079)*100</f>
        <v>9.6922199144508614</v>
      </c>
      <c r="T1079" t="s">
        <v>64</v>
      </c>
      <c r="V1079" s="7">
        <v>67980</v>
      </c>
      <c r="W1079" t="s">
        <v>33</v>
      </c>
      <c r="X1079" s="17" t="s">
        <v>34</v>
      </c>
      <c r="Z1079" t="s">
        <v>2293</v>
      </c>
      <c r="AA1079">
        <v>401</v>
      </c>
      <c r="AB1079">
        <v>51</v>
      </c>
    </row>
    <row r="1080" spans="1:28" x14ac:dyDescent="0.25">
      <c r="A1080" t="s">
        <v>2349</v>
      </c>
      <c r="B1080" t="s">
        <v>2350</v>
      </c>
      <c r="C1080" s="17">
        <v>44522</v>
      </c>
      <c r="D1080" s="7">
        <v>449000</v>
      </c>
      <c r="E1080" t="s">
        <v>29</v>
      </c>
      <c r="F1080" t="s">
        <v>30</v>
      </c>
      <c r="G1080" s="7">
        <v>449000</v>
      </c>
      <c r="H1080" s="7">
        <v>231540</v>
      </c>
      <c r="I1080" s="12">
        <f>H1080/G1080*100</f>
        <v>51.56792873051225</v>
      </c>
      <c r="J1080" s="12">
        <f t="shared" si="16"/>
        <v>1.4651599400253232</v>
      </c>
      <c r="K1080" s="7">
        <v>463073</v>
      </c>
      <c r="L1080" s="7">
        <v>112569</v>
      </c>
      <c r="M1080" s="7">
        <f>G1080-L1080</f>
        <v>336431</v>
      </c>
      <c r="N1080" s="7">
        <v>241726.890625</v>
      </c>
      <c r="O1080" s="22">
        <f>M1080/N1080</f>
        <v>1.3917814403277045</v>
      </c>
      <c r="P1080" s="27">
        <v>2228</v>
      </c>
      <c r="Q1080" s="32">
        <f>M1080/P1080</f>
        <v>151.00134649910234</v>
      </c>
      <c r="R1080" s="37" t="s">
        <v>2311</v>
      </c>
      <c r="S1080" s="42">
        <f>ABS(O2496-O1080)*100</f>
        <v>3.4592411340128804</v>
      </c>
      <c r="T1080" t="s">
        <v>662</v>
      </c>
      <c r="V1080" s="7">
        <v>88572</v>
      </c>
      <c r="W1080" t="s">
        <v>33</v>
      </c>
      <c r="X1080" s="17" t="s">
        <v>34</v>
      </c>
      <c r="Z1080" t="s">
        <v>2293</v>
      </c>
      <c r="AA1080">
        <v>401</v>
      </c>
      <c r="AB1080">
        <v>45</v>
      </c>
    </row>
    <row r="1081" spans="1:28" x14ac:dyDescent="0.25">
      <c r="A1081" t="s">
        <v>2351</v>
      </c>
      <c r="B1081" t="s">
        <v>2352</v>
      </c>
      <c r="C1081" s="17">
        <v>44425</v>
      </c>
      <c r="D1081" s="7">
        <v>480000</v>
      </c>
      <c r="E1081" t="s">
        <v>29</v>
      </c>
      <c r="F1081" t="s">
        <v>30</v>
      </c>
      <c r="G1081" s="7">
        <v>480000</v>
      </c>
      <c r="H1081" s="7">
        <v>205230</v>
      </c>
      <c r="I1081" s="12">
        <f>H1081/G1081*100</f>
        <v>42.756250000000001</v>
      </c>
      <c r="J1081" s="12">
        <f t="shared" si="16"/>
        <v>7.3465187904869254</v>
      </c>
      <c r="K1081" s="7">
        <v>410462</v>
      </c>
      <c r="L1081" s="7">
        <v>56265</v>
      </c>
      <c r="M1081" s="7">
        <f>G1081-L1081</f>
        <v>423735</v>
      </c>
      <c r="N1081" s="7">
        <v>281108.71875</v>
      </c>
      <c r="O1081" s="22">
        <f>M1081/N1081</f>
        <v>1.5073705357991498</v>
      </c>
      <c r="P1081" s="27">
        <v>2585</v>
      </c>
      <c r="Q1081" s="32">
        <f>M1081/P1081</f>
        <v>163.92069632495165</v>
      </c>
      <c r="R1081" s="37" t="s">
        <v>2298</v>
      </c>
      <c r="S1081" s="42">
        <f>ABS(O2496-O1081)*100</f>
        <v>15.018150681157415</v>
      </c>
      <c r="T1081" t="s">
        <v>1243</v>
      </c>
      <c r="V1081" s="7">
        <v>51480</v>
      </c>
      <c r="W1081" t="s">
        <v>33</v>
      </c>
      <c r="X1081" s="17" t="s">
        <v>34</v>
      </c>
      <c r="Z1081" t="s">
        <v>2293</v>
      </c>
      <c r="AA1081">
        <v>401</v>
      </c>
      <c r="AB1081">
        <v>59</v>
      </c>
    </row>
    <row r="1082" spans="1:28" x14ac:dyDescent="0.25">
      <c r="A1082" t="s">
        <v>2353</v>
      </c>
      <c r="B1082" t="s">
        <v>2354</v>
      </c>
      <c r="C1082" s="17">
        <v>44431</v>
      </c>
      <c r="D1082" s="7">
        <v>429000</v>
      </c>
      <c r="E1082" t="s">
        <v>29</v>
      </c>
      <c r="F1082" t="s">
        <v>30</v>
      </c>
      <c r="G1082" s="7">
        <v>429000</v>
      </c>
      <c r="H1082" s="7">
        <v>217650</v>
      </c>
      <c r="I1082" s="12">
        <f>H1082/G1082*100</f>
        <v>50.73426573426574</v>
      </c>
      <c r="J1082" s="12">
        <f t="shared" si="16"/>
        <v>0.6314969437788136</v>
      </c>
      <c r="K1082" s="7">
        <v>435306</v>
      </c>
      <c r="L1082" s="7">
        <v>85610</v>
      </c>
      <c r="M1082" s="7">
        <f>G1082-L1082</f>
        <v>343390</v>
      </c>
      <c r="N1082" s="7">
        <v>339510.6875</v>
      </c>
      <c r="O1082" s="22">
        <f>M1082/N1082</f>
        <v>1.0114261866940493</v>
      </c>
      <c r="P1082" s="27">
        <v>3316</v>
      </c>
      <c r="Q1082" s="32">
        <f>M1082/P1082</f>
        <v>103.55548854041014</v>
      </c>
      <c r="R1082" s="37" t="s">
        <v>2355</v>
      </c>
      <c r="S1082" s="42">
        <f>ABS(O2496-O1082)*100</f>
        <v>34.576284229352638</v>
      </c>
      <c r="T1082" t="s">
        <v>32</v>
      </c>
      <c r="V1082" s="7">
        <v>78804</v>
      </c>
      <c r="W1082" t="s">
        <v>33</v>
      </c>
      <c r="X1082" s="17" t="s">
        <v>34</v>
      </c>
      <c r="Z1082" t="s">
        <v>2356</v>
      </c>
      <c r="AA1082">
        <v>401</v>
      </c>
      <c r="AB1082">
        <v>54</v>
      </c>
    </row>
    <row r="1083" spans="1:28" x14ac:dyDescent="0.25">
      <c r="A1083" t="s">
        <v>2357</v>
      </c>
      <c r="B1083" t="s">
        <v>2358</v>
      </c>
      <c r="C1083" s="17">
        <v>44095</v>
      </c>
      <c r="D1083" s="7">
        <v>475000</v>
      </c>
      <c r="E1083" t="s">
        <v>29</v>
      </c>
      <c r="F1083" t="s">
        <v>30</v>
      </c>
      <c r="G1083" s="7">
        <v>475000</v>
      </c>
      <c r="H1083" s="7">
        <v>253180</v>
      </c>
      <c r="I1083" s="12">
        <f>H1083/G1083*100</f>
        <v>53.301052631578948</v>
      </c>
      <c r="J1083" s="12">
        <f t="shared" si="16"/>
        <v>3.1982838410920209</v>
      </c>
      <c r="K1083" s="7">
        <v>506364</v>
      </c>
      <c r="L1083" s="7">
        <v>90286</v>
      </c>
      <c r="M1083" s="7">
        <f>G1083-L1083</f>
        <v>384714</v>
      </c>
      <c r="N1083" s="7">
        <v>403959.21875</v>
      </c>
      <c r="O1083" s="22">
        <f>M1083/N1083</f>
        <v>0.95235851081811707</v>
      </c>
      <c r="P1083" s="27">
        <v>4142</v>
      </c>
      <c r="Q1083" s="32">
        <f>M1083/P1083</f>
        <v>92.881216803476576</v>
      </c>
      <c r="R1083" s="37" t="s">
        <v>2355</v>
      </c>
      <c r="S1083" s="42">
        <f>ABS(O2496-O1083)*100</f>
        <v>40.48305181694586</v>
      </c>
      <c r="T1083" t="s">
        <v>32</v>
      </c>
      <c r="V1083" s="7">
        <v>78804</v>
      </c>
      <c r="W1083" t="s">
        <v>33</v>
      </c>
      <c r="X1083" s="17" t="s">
        <v>34</v>
      </c>
      <c r="Z1083" t="s">
        <v>2356</v>
      </c>
      <c r="AA1083">
        <v>401</v>
      </c>
      <c r="AB1083">
        <v>54</v>
      </c>
    </row>
    <row r="1084" spans="1:28" x14ac:dyDescent="0.25">
      <c r="A1084" t="s">
        <v>2359</v>
      </c>
      <c r="B1084" t="s">
        <v>2360</v>
      </c>
      <c r="C1084" s="17">
        <v>44104</v>
      </c>
      <c r="D1084" s="7">
        <v>529000</v>
      </c>
      <c r="E1084" t="s">
        <v>29</v>
      </c>
      <c r="F1084" t="s">
        <v>30</v>
      </c>
      <c r="G1084" s="7">
        <v>529000</v>
      </c>
      <c r="H1084" s="7">
        <v>295770</v>
      </c>
      <c r="I1084" s="12">
        <f>H1084/G1084*100</f>
        <v>55.911153119092624</v>
      </c>
      <c r="J1084" s="12">
        <f t="shared" si="16"/>
        <v>5.8083843286056975</v>
      </c>
      <c r="K1084" s="7">
        <v>591530</v>
      </c>
      <c r="L1084" s="7">
        <v>99618</v>
      </c>
      <c r="M1084" s="7">
        <f>G1084-L1084</f>
        <v>429382</v>
      </c>
      <c r="N1084" s="7">
        <v>477584.46875</v>
      </c>
      <c r="O1084" s="22">
        <f>M1084/N1084</f>
        <v>0.89907027572282205</v>
      </c>
      <c r="P1084" s="27">
        <v>4459</v>
      </c>
      <c r="Q1084" s="32">
        <f>M1084/P1084</f>
        <v>96.295581969051355</v>
      </c>
      <c r="R1084" s="37" t="s">
        <v>2355</v>
      </c>
      <c r="S1084" s="42">
        <f>ABS(O2496-O1084)*100</f>
        <v>45.811875326475359</v>
      </c>
      <c r="T1084" t="s">
        <v>32</v>
      </c>
      <c r="V1084" s="7">
        <v>78804</v>
      </c>
      <c r="W1084" t="s">
        <v>33</v>
      </c>
      <c r="X1084" s="17" t="s">
        <v>34</v>
      </c>
      <c r="Z1084" t="s">
        <v>2356</v>
      </c>
      <c r="AA1084">
        <v>401</v>
      </c>
      <c r="AB1084">
        <v>57</v>
      </c>
    </row>
    <row r="1085" spans="1:28" x14ac:dyDescent="0.25">
      <c r="A1085" t="s">
        <v>2361</v>
      </c>
      <c r="B1085" t="s">
        <v>2362</v>
      </c>
      <c r="C1085" s="17">
        <v>44082</v>
      </c>
      <c r="D1085" s="7">
        <v>459000</v>
      </c>
      <c r="E1085" t="s">
        <v>29</v>
      </c>
      <c r="F1085" t="s">
        <v>30</v>
      </c>
      <c r="G1085" s="7">
        <v>459000</v>
      </c>
      <c r="H1085" s="7">
        <v>223460</v>
      </c>
      <c r="I1085" s="12">
        <f>H1085/G1085*100</f>
        <v>48.684095860566451</v>
      </c>
      <c r="J1085" s="12">
        <f t="shared" si="16"/>
        <v>1.4186729299204757</v>
      </c>
      <c r="K1085" s="7">
        <v>446925</v>
      </c>
      <c r="L1085" s="7">
        <v>99915</v>
      </c>
      <c r="M1085" s="7">
        <f>G1085-L1085</f>
        <v>359085</v>
      </c>
      <c r="N1085" s="7">
        <v>336902.90625</v>
      </c>
      <c r="O1085" s="22">
        <f>M1085/N1085</f>
        <v>1.0658412062896832</v>
      </c>
      <c r="P1085" s="27">
        <v>2894</v>
      </c>
      <c r="Q1085" s="32">
        <f>M1085/P1085</f>
        <v>124.07912923289565</v>
      </c>
      <c r="R1085" s="37" t="s">
        <v>2355</v>
      </c>
      <c r="S1085" s="42">
        <f>ABS(O2496-O1085)*100</f>
        <v>29.134782269789248</v>
      </c>
      <c r="T1085" t="s">
        <v>141</v>
      </c>
      <c r="V1085" s="7">
        <v>78804</v>
      </c>
      <c r="W1085" t="s">
        <v>33</v>
      </c>
      <c r="X1085" s="17" t="s">
        <v>34</v>
      </c>
      <c r="Z1085" t="s">
        <v>2356</v>
      </c>
      <c r="AA1085">
        <v>401</v>
      </c>
      <c r="AB1085">
        <v>57</v>
      </c>
    </row>
    <row r="1086" spans="1:28" x14ac:dyDescent="0.25">
      <c r="A1086" t="s">
        <v>2363</v>
      </c>
      <c r="B1086" t="s">
        <v>2364</v>
      </c>
      <c r="C1086" s="17">
        <v>44257</v>
      </c>
      <c r="D1086" s="7">
        <v>425000</v>
      </c>
      <c r="E1086" t="s">
        <v>29</v>
      </c>
      <c r="F1086" t="s">
        <v>30</v>
      </c>
      <c r="G1086" s="7">
        <v>425000</v>
      </c>
      <c r="H1086" s="7">
        <v>210350</v>
      </c>
      <c r="I1086" s="12">
        <f>H1086/G1086*100</f>
        <v>49.494117647058822</v>
      </c>
      <c r="J1086" s="12">
        <f t="shared" si="16"/>
        <v>0.608651143428105</v>
      </c>
      <c r="K1086" s="7">
        <v>420702</v>
      </c>
      <c r="L1086" s="7">
        <v>86648</v>
      </c>
      <c r="M1086" s="7">
        <f>G1086-L1086</f>
        <v>338352</v>
      </c>
      <c r="N1086" s="7">
        <v>324324.28125</v>
      </c>
      <c r="O1086" s="22">
        <f>M1086/N1086</f>
        <v>1.0432521385569247</v>
      </c>
      <c r="P1086" s="27">
        <v>3052</v>
      </c>
      <c r="Q1086" s="32">
        <f>M1086/P1086</f>
        <v>110.86238532110092</v>
      </c>
      <c r="R1086" s="37" t="s">
        <v>2355</v>
      </c>
      <c r="S1086" s="42">
        <f>ABS(O2496-O1086)*100</f>
        <v>31.393689043065098</v>
      </c>
      <c r="T1086" t="s">
        <v>32</v>
      </c>
      <c r="V1086" s="7">
        <v>78804</v>
      </c>
      <c r="W1086" t="s">
        <v>33</v>
      </c>
      <c r="X1086" s="17" t="s">
        <v>34</v>
      </c>
      <c r="Z1086" t="s">
        <v>2356</v>
      </c>
      <c r="AA1086">
        <v>401</v>
      </c>
      <c r="AB1086">
        <v>57</v>
      </c>
    </row>
    <row r="1087" spans="1:28" x14ac:dyDescent="0.25">
      <c r="A1087" t="s">
        <v>2365</v>
      </c>
      <c r="B1087" t="s">
        <v>2366</v>
      </c>
      <c r="C1087" s="17">
        <v>44515</v>
      </c>
      <c r="D1087" s="7">
        <v>400000</v>
      </c>
      <c r="E1087" t="s">
        <v>29</v>
      </c>
      <c r="F1087" t="s">
        <v>30</v>
      </c>
      <c r="G1087" s="7">
        <v>400000</v>
      </c>
      <c r="H1087" s="7">
        <v>195300</v>
      </c>
      <c r="I1087" s="12">
        <f>H1087/G1087*100</f>
        <v>48.825000000000003</v>
      </c>
      <c r="J1087" s="12">
        <f t="shared" si="16"/>
        <v>1.2777687904869239</v>
      </c>
      <c r="K1087" s="7">
        <v>390600</v>
      </c>
      <c r="L1087" s="7">
        <v>89814</v>
      </c>
      <c r="M1087" s="7">
        <f>G1087-L1087</f>
        <v>310186</v>
      </c>
      <c r="N1087" s="7">
        <v>292025.25</v>
      </c>
      <c r="O1087" s="22">
        <f>M1087/N1087</f>
        <v>1.0621889716728263</v>
      </c>
      <c r="P1087" s="27">
        <v>2844</v>
      </c>
      <c r="Q1087" s="32">
        <f>M1087/P1087</f>
        <v>109.06680731364276</v>
      </c>
      <c r="R1087" s="37" t="s">
        <v>2355</v>
      </c>
      <c r="S1087" s="42">
        <f>ABS(O2496-O1087)*100</f>
        <v>29.500005731474932</v>
      </c>
      <c r="T1087" t="s">
        <v>32</v>
      </c>
      <c r="V1087" s="7">
        <v>78804</v>
      </c>
      <c r="W1087" t="s">
        <v>33</v>
      </c>
      <c r="X1087" s="17" t="s">
        <v>34</v>
      </c>
      <c r="Z1087" t="s">
        <v>2356</v>
      </c>
      <c r="AA1087">
        <v>401</v>
      </c>
      <c r="AB1087">
        <v>54</v>
      </c>
    </row>
    <row r="1088" spans="1:28" x14ac:dyDescent="0.25">
      <c r="A1088" t="s">
        <v>2367</v>
      </c>
      <c r="B1088" t="s">
        <v>2368</v>
      </c>
      <c r="C1088" s="17">
        <v>44316</v>
      </c>
      <c r="D1088" s="7">
        <v>599993</v>
      </c>
      <c r="E1088" t="s">
        <v>29</v>
      </c>
      <c r="F1088" t="s">
        <v>30</v>
      </c>
      <c r="G1088" s="7">
        <v>599993</v>
      </c>
      <c r="H1088" s="7">
        <v>266760</v>
      </c>
      <c r="I1088" s="12">
        <f>H1088/G1088*100</f>
        <v>44.460518706051573</v>
      </c>
      <c r="J1088" s="12">
        <f t="shared" si="16"/>
        <v>5.6422500844353536</v>
      </c>
      <c r="K1088" s="7">
        <v>533525</v>
      </c>
      <c r="L1088" s="7">
        <v>101874</v>
      </c>
      <c r="M1088" s="7">
        <f>G1088-L1088</f>
        <v>498119</v>
      </c>
      <c r="N1088" s="7">
        <v>419078.65625</v>
      </c>
      <c r="O1088" s="22">
        <f>M1088/N1088</f>
        <v>1.1886050329006703</v>
      </c>
      <c r="P1088" s="27">
        <v>4411</v>
      </c>
      <c r="Q1088" s="32">
        <f>M1088/P1088</f>
        <v>112.92654726819315</v>
      </c>
      <c r="R1088" s="37" t="s">
        <v>2355</v>
      </c>
      <c r="S1088" s="42">
        <f>ABS(O2496-O1088)*100</f>
        <v>16.858399608690533</v>
      </c>
      <c r="T1088" t="s">
        <v>32</v>
      </c>
      <c r="V1088" s="7">
        <v>78804</v>
      </c>
      <c r="W1088" t="s">
        <v>33</v>
      </c>
      <c r="X1088" s="17" t="s">
        <v>34</v>
      </c>
      <c r="Z1088" t="s">
        <v>2356</v>
      </c>
      <c r="AA1088">
        <v>401</v>
      </c>
      <c r="AB1088">
        <v>56</v>
      </c>
    </row>
    <row r="1089" spans="1:28" x14ac:dyDescent="0.25">
      <c r="A1089" t="s">
        <v>2369</v>
      </c>
      <c r="B1089" t="s">
        <v>2370</v>
      </c>
      <c r="C1089" s="17">
        <v>44333</v>
      </c>
      <c r="D1089" s="7">
        <v>480100</v>
      </c>
      <c r="E1089" t="s">
        <v>29</v>
      </c>
      <c r="F1089" t="s">
        <v>30</v>
      </c>
      <c r="G1089" s="7">
        <v>480100</v>
      </c>
      <c r="H1089" s="7">
        <v>207740</v>
      </c>
      <c r="I1089" s="12">
        <f>H1089/G1089*100</f>
        <v>43.270152051655906</v>
      </c>
      <c r="J1089" s="12">
        <f t="shared" si="16"/>
        <v>6.8326167388310211</v>
      </c>
      <c r="K1089" s="7">
        <v>415489</v>
      </c>
      <c r="L1089" s="7">
        <v>91215</v>
      </c>
      <c r="M1089" s="7">
        <f>G1089-L1089</f>
        <v>388885</v>
      </c>
      <c r="N1089" s="7">
        <v>314829.125</v>
      </c>
      <c r="O1089" s="22">
        <f>M1089/N1089</f>
        <v>1.2352256164355824</v>
      </c>
      <c r="P1089" s="27">
        <v>2950</v>
      </c>
      <c r="Q1089" s="32">
        <f>M1089/P1089</f>
        <v>131.82542372881355</v>
      </c>
      <c r="R1089" s="37" t="s">
        <v>2355</v>
      </c>
      <c r="S1089" s="42">
        <f>ABS(O2496-O1089)*100</f>
        <v>12.196341255199329</v>
      </c>
      <c r="T1089" t="s">
        <v>141</v>
      </c>
      <c r="V1089" s="7">
        <v>78804</v>
      </c>
      <c r="W1089" t="s">
        <v>33</v>
      </c>
      <c r="X1089" s="17" t="s">
        <v>34</v>
      </c>
      <c r="Z1089" t="s">
        <v>2356</v>
      </c>
      <c r="AA1089">
        <v>401</v>
      </c>
      <c r="AB1089">
        <v>54</v>
      </c>
    </row>
    <row r="1090" spans="1:28" x14ac:dyDescent="0.25">
      <c r="A1090" t="s">
        <v>2371</v>
      </c>
      <c r="B1090" t="s">
        <v>2372</v>
      </c>
      <c r="C1090" s="17">
        <v>44067</v>
      </c>
      <c r="D1090" s="7">
        <v>480000</v>
      </c>
      <c r="E1090" t="s">
        <v>29</v>
      </c>
      <c r="F1090" t="s">
        <v>30</v>
      </c>
      <c r="G1090" s="7">
        <v>480000</v>
      </c>
      <c r="H1090" s="7">
        <v>246110</v>
      </c>
      <c r="I1090" s="12">
        <f>H1090/G1090*100</f>
        <v>51.272916666666667</v>
      </c>
      <c r="J1090" s="12">
        <f t="shared" si="16"/>
        <v>1.1701478761797404</v>
      </c>
      <c r="K1090" s="7">
        <v>492210</v>
      </c>
      <c r="L1090" s="7">
        <v>113424</v>
      </c>
      <c r="M1090" s="7">
        <f>G1090-L1090</f>
        <v>366576</v>
      </c>
      <c r="N1090" s="7">
        <v>367753.40625</v>
      </c>
      <c r="O1090" s="22">
        <f>M1090/N1090</f>
        <v>0.99679838111628638</v>
      </c>
      <c r="P1090" s="27">
        <v>2761</v>
      </c>
      <c r="Q1090" s="32">
        <f>M1090/P1090</f>
        <v>132.76928649040204</v>
      </c>
      <c r="R1090" s="37" t="s">
        <v>2355</v>
      </c>
      <c r="S1090" s="42">
        <f>ABS(O2496-O1090)*100</f>
        <v>36.039064787128929</v>
      </c>
      <c r="T1090" t="s">
        <v>64</v>
      </c>
      <c r="V1090" s="7">
        <v>97746</v>
      </c>
      <c r="W1090" t="s">
        <v>33</v>
      </c>
      <c r="X1090" s="17" t="s">
        <v>34</v>
      </c>
      <c r="Z1090" t="s">
        <v>2356</v>
      </c>
      <c r="AA1090">
        <v>401</v>
      </c>
      <c r="AB1090">
        <v>57</v>
      </c>
    </row>
    <row r="1091" spans="1:28" x14ac:dyDescent="0.25">
      <c r="A1091" t="s">
        <v>2373</v>
      </c>
      <c r="B1091" t="s">
        <v>2374</v>
      </c>
      <c r="C1091" s="17">
        <v>44389</v>
      </c>
      <c r="D1091" s="7">
        <v>850000</v>
      </c>
      <c r="E1091" t="s">
        <v>29</v>
      </c>
      <c r="F1091" t="s">
        <v>30</v>
      </c>
      <c r="G1091" s="7">
        <v>850000</v>
      </c>
      <c r="H1091" s="7">
        <v>373900</v>
      </c>
      <c r="I1091" s="12">
        <f>H1091/G1091*100</f>
        <v>43.988235294117644</v>
      </c>
      <c r="J1091" s="12">
        <f t="shared" ref="J1091:J1154" si="17">+ABS(I1091-$I$2500)</f>
        <v>6.1145334963692832</v>
      </c>
      <c r="K1091" s="7">
        <v>747800</v>
      </c>
      <c r="L1091" s="7">
        <v>127246</v>
      </c>
      <c r="M1091" s="7">
        <f>G1091-L1091</f>
        <v>722754</v>
      </c>
      <c r="N1091" s="7">
        <v>775692.5</v>
      </c>
      <c r="O1091" s="22">
        <f>M1091/N1091</f>
        <v>0.93175323984697545</v>
      </c>
      <c r="P1091" s="27">
        <v>4223</v>
      </c>
      <c r="Q1091" s="32">
        <f>M1091/P1091</f>
        <v>171.14705185886811</v>
      </c>
      <c r="R1091" s="37" t="s">
        <v>2375</v>
      </c>
      <c r="S1091" s="42">
        <f>ABS(O2496-O1091)*100</f>
        <v>42.543578914060021</v>
      </c>
      <c r="T1091" t="s">
        <v>32</v>
      </c>
      <c r="V1091" s="7">
        <v>110000</v>
      </c>
      <c r="W1091" t="s">
        <v>33</v>
      </c>
      <c r="X1091" s="17" t="s">
        <v>34</v>
      </c>
      <c r="Z1091" t="s">
        <v>2376</v>
      </c>
      <c r="AA1091">
        <v>407</v>
      </c>
      <c r="AB1091">
        <v>79</v>
      </c>
    </row>
    <row r="1092" spans="1:28" x14ac:dyDescent="0.25">
      <c r="A1092" t="s">
        <v>2377</v>
      </c>
      <c r="B1092" t="s">
        <v>2378</v>
      </c>
      <c r="C1092" s="17">
        <v>44552</v>
      </c>
      <c r="D1092" s="7">
        <v>915000</v>
      </c>
      <c r="E1092" t="s">
        <v>29</v>
      </c>
      <c r="F1092" t="s">
        <v>30</v>
      </c>
      <c r="G1092" s="7">
        <v>915000</v>
      </c>
      <c r="H1092" s="7">
        <v>402660</v>
      </c>
      <c r="I1092" s="12">
        <f>H1092/G1092*100</f>
        <v>44.006557377049184</v>
      </c>
      <c r="J1092" s="12">
        <f t="shared" si="17"/>
        <v>6.096211413437743</v>
      </c>
      <c r="K1092" s="7">
        <v>805323</v>
      </c>
      <c r="L1092" s="7">
        <v>138297</v>
      </c>
      <c r="M1092" s="7">
        <f>G1092-L1092</f>
        <v>776703</v>
      </c>
      <c r="N1092" s="7">
        <v>833782.5</v>
      </c>
      <c r="O1092" s="22">
        <f>M1092/N1092</f>
        <v>0.93154149913196782</v>
      </c>
      <c r="P1092" s="27">
        <v>4223</v>
      </c>
      <c r="Q1092" s="32">
        <f>M1092/P1092</f>
        <v>183.9220932986029</v>
      </c>
      <c r="R1092" s="37" t="s">
        <v>2375</v>
      </c>
      <c r="S1092" s="42">
        <f>ABS(O2496-O1092)*100</f>
        <v>42.56475298556078</v>
      </c>
      <c r="T1092" t="s">
        <v>32</v>
      </c>
      <c r="V1092" s="7">
        <v>110000</v>
      </c>
      <c r="W1092" t="s">
        <v>33</v>
      </c>
      <c r="X1092" s="17" t="s">
        <v>34</v>
      </c>
      <c r="Z1092" t="s">
        <v>2376</v>
      </c>
      <c r="AA1092">
        <v>407</v>
      </c>
      <c r="AB1092">
        <v>79</v>
      </c>
    </row>
    <row r="1093" spans="1:28" x14ac:dyDescent="0.25">
      <c r="A1093" t="s">
        <v>2379</v>
      </c>
      <c r="B1093" t="s">
        <v>2380</v>
      </c>
      <c r="C1093" s="17">
        <v>43922</v>
      </c>
      <c r="D1093" s="7">
        <v>525300</v>
      </c>
      <c r="E1093" t="s">
        <v>29</v>
      </c>
      <c r="F1093" t="s">
        <v>30</v>
      </c>
      <c r="G1093" s="7">
        <v>525300</v>
      </c>
      <c r="H1093" s="7">
        <v>369060</v>
      </c>
      <c r="I1093" s="12">
        <f>H1093/G1093*100</f>
        <v>70.25699600228441</v>
      </c>
      <c r="J1093" s="12">
        <f t="shared" si="17"/>
        <v>20.154227211797483</v>
      </c>
      <c r="K1093" s="7">
        <v>738115</v>
      </c>
      <c r="L1093" s="7">
        <v>125497</v>
      </c>
      <c r="M1093" s="7">
        <f>G1093-L1093</f>
        <v>399803</v>
      </c>
      <c r="N1093" s="7">
        <v>765772.5</v>
      </c>
      <c r="O1093" s="22">
        <f>M1093/N1093</f>
        <v>0.5220910910224642</v>
      </c>
      <c r="P1093" s="27">
        <v>3682</v>
      </c>
      <c r="Q1093" s="32">
        <f>M1093/P1093</f>
        <v>108.58310700706139</v>
      </c>
      <c r="R1093" s="37" t="s">
        <v>2375</v>
      </c>
      <c r="S1093" s="42">
        <f>ABS(O2496-O1093)*100</f>
        <v>83.509793796511147</v>
      </c>
      <c r="T1093" t="s">
        <v>32</v>
      </c>
      <c r="V1093" s="7">
        <v>110000</v>
      </c>
      <c r="W1093" t="s">
        <v>33</v>
      </c>
      <c r="X1093" s="17" t="s">
        <v>34</v>
      </c>
      <c r="Z1093" t="s">
        <v>2376</v>
      </c>
      <c r="AA1093">
        <v>407</v>
      </c>
      <c r="AB1093">
        <v>78</v>
      </c>
    </row>
    <row r="1094" spans="1:28" x14ac:dyDescent="0.25">
      <c r="A1094" t="s">
        <v>2381</v>
      </c>
      <c r="B1094" t="s">
        <v>2382</v>
      </c>
      <c r="C1094" s="17">
        <v>44302</v>
      </c>
      <c r="D1094" s="7">
        <v>730000</v>
      </c>
      <c r="E1094" t="s">
        <v>29</v>
      </c>
      <c r="F1094" t="s">
        <v>30</v>
      </c>
      <c r="G1094" s="7">
        <v>730000</v>
      </c>
      <c r="H1094" s="7">
        <v>393120</v>
      </c>
      <c r="I1094" s="12">
        <f>H1094/G1094*100</f>
        <v>53.852054794520541</v>
      </c>
      <c r="J1094" s="12">
        <f t="shared" si="17"/>
        <v>3.749286004033614</v>
      </c>
      <c r="K1094" s="7">
        <v>786248</v>
      </c>
      <c r="L1094" s="7">
        <v>125658</v>
      </c>
      <c r="M1094" s="7">
        <f>G1094-L1094</f>
        <v>604342</v>
      </c>
      <c r="N1094" s="7">
        <v>825737.5</v>
      </c>
      <c r="O1094" s="22">
        <f>M1094/N1094</f>
        <v>0.73188149987132711</v>
      </c>
      <c r="P1094" s="27">
        <v>4341</v>
      </c>
      <c r="Q1094" s="32">
        <f>M1094/P1094</f>
        <v>139.21723105275282</v>
      </c>
      <c r="R1094" s="37" t="s">
        <v>2375</v>
      </c>
      <c r="S1094" s="42">
        <f>ABS(O2496-O1094)*100</f>
        <v>62.530752911624852</v>
      </c>
      <c r="T1094" t="s">
        <v>32</v>
      </c>
      <c r="V1094" s="7">
        <v>110000</v>
      </c>
      <c r="W1094" t="s">
        <v>33</v>
      </c>
      <c r="X1094" s="17" t="s">
        <v>34</v>
      </c>
      <c r="Z1094" t="s">
        <v>2376</v>
      </c>
      <c r="AA1094">
        <v>407</v>
      </c>
      <c r="AB1094">
        <v>79</v>
      </c>
    </row>
    <row r="1095" spans="1:28" x14ac:dyDescent="0.25">
      <c r="A1095" t="s">
        <v>2383</v>
      </c>
      <c r="B1095" t="s">
        <v>2384</v>
      </c>
      <c r="C1095" s="17">
        <v>44295</v>
      </c>
      <c r="D1095" s="7">
        <v>415000</v>
      </c>
      <c r="E1095" t="s">
        <v>29</v>
      </c>
      <c r="F1095" t="s">
        <v>30</v>
      </c>
      <c r="G1095" s="7">
        <v>415000</v>
      </c>
      <c r="H1095" s="7">
        <v>213840</v>
      </c>
      <c r="I1095" s="12">
        <f>H1095/G1095*100</f>
        <v>51.527710843373498</v>
      </c>
      <c r="J1095" s="12">
        <f t="shared" si="17"/>
        <v>1.4249420528865713</v>
      </c>
      <c r="K1095" s="7">
        <v>427677</v>
      </c>
      <c r="L1095" s="7">
        <v>67092</v>
      </c>
      <c r="M1095" s="7">
        <f>G1095-L1095</f>
        <v>347908</v>
      </c>
      <c r="N1095" s="7">
        <v>319101.78125</v>
      </c>
      <c r="O1095" s="22">
        <f>M1095/N1095</f>
        <v>1.0902728234143946</v>
      </c>
      <c r="P1095" s="27">
        <v>2909</v>
      </c>
      <c r="Q1095" s="32">
        <f>M1095/P1095</f>
        <v>119.5971124097628</v>
      </c>
      <c r="R1095" s="37" t="s">
        <v>2385</v>
      </c>
      <c r="S1095" s="42">
        <f>ABS(O2496-O1095)*100</f>
        <v>26.691620557318107</v>
      </c>
      <c r="T1095" t="s">
        <v>32</v>
      </c>
      <c r="V1095" s="7">
        <v>60500</v>
      </c>
      <c r="W1095" t="s">
        <v>33</v>
      </c>
      <c r="X1095" s="17" t="s">
        <v>34</v>
      </c>
      <c r="Z1095" t="s">
        <v>2386</v>
      </c>
      <c r="AA1095">
        <v>407</v>
      </c>
      <c r="AB1095">
        <v>75</v>
      </c>
    </row>
    <row r="1096" spans="1:28" x14ac:dyDescent="0.25">
      <c r="A1096" t="s">
        <v>2387</v>
      </c>
      <c r="B1096" t="s">
        <v>2388</v>
      </c>
      <c r="C1096" s="17">
        <v>44466</v>
      </c>
      <c r="D1096" s="7">
        <v>475000</v>
      </c>
      <c r="E1096" t="s">
        <v>29</v>
      </c>
      <c r="F1096" t="s">
        <v>30</v>
      </c>
      <c r="G1096" s="7">
        <v>475000</v>
      </c>
      <c r="H1096" s="7">
        <v>199880</v>
      </c>
      <c r="I1096" s="12">
        <f>H1096/G1096*100</f>
        <v>42.08</v>
      </c>
      <c r="J1096" s="12">
        <f t="shared" si="17"/>
        <v>8.0227687904869285</v>
      </c>
      <c r="K1096" s="7">
        <v>399757</v>
      </c>
      <c r="L1096" s="7">
        <v>65832</v>
      </c>
      <c r="M1096" s="7">
        <f>G1096-L1096</f>
        <v>409168</v>
      </c>
      <c r="N1096" s="7">
        <v>295508.84375</v>
      </c>
      <c r="O1096" s="22">
        <f>M1096/N1096</f>
        <v>1.3846218434875521</v>
      </c>
      <c r="P1096" s="27">
        <v>2654</v>
      </c>
      <c r="Q1096" s="32">
        <f>M1096/P1096</f>
        <v>154.17030896759607</v>
      </c>
      <c r="R1096" s="37" t="s">
        <v>2385</v>
      </c>
      <c r="S1096" s="42">
        <f>ABS(O2496-O1096)*100</f>
        <v>2.7432814499976477</v>
      </c>
      <c r="T1096" t="s">
        <v>32</v>
      </c>
      <c r="V1096" s="7">
        <v>60500</v>
      </c>
      <c r="W1096" t="s">
        <v>33</v>
      </c>
      <c r="X1096" s="17" t="s">
        <v>34</v>
      </c>
      <c r="Z1096" t="s">
        <v>2386</v>
      </c>
      <c r="AA1096">
        <v>407</v>
      </c>
      <c r="AB1096">
        <v>74</v>
      </c>
    </row>
    <row r="1097" spans="1:28" x14ac:dyDescent="0.25">
      <c r="A1097" t="s">
        <v>2389</v>
      </c>
      <c r="B1097" t="s">
        <v>2390</v>
      </c>
      <c r="C1097" s="17">
        <v>44392</v>
      </c>
      <c r="D1097" s="7">
        <v>380000</v>
      </c>
      <c r="E1097" t="s">
        <v>29</v>
      </c>
      <c r="F1097" t="s">
        <v>30</v>
      </c>
      <c r="G1097" s="7">
        <v>380000</v>
      </c>
      <c r="H1097" s="7">
        <v>185390</v>
      </c>
      <c r="I1097" s="12">
        <f>H1097/G1097*100</f>
        <v>48.786842105263155</v>
      </c>
      <c r="J1097" s="12">
        <f t="shared" si="17"/>
        <v>1.3159266852237721</v>
      </c>
      <c r="K1097" s="7">
        <v>370776</v>
      </c>
      <c r="L1097" s="7">
        <v>64460</v>
      </c>
      <c r="M1097" s="7">
        <f>G1097-L1097</f>
        <v>315540</v>
      </c>
      <c r="N1097" s="7">
        <v>271076.09375</v>
      </c>
      <c r="O1097" s="22">
        <f>M1097/N1097</f>
        <v>1.1640273977498246</v>
      </c>
      <c r="P1097" s="27">
        <v>2287</v>
      </c>
      <c r="Q1097" s="32">
        <f>M1097/P1097</f>
        <v>137.97114123305641</v>
      </c>
      <c r="R1097" s="37" t="s">
        <v>2385</v>
      </c>
      <c r="S1097" s="42">
        <f>ABS(O2496-O1097)*100</f>
        <v>19.316163123775109</v>
      </c>
      <c r="T1097" t="s">
        <v>32</v>
      </c>
      <c r="V1097" s="7">
        <v>60500</v>
      </c>
      <c r="W1097" t="s">
        <v>33</v>
      </c>
      <c r="X1097" s="17" t="s">
        <v>34</v>
      </c>
      <c r="Z1097" t="s">
        <v>2386</v>
      </c>
      <c r="AA1097">
        <v>407</v>
      </c>
      <c r="AB1097">
        <v>75</v>
      </c>
    </row>
    <row r="1098" spans="1:28" x14ac:dyDescent="0.25">
      <c r="A1098" t="s">
        <v>2391</v>
      </c>
      <c r="B1098" t="s">
        <v>2392</v>
      </c>
      <c r="C1098" s="17">
        <v>44531</v>
      </c>
      <c r="D1098" s="7">
        <v>425000</v>
      </c>
      <c r="E1098" t="s">
        <v>29</v>
      </c>
      <c r="F1098" t="s">
        <v>30</v>
      </c>
      <c r="G1098" s="7">
        <v>425000</v>
      </c>
      <c r="H1098" s="7">
        <v>193330</v>
      </c>
      <c r="I1098" s="12">
        <f>H1098/G1098*100</f>
        <v>45.489411764705885</v>
      </c>
      <c r="J1098" s="12">
        <f t="shared" si="17"/>
        <v>4.6133570257810419</v>
      </c>
      <c r="K1098" s="7">
        <v>386666</v>
      </c>
      <c r="L1098" s="7">
        <v>65375</v>
      </c>
      <c r="M1098" s="7">
        <f>G1098-L1098</f>
        <v>359625</v>
      </c>
      <c r="N1098" s="7">
        <v>284328.3125</v>
      </c>
      <c r="O1098" s="22">
        <f>M1098/N1098</f>
        <v>1.2648230379800816</v>
      </c>
      <c r="P1098" s="27">
        <v>2413</v>
      </c>
      <c r="Q1098" s="32">
        <f>M1098/P1098</f>
        <v>149.03646912556982</v>
      </c>
      <c r="R1098" s="37" t="s">
        <v>2385</v>
      </c>
      <c r="S1098" s="42">
        <f>ABS(O2496-O1098)*100</f>
        <v>9.2365991007494088</v>
      </c>
      <c r="T1098" t="s">
        <v>32</v>
      </c>
      <c r="V1098" s="7">
        <v>60500</v>
      </c>
      <c r="W1098" t="s">
        <v>33</v>
      </c>
      <c r="X1098" s="17" t="s">
        <v>34</v>
      </c>
      <c r="Z1098" t="s">
        <v>2386</v>
      </c>
      <c r="AA1098">
        <v>407</v>
      </c>
      <c r="AB1098">
        <v>76</v>
      </c>
    </row>
    <row r="1099" spans="1:28" x14ac:dyDescent="0.25">
      <c r="A1099" t="s">
        <v>2393</v>
      </c>
      <c r="B1099" t="s">
        <v>2394</v>
      </c>
      <c r="C1099" s="17">
        <v>44307</v>
      </c>
      <c r="D1099" s="7">
        <v>440000</v>
      </c>
      <c r="E1099" t="s">
        <v>29</v>
      </c>
      <c r="F1099" t="s">
        <v>30</v>
      </c>
      <c r="G1099" s="7">
        <v>440000</v>
      </c>
      <c r="H1099" s="7">
        <v>210880</v>
      </c>
      <c r="I1099" s="12">
        <f>H1099/G1099*100</f>
        <v>47.927272727272729</v>
      </c>
      <c r="J1099" s="12">
        <f t="shared" si="17"/>
        <v>2.1754960632141973</v>
      </c>
      <c r="K1099" s="7">
        <v>421750</v>
      </c>
      <c r="L1099" s="7">
        <v>65832</v>
      </c>
      <c r="M1099" s="7">
        <f>G1099-L1099</f>
        <v>374168</v>
      </c>
      <c r="N1099" s="7">
        <v>314971.6875</v>
      </c>
      <c r="O1099" s="22">
        <f>M1099/N1099</f>
        <v>1.1879416939657472</v>
      </c>
      <c r="P1099" s="27">
        <v>2766</v>
      </c>
      <c r="Q1099" s="32">
        <f>M1099/P1099</f>
        <v>135.27404193781635</v>
      </c>
      <c r="R1099" s="37" t="s">
        <v>2385</v>
      </c>
      <c r="S1099" s="42">
        <f>ABS(O2496-O1099)*100</f>
        <v>16.924733502182843</v>
      </c>
      <c r="T1099" t="s">
        <v>32</v>
      </c>
      <c r="V1099" s="7">
        <v>60500</v>
      </c>
      <c r="W1099" t="s">
        <v>33</v>
      </c>
      <c r="X1099" s="17" t="s">
        <v>34</v>
      </c>
      <c r="Z1099" t="s">
        <v>2386</v>
      </c>
      <c r="AA1099">
        <v>407</v>
      </c>
      <c r="AB1099">
        <v>76</v>
      </c>
    </row>
    <row r="1100" spans="1:28" x14ac:dyDescent="0.25">
      <c r="A1100" t="s">
        <v>2395</v>
      </c>
      <c r="B1100" t="s">
        <v>2396</v>
      </c>
      <c r="C1100" s="17">
        <v>44075</v>
      </c>
      <c r="D1100" s="7">
        <v>389900</v>
      </c>
      <c r="E1100" t="s">
        <v>29</v>
      </c>
      <c r="F1100" t="s">
        <v>30</v>
      </c>
      <c r="G1100" s="7">
        <v>389900</v>
      </c>
      <c r="H1100" s="7">
        <v>216700</v>
      </c>
      <c r="I1100" s="12">
        <f>H1100/G1100*100</f>
        <v>55.578353423954866</v>
      </c>
      <c r="J1100" s="12">
        <f t="shared" si="17"/>
        <v>5.475584633467939</v>
      </c>
      <c r="K1100" s="7">
        <v>433393</v>
      </c>
      <c r="L1100" s="7">
        <v>66070</v>
      </c>
      <c r="M1100" s="7">
        <f>G1100-L1100</f>
        <v>323830</v>
      </c>
      <c r="N1100" s="7">
        <v>325064.59375</v>
      </c>
      <c r="O1100" s="22">
        <f>M1100/N1100</f>
        <v>0.99620200485153576</v>
      </c>
      <c r="P1100" s="27">
        <v>2878</v>
      </c>
      <c r="Q1100" s="32">
        <f>M1100/P1100</f>
        <v>112.51911049339819</v>
      </c>
      <c r="R1100" s="37" t="s">
        <v>2385</v>
      </c>
      <c r="S1100" s="42">
        <f>ABS(O2496-O1100)*100</f>
        <v>36.098702413603988</v>
      </c>
      <c r="T1100" t="s">
        <v>32</v>
      </c>
      <c r="V1100" s="7">
        <v>60500</v>
      </c>
      <c r="W1100" t="s">
        <v>33</v>
      </c>
      <c r="X1100" s="17" t="s">
        <v>34</v>
      </c>
      <c r="Z1100" t="s">
        <v>2386</v>
      </c>
      <c r="AA1100">
        <v>407</v>
      </c>
      <c r="AB1100">
        <v>75</v>
      </c>
    </row>
    <row r="1101" spans="1:28" x14ac:dyDescent="0.25">
      <c r="A1101" t="s">
        <v>2397</v>
      </c>
      <c r="B1101" t="s">
        <v>2398</v>
      </c>
      <c r="C1101" s="17">
        <v>44463</v>
      </c>
      <c r="D1101" s="7">
        <v>500000</v>
      </c>
      <c r="E1101" t="s">
        <v>29</v>
      </c>
      <c r="F1101" t="s">
        <v>30</v>
      </c>
      <c r="G1101" s="7">
        <v>500000</v>
      </c>
      <c r="H1101" s="7">
        <v>207070</v>
      </c>
      <c r="I1101" s="12">
        <f>H1101/G1101*100</f>
        <v>41.414000000000001</v>
      </c>
      <c r="J1101" s="12">
        <f t="shared" si="17"/>
        <v>8.6887687904869253</v>
      </c>
      <c r="K1101" s="7">
        <v>414130</v>
      </c>
      <c r="L1101" s="7">
        <v>64460</v>
      </c>
      <c r="M1101" s="7">
        <f>G1101-L1101</f>
        <v>435540</v>
      </c>
      <c r="N1101" s="7">
        <v>309442.46875</v>
      </c>
      <c r="O1101" s="22">
        <f>M1101/N1101</f>
        <v>1.407499112062329</v>
      </c>
      <c r="P1101" s="27">
        <v>2767</v>
      </c>
      <c r="Q1101" s="32">
        <f>M1101/P1101</f>
        <v>157.40513191181785</v>
      </c>
      <c r="R1101" s="37" t="s">
        <v>2385</v>
      </c>
      <c r="S1101" s="42">
        <f>ABS(O2496-O1101)*100</f>
        <v>5.0310083074753376</v>
      </c>
      <c r="T1101" t="s">
        <v>32</v>
      </c>
      <c r="V1101" s="7">
        <v>60500</v>
      </c>
      <c r="W1101" t="s">
        <v>33</v>
      </c>
      <c r="X1101" s="17" t="s">
        <v>34</v>
      </c>
      <c r="Z1101" t="s">
        <v>2386</v>
      </c>
      <c r="AA1101">
        <v>407</v>
      </c>
      <c r="AB1101">
        <v>75</v>
      </c>
    </row>
    <row r="1102" spans="1:28" x14ac:dyDescent="0.25">
      <c r="A1102" t="s">
        <v>2399</v>
      </c>
      <c r="B1102" t="s">
        <v>2400</v>
      </c>
      <c r="C1102" s="17">
        <v>44295</v>
      </c>
      <c r="D1102" s="7">
        <v>401000</v>
      </c>
      <c r="E1102" t="s">
        <v>29</v>
      </c>
      <c r="F1102" t="s">
        <v>30</v>
      </c>
      <c r="G1102" s="7">
        <v>401000</v>
      </c>
      <c r="H1102" s="7">
        <v>203900</v>
      </c>
      <c r="I1102" s="12">
        <f>H1102/G1102*100</f>
        <v>50.847880299251869</v>
      </c>
      <c r="J1102" s="12">
        <f t="shared" si="17"/>
        <v>0.7451115087649427</v>
      </c>
      <c r="K1102" s="7">
        <v>407797</v>
      </c>
      <c r="L1102" s="7">
        <v>67205</v>
      </c>
      <c r="M1102" s="7">
        <f>G1102-L1102</f>
        <v>333795</v>
      </c>
      <c r="N1102" s="7">
        <v>301408.84375</v>
      </c>
      <c r="O1102" s="22">
        <f>M1102/N1102</f>
        <v>1.107449256787111</v>
      </c>
      <c r="P1102" s="27">
        <v>2541</v>
      </c>
      <c r="Q1102" s="32">
        <f>M1102/P1102</f>
        <v>131.36363636363637</v>
      </c>
      <c r="R1102" s="37" t="s">
        <v>2385</v>
      </c>
      <c r="S1102" s="42">
        <f>ABS(O2496-O1102)*100</f>
        <v>24.973977220046461</v>
      </c>
      <c r="T1102" t="s">
        <v>32</v>
      </c>
      <c r="V1102" s="7">
        <v>60500</v>
      </c>
      <c r="W1102" t="s">
        <v>33</v>
      </c>
      <c r="X1102" s="17" t="s">
        <v>34</v>
      </c>
      <c r="Z1102" t="s">
        <v>2386</v>
      </c>
      <c r="AA1102">
        <v>407</v>
      </c>
      <c r="AB1102">
        <v>75</v>
      </c>
    </row>
    <row r="1103" spans="1:28" x14ac:dyDescent="0.25">
      <c r="A1103" t="s">
        <v>2401</v>
      </c>
      <c r="B1103" t="s">
        <v>2402</v>
      </c>
      <c r="C1103" s="17">
        <v>44330</v>
      </c>
      <c r="D1103" s="7">
        <v>465000</v>
      </c>
      <c r="E1103" t="s">
        <v>29</v>
      </c>
      <c r="F1103" t="s">
        <v>30</v>
      </c>
      <c r="G1103" s="7">
        <v>465000</v>
      </c>
      <c r="H1103" s="7">
        <v>212690</v>
      </c>
      <c r="I1103" s="12">
        <f>H1103/G1103*100</f>
        <v>45.739784946236561</v>
      </c>
      <c r="J1103" s="12">
        <f t="shared" si="17"/>
        <v>4.3629838442503655</v>
      </c>
      <c r="K1103" s="7">
        <v>425386</v>
      </c>
      <c r="L1103" s="7">
        <v>71721</v>
      </c>
      <c r="M1103" s="7">
        <f>G1103-L1103</f>
        <v>393279</v>
      </c>
      <c r="N1103" s="7">
        <v>312977.875</v>
      </c>
      <c r="O1103" s="22">
        <f>M1103/N1103</f>
        <v>1.2565712512425997</v>
      </c>
      <c r="P1103" s="27">
        <v>2640</v>
      </c>
      <c r="Q1103" s="32">
        <f>M1103/P1103</f>
        <v>148.96931818181818</v>
      </c>
      <c r="R1103" s="37" t="s">
        <v>2385</v>
      </c>
      <c r="S1103" s="42">
        <f>ABS(O2496-O1103)*100</f>
        <v>10.061777774497592</v>
      </c>
      <c r="T1103" t="s">
        <v>32</v>
      </c>
      <c r="V1103" s="7">
        <v>60500</v>
      </c>
      <c r="W1103" t="s">
        <v>33</v>
      </c>
      <c r="X1103" s="17" t="s">
        <v>34</v>
      </c>
      <c r="Z1103" t="s">
        <v>2386</v>
      </c>
      <c r="AA1103">
        <v>407</v>
      </c>
      <c r="AB1103">
        <v>74</v>
      </c>
    </row>
    <row r="1104" spans="1:28" x14ac:dyDescent="0.25">
      <c r="A1104" t="s">
        <v>2403</v>
      </c>
      <c r="B1104" t="s">
        <v>2404</v>
      </c>
      <c r="C1104" s="17">
        <v>44120</v>
      </c>
      <c r="D1104" s="7">
        <v>210000</v>
      </c>
      <c r="E1104" t="s">
        <v>29</v>
      </c>
      <c r="F1104" t="s">
        <v>30</v>
      </c>
      <c r="G1104" s="7">
        <v>210000</v>
      </c>
      <c r="H1104" s="7">
        <v>117720</v>
      </c>
      <c r="I1104" s="12">
        <f>H1104/G1104*100</f>
        <v>56.057142857142864</v>
      </c>
      <c r="J1104" s="12">
        <f t="shared" si="17"/>
        <v>5.9543740666559373</v>
      </c>
      <c r="K1104" s="7">
        <v>235431</v>
      </c>
      <c r="L1104" s="7">
        <v>52303</v>
      </c>
      <c r="M1104" s="7">
        <f>G1104-L1104</f>
        <v>157697</v>
      </c>
      <c r="N1104" s="7">
        <v>127172.21875</v>
      </c>
      <c r="O1104" s="22">
        <f>M1104/N1104</f>
        <v>1.2400271187373617</v>
      </c>
      <c r="P1104" s="27">
        <v>1464</v>
      </c>
      <c r="Q1104" s="32">
        <f>M1104/P1104</f>
        <v>107.71653005464481</v>
      </c>
      <c r="R1104" s="37" t="s">
        <v>2405</v>
      </c>
      <c r="S1104" s="42">
        <f>ABS(O2496-O1104)*100</f>
        <v>11.716191025021395</v>
      </c>
      <c r="T1104" t="s">
        <v>64</v>
      </c>
      <c r="V1104" s="7">
        <v>49500</v>
      </c>
      <c r="W1104" t="s">
        <v>33</v>
      </c>
      <c r="X1104" s="17" t="s">
        <v>34</v>
      </c>
      <c r="Z1104" t="s">
        <v>2406</v>
      </c>
      <c r="AA1104">
        <v>401</v>
      </c>
      <c r="AB1104">
        <v>48</v>
      </c>
    </row>
    <row r="1105" spans="1:28" x14ac:dyDescent="0.25">
      <c r="A1105" t="s">
        <v>2407</v>
      </c>
      <c r="B1105" t="s">
        <v>2408</v>
      </c>
      <c r="C1105" s="17">
        <v>44386</v>
      </c>
      <c r="D1105" s="7">
        <v>440000</v>
      </c>
      <c r="E1105" t="s">
        <v>29</v>
      </c>
      <c r="F1105" t="s">
        <v>30</v>
      </c>
      <c r="G1105" s="7">
        <v>440000</v>
      </c>
      <c r="H1105" s="7">
        <v>217720</v>
      </c>
      <c r="I1105" s="12">
        <f>H1105/G1105*100</f>
        <v>49.481818181818184</v>
      </c>
      <c r="J1105" s="12">
        <f t="shared" si="17"/>
        <v>0.62095060866874263</v>
      </c>
      <c r="K1105" s="7">
        <v>435446</v>
      </c>
      <c r="L1105" s="7">
        <v>67988</v>
      </c>
      <c r="M1105" s="7">
        <f>G1105-L1105</f>
        <v>372012</v>
      </c>
      <c r="N1105" s="7">
        <v>442720.46875</v>
      </c>
      <c r="O1105" s="22">
        <f>M1105/N1105</f>
        <v>0.84028642508975926</v>
      </c>
      <c r="P1105" s="27">
        <v>3043</v>
      </c>
      <c r="Q1105" s="32">
        <f>M1105/P1105</f>
        <v>122.25172527111403</v>
      </c>
      <c r="R1105" s="37" t="s">
        <v>2409</v>
      </c>
      <c r="S1105" s="42">
        <f>ABS(O2496-O1105)*100</f>
        <v>51.690260389781642</v>
      </c>
      <c r="T1105" t="s">
        <v>32</v>
      </c>
      <c r="V1105" s="7">
        <v>60500</v>
      </c>
      <c r="W1105" t="s">
        <v>33</v>
      </c>
      <c r="X1105" s="17" t="s">
        <v>34</v>
      </c>
      <c r="Z1105" t="s">
        <v>2386</v>
      </c>
      <c r="AA1105">
        <v>407</v>
      </c>
      <c r="AB1105">
        <v>78</v>
      </c>
    </row>
    <row r="1106" spans="1:28" x14ac:dyDescent="0.25">
      <c r="A1106" t="s">
        <v>2410</v>
      </c>
      <c r="B1106" t="s">
        <v>2411</v>
      </c>
      <c r="C1106" s="17">
        <v>44048</v>
      </c>
      <c r="D1106" s="7">
        <v>196000</v>
      </c>
      <c r="E1106" t="s">
        <v>29</v>
      </c>
      <c r="F1106" t="s">
        <v>30</v>
      </c>
      <c r="G1106" s="7">
        <v>196000</v>
      </c>
      <c r="H1106" s="7">
        <v>93090</v>
      </c>
      <c r="I1106" s="12">
        <f>H1106/G1106*100</f>
        <v>47.494897959183675</v>
      </c>
      <c r="J1106" s="12">
        <f t="shared" si="17"/>
        <v>2.6078708313032521</v>
      </c>
      <c r="K1106" s="7">
        <v>186182</v>
      </c>
      <c r="L1106" s="7">
        <v>51660</v>
      </c>
      <c r="M1106" s="7">
        <f>G1106-L1106</f>
        <v>144340</v>
      </c>
      <c r="N1106" s="7">
        <v>93418.0546875</v>
      </c>
      <c r="O1106" s="22">
        <f>M1106/N1106</f>
        <v>1.5450974705354652</v>
      </c>
      <c r="P1106" s="27">
        <v>1383</v>
      </c>
      <c r="Q1106" s="32">
        <f>M1106/P1106</f>
        <v>104.36731742588576</v>
      </c>
      <c r="R1106" s="37" t="s">
        <v>2405</v>
      </c>
      <c r="S1106" s="42">
        <f>ABS(O2496-O1106)*100</f>
        <v>18.790844154788957</v>
      </c>
      <c r="T1106" t="s">
        <v>64</v>
      </c>
      <c r="V1106" s="7">
        <v>49500</v>
      </c>
      <c r="W1106" t="s">
        <v>33</v>
      </c>
      <c r="X1106" s="17" t="s">
        <v>34</v>
      </c>
      <c r="Z1106" t="s">
        <v>2406</v>
      </c>
      <c r="AA1106">
        <v>401</v>
      </c>
      <c r="AB1106">
        <v>45</v>
      </c>
    </row>
    <row r="1107" spans="1:28" x14ac:dyDescent="0.25">
      <c r="A1107" t="s">
        <v>2412</v>
      </c>
      <c r="B1107" t="s">
        <v>2413</v>
      </c>
      <c r="C1107" s="17">
        <v>44546</v>
      </c>
      <c r="D1107" s="7">
        <v>265000</v>
      </c>
      <c r="E1107" t="s">
        <v>29</v>
      </c>
      <c r="F1107" t="s">
        <v>30</v>
      </c>
      <c r="G1107" s="7">
        <v>265000</v>
      </c>
      <c r="H1107" s="7">
        <v>136020</v>
      </c>
      <c r="I1107" s="12">
        <f>H1107/G1107*100</f>
        <v>51.328301886792445</v>
      </c>
      <c r="J1107" s="12">
        <f t="shared" si="17"/>
        <v>1.2255330963055187</v>
      </c>
      <c r="K1107" s="7">
        <v>272039</v>
      </c>
      <c r="L1107" s="7">
        <v>50715</v>
      </c>
      <c r="M1107" s="7">
        <f>G1107-L1107</f>
        <v>214285</v>
      </c>
      <c r="N1107" s="7">
        <v>153697.21875</v>
      </c>
      <c r="O1107" s="22">
        <f>M1107/N1107</f>
        <v>1.3942021966484022</v>
      </c>
      <c r="P1107" s="27">
        <v>1628</v>
      </c>
      <c r="Q1107" s="32">
        <f>M1107/P1107</f>
        <v>131.62469287469287</v>
      </c>
      <c r="R1107" s="37" t="s">
        <v>2405</v>
      </c>
      <c r="S1107" s="42">
        <f>ABS(O2496-O1107)*100</f>
        <v>3.7013167660826518</v>
      </c>
      <c r="T1107" t="s">
        <v>64</v>
      </c>
      <c r="V1107" s="7">
        <v>49500</v>
      </c>
      <c r="W1107" t="s">
        <v>33</v>
      </c>
      <c r="X1107" s="17" t="s">
        <v>34</v>
      </c>
      <c r="Z1107" t="s">
        <v>2406</v>
      </c>
      <c r="AA1107">
        <v>401</v>
      </c>
      <c r="AB1107">
        <v>54</v>
      </c>
    </row>
    <row r="1108" spans="1:28" x14ac:dyDescent="0.25">
      <c r="A1108" t="s">
        <v>2414</v>
      </c>
      <c r="B1108" t="s">
        <v>2415</v>
      </c>
      <c r="C1108" s="17">
        <v>44309</v>
      </c>
      <c r="D1108" s="7">
        <v>223000</v>
      </c>
      <c r="E1108" t="s">
        <v>29</v>
      </c>
      <c r="F1108" t="s">
        <v>30</v>
      </c>
      <c r="G1108" s="7">
        <v>223000</v>
      </c>
      <c r="H1108" s="7">
        <v>105520</v>
      </c>
      <c r="I1108" s="12">
        <f>H1108/G1108*100</f>
        <v>47.318385650224215</v>
      </c>
      <c r="J1108" s="12">
        <f t="shared" si="17"/>
        <v>2.7843831402627117</v>
      </c>
      <c r="K1108" s="7">
        <v>211031</v>
      </c>
      <c r="L1108" s="7">
        <v>52252</v>
      </c>
      <c r="M1108" s="7">
        <f>G1108-L1108</f>
        <v>170748</v>
      </c>
      <c r="N1108" s="7">
        <v>110263.1953125</v>
      </c>
      <c r="O1108" s="22">
        <f>M1108/N1108</f>
        <v>1.5485493551685885</v>
      </c>
      <c r="P1108" s="27">
        <v>1477</v>
      </c>
      <c r="Q1108" s="32">
        <f>M1108/P1108</f>
        <v>115.60460392687881</v>
      </c>
      <c r="R1108" s="37" t="s">
        <v>2405</v>
      </c>
      <c r="S1108" s="42">
        <f>ABS(O2496-O1108)*100</f>
        <v>19.136032618101282</v>
      </c>
      <c r="T1108" t="s">
        <v>64</v>
      </c>
      <c r="V1108" s="7">
        <v>49500</v>
      </c>
      <c r="W1108" t="s">
        <v>33</v>
      </c>
      <c r="X1108" s="17" t="s">
        <v>34</v>
      </c>
      <c r="Z1108" t="s">
        <v>2406</v>
      </c>
      <c r="AA1108">
        <v>401</v>
      </c>
      <c r="AB1108">
        <v>45</v>
      </c>
    </row>
    <row r="1109" spans="1:28" x14ac:dyDescent="0.25">
      <c r="A1109" t="s">
        <v>2416</v>
      </c>
      <c r="B1109" t="s">
        <v>2417</v>
      </c>
      <c r="C1109" s="17">
        <v>44050</v>
      </c>
      <c r="D1109" s="7">
        <v>418500</v>
      </c>
      <c r="E1109" t="s">
        <v>29</v>
      </c>
      <c r="F1109" t="s">
        <v>30</v>
      </c>
      <c r="G1109" s="7">
        <v>418500</v>
      </c>
      <c r="H1109" s="7">
        <v>207010</v>
      </c>
      <c r="I1109" s="12">
        <f>H1109/G1109*100</f>
        <v>49.464755077658303</v>
      </c>
      <c r="J1109" s="12">
        <f t="shared" si="17"/>
        <v>0.63801371282862362</v>
      </c>
      <c r="K1109" s="7">
        <v>414018</v>
      </c>
      <c r="L1109" s="7">
        <v>71178</v>
      </c>
      <c r="M1109" s="7">
        <f>G1109-L1109</f>
        <v>347322</v>
      </c>
      <c r="N1109" s="7">
        <v>303398.21875</v>
      </c>
      <c r="O1109" s="22">
        <f>M1109/N1109</f>
        <v>1.1447727064152382</v>
      </c>
      <c r="P1109" s="27">
        <v>2632</v>
      </c>
      <c r="Q1109" s="32">
        <f>M1109/P1109</f>
        <v>131.96124620060789</v>
      </c>
      <c r="R1109" s="37" t="s">
        <v>2385</v>
      </c>
      <c r="S1109" s="42">
        <f>ABS(O2496-O1109)*100</f>
        <v>21.241632257233746</v>
      </c>
      <c r="T1109" t="s">
        <v>32</v>
      </c>
      <c r="V1109" s="7">
        <v>66000</v>
      </c>
      <c r="W1109" t="s">
        <v>33</v>
      </c>
      <c r="X1109" s="17" t="s">
        <v>34</v>
      </c>
      <c r="Z1109" t="s">
        <v>2386</v>
      </c>
      <c r="AA1109">
        <v>407</v>
      </c>
      <c r="AB1109">
        <v>76</v>
      </c>
    </row>
    <row r="1110" spans="1:28" x14ac:dyDescent="0.25">
      <c r="A1110" t="s">
        <v>2418</v>
      </c>
      <c r="B1110" t="s">
        <v>2419</v>
      </c>
      <c r="C1110" s="17">
        <v>44376</v>
      </c>
      <c r="D1110" s="7">
        <v>450000</v>
      </c>
      <c r="E1110" t="s">
        <v>29</v>
      </c>
      <c r="F1110" t="s">
        <v>30</v>
      </c>
      <c r="G1110" s="7">
        <v>450000</v>
      </c>
      <c r="H1110" s="7">
        <v>208160</v>
      </c>
      <c r="I1110" s="12">
        <f>H1110/G1110*100</f>
        <v>46.257777777777775</v>
      </c>
      <c r="J1110" s="12">
        <f t="shared" si="17"/>
        <v>3.8449910127091513</v>
      </c>
      <c r="K1110" s="7">
        <v>416324</v>
      </c>
      <c r="L1110" s="7">
        <v>75977</v>
      </c>
      <c r="M1110" s="7">
        <f>G1110-L1110</f>
        <v>374023</v>
      </c>
      <c r="N1110" s="7">
        <v>301192.03125</v>
      </c>
      <c r="O1110" s="22">
        <f>M1110/N1110</f>
        <v>1.2418090825568613</v>
      </c>
      <c r="P1110" s="27">
        <v>2458</v>
      </c>
      <c r="Q1110" s="32">
        <f>M1110/P1110</f>
        <v>152.16558177379983</v>
      </c>
      <c r="R1110" s="37" t="s">
        <v>2385</v>
      </c>
      <c r="S1110" s="42">
        <f>ABS(O2496-O1110)*100</f>
        <v>11.537994643071436</v>
      </c>
      <c r="T1110" t="s">
        <v>1243</v>
      </c>
      <c r="V1110" s="7">
        <v>66000</v>
      </c>
      <c r="W1110" t="s">
        <v>33</v>
      </c>
      <c r="X1110" s="17" t="s">
        <v>34</v>
      </c>
      <c r="Z1110" t="s">
        <v>2386</v>
      </c>
      <c r="AA1110">
        <v>407</v>
      </c>
      <c r="AB1110">
        <v>76</v>
      </c>
    </row>
    <row r="1111" spans="1:28" x14ac:dyDescent="0.25">
      <c r="A1111" t="s">
        <v>2420</v>
      </c>
      <c r="B1111" t="s">
        <v>2421</v>
      </c>
      <c r="C1111" s="17">
        <v>44315</v>
      </c>
      <c r="D1111" s="7">
        <v>381000</v>
      </c>
      <c r="E1111" t="s">
        <v>29</v>
      </c>
      <c r="F1111" t="s">
        <v>30</v>
      </c>
      <c r="G1111" s="7">
        <v>381000</v>
      </c>
      <c r="H1111" s="7">
        <v>203010</v>
      </c>
      <c r="I1111" s="12">
        <f>H1111/G1111*100</f>
        <v>53.283464566929126</v>
      </c>
      <c r="J1111" s="12">
        <f t="shared" si="17"/>
        <v>3.1806957764421995</v>
      </c>
      <c r="K1111" s="7">
        <v>406029</v>
      </c>
      <c r="L1111" s="7">
        <v>65558</v>
      </c>
      <c r="M1111" s="7">
        <f>G1111-L1111</f>
        <v>315442</v>
      </c>
      <c r="N1111" s="7">
        <v>301301.78125</v>
      </c>
      <c r="O1111" s="22">
        <f>M1111/N1111</f>
        <v>1.0469304187029262</v>
      </c>
      <c r="P1111" s="27">
        <v>2303</v>
      </c>
      <c r="Q1111" s="32">
        <f>M1111/P1111</f>
        <v>136.97003907946157</v>
      </c>
      <c r="R1111" s="37" t="s">
        <v>2385</v>
      </c>
      <c r="S1111" s="42">
        <f>ABS(O2496-O1111)*100</f>
        <v>31.025861028464941</v>
      </c>
      <c r="T1111" t="s">
        <v>32</v>
      </c>
      <c r="V1111" s="7">
        <v>60500</v>
      </c>
      <c r="W1111" t="s">
        <v>33</v>
      </c>
      <c r="X1111" s="17" t="s">
        <v>34</v>
      </c>
      <c r="Z1111" t="s">
        <v>2386</v>
      </c>
      <c r="AA1111">
        <v>407</v>
      </c>
      <c r="AB1111">
        <v>77</v>
      </c>
    </row>
    <row r="1112" spans="1:28" x14ac:dyDescent="0.25">
      <c r="A1112" t="s">
        <v>2422</v>
      </c>
      <c r="B1112" t="s">
        <v>2423</v>
      </c>
      <c r="C1112" s="17">
        <v>44337</v>
      </c>
      <c r="D1112" s="7">
        <v>375000</v>
      </c>
      <c r="E1112" t="s">
        <v>29</v>
      </c>
      <c r="F1112" t="s">
        <v>30</v>
      </c>
      <c r="G1112" s="7">
        <v>375000</v>
      </c>
      <c r="H1112" s="7">
        <v>214830</v>
      </c>
      <c r="I1112" s="12">
        <f>H1112/G1112*100</f>
        <v>57.287999999999997</v>
      </c>
      <c r="J1112" s="12">
        <f t="shared" si="17"/>
        <v>7.1852312095130699</v>
      </c>
      <c r="K1112" s="7">
        <v>429665</v>
      </c>
      <c r="L1112" s="7">
        <v>65558</v>
      </c>
      <c r="M1112" s="7">
        <f>G1112-L1112</f>
        <v>309442</v>
      </c>
      <c r="N1112" s="7">
        <v>322218.59375</v>
      </c>
      <c r="O1112" s="22">
        <f>M1112/N1112</f>
        <v>0.96034805564351455</v>
      </c>
      <c r="P1112" s="27">
        <v>2660</v>
      </c>
      <c r="Q1112" s="32">
        <f>M1112/P1112</f>
        <v>116.33157894736843</v>
      </c>
      <c r="R1112" s="37" t="s">
        <v>2385</v>
      </c>
      <c r="S1112" s="42">
        <f>ABS(O2496-O1112)*100</f>
        <v>39.684097334406111</v>
      </c>
      <c r="T1112" t="s">
        <v>32</v>
      </c>
      <c r="V1112" s="7">
        <v>60500</v>
      </c>
      <c r="W1112" t="s">
        <v>33</v>
      </c>
      <c r="X1112" s="17" t="s">
        <v>34</v>
      </c>
      <c r="Z1112" t="s">
        <v>2386</v>
      </c>
      <c r="AA1112">
        <v>407</v>
      </c>
      <c r="AB1112">
        <v>77</v>
      </c>
    </row>
    <row r="1113" spans="1:28" x14ac:dyDescent="0.25">
      <c r="A1113" t="s">
        <v>2424</v>
      </c>
      <c r="B1113" t="s">
        <v>2425</v>
      </c>
      <c r="C1113" s="17">
        <v>44410</v>
      </c>
      <c r="D1113" s="7">
        <v>330000</v>
      </c>
      <c r="E1113" t="s">
        <v>29</v>
      </c>
      <c r="F1113" t="s">
        <v>30</v>
      </c>
      <c r="G1113" s="7">
        <v>330000</v>
      </c>
      <c r="H1113" s="7">
        <v>197640</v>
      </c>
      <c r="I1113" s="12">
        <f>H1113/G1113*100</f>
        <v>59.890909090909098</v>
      </c>
      <c r="J1113" s="12">
        <f t="shared" si="17"/>
        <v>9.788140300422171</v>
      </c>
      <c r="K1113" s="7">
        <v>395289</v>
      </c>
      <c r="L1113" s="7">
        <v>66290</v>
      </c>
      <c r="M1113" s="7">
        <f>G1113-L1113</f>
        <v>263710</v>
      </c>
      <c r="N1113" s="7">
        <v>291149.5625</v>
      </c>
      <c r="O1113" s="22">
        <f>M1113/N1113</f>
        <v>0.90575440929951589</v>
      </c>
      <c r="P1113" s="27">
        <v>2486</v>
      </c>
      <c r="Q1113" s="32">
        <f>M1113/P1113</f>
        <v>106.07803700724055</v>
      </c>
      <c r="R1113" s="37" t="s">
        <v>2385</v>
      </c>
      <c r="S1113" s="42">
        <f>ABS(O2496-O1113)*100</f>
        <v>45.143461968805973</v>
      </c>
      <c r="T1113" t="s">
        <v>32</v>
      </c>
      <c r="V1113" s="7">
        <v>60500</v>
      </c>
      <c r="W1113" t="s">
        <v>33</v>
      </c>
      <c r="X1113" s="17" t="s">
        <v>34</v>
      </c>
      <c r="Z1113" t="s">
        <v>2386</v>
      </c>
      <c r="AA1113">
        <v>407</v>
      </c>
      <c r="AB1113">
        <v>76</v>
      </c>
    </row>
    <row r="1114" spans="1:28" x14ac:dyDescent="0.25">
      <c r="A1114" t="s">
        <v>2426</v>
      </c>
      <c r="B1114" t="s">
        <v>2427</v>
      </c>
      <c r="C1114" s="17">
        <v>44258</v>
      </c>
      <c r="D1114" s="7">
        <v>377500</v>
      </c>
      <c r="E1114" t="s">
        <v>29</v>
      </c>
      <c r="F1114" t="s">
        <v>30</v>
      </c>
      <c r="G1114" s="7">
        <v>377500</v>
      </c>
      <c r="H1114" s="7">
        <v>197470</v>
      </c>
      <c r="I1114" s="12">
        <f>H1114/G1114*100</f>
        <v>52.309933774834441</v>
      </c>
      <c r="J1114" s="12">
        <f t="shared" si="17"/>
        <v>2.2071649843475143</v>
      </c>
      <c r="K1114" s="7">
        <v>394931</v>
      </c>
      <c r="L1114" s="7">
        <v>66107</v>
      </c>
      <c r="M1114" s="7">
        <f>G1114-L1114</f>
        <v>311393</v>
      </c>
      <c r="N1114" s="7">
        <v>290994.6875</v>
      </c>
      <c r="O1114" s="22">
        <f>M1114/N1114</f>
        <v>1.0700985735349551</v>
      </c>
      <c r="P1114" s="27">
        <v>2190</v>
      </c>
      <c r="Q1114" s="32">
        <f>M1114/P1114</f>
        <v>142.18858447488586</v>
      </c>
      <c r="R1114" s="37" t="s">
        <v>2385</v>
      </c>
      <c r="S1114" s="42">
        <f>ABS(O2496-O1114)*100</f>
        <v>28.709045545262057</v>
      </c>
      <c r="T1114" t="s">
        <v>32</v>
      </c>
      <c r="V1114" s="7">
        <v>60500</v>
      </c>
      <c r="W1114" t="s">
        <v>33</v>
      </c>
      <c r="X1114" s="17" t="s">
        <v>34</v>
      </c>
      <c r="Z1114" t="s">
        <v>2386</v>
      </c>
      <c r="AA1114">
        <v>407</v>
      </c>
      <c r="AB1114">
        <v>76</v>
      </c>
    </row>
    <row r="1115" spans="1:28" x14ac:dyDescent="0.25">
      <c r="A1115" t="s">
        <v>2428</v>
      </c>
      <c r="B1115" t="s">
        <v>2429</v>
      </c>
      <c r="C1115" s="17">
        <v>44110</v>
      </c>
      <c r="D1115" s="7">
        <v>385000</v>
      </c>
      <c r="E1115" t="s">
        <v>29</v>
      </c>
      <c r="F1115" t="s">
        <v>30</v>
      </c>
      <c r="G1115" s="7">
        <v>385000</v>
      </c>
      <c r="H1115" s="7">
        <v>221170</v>
      </c>
      <c r="I1115" s="12">
        <f>H1115/G1115*100</f>
        <v>57.446753246753246</v>
      </c>
      <c r="J1115" s="12">
        <f t="shared" si="17"/>
        <v>7.3439844562663197</v>
      </c>
      <c r="K1115" s="7">
        <v>442331</v>
      </c>
      <c r="L1115" s="7">
        <v>66290</v>
      </c>
      <c r="M1115" s="7">
        <f>G1115-L1115</f>
        <v>318710</v>
      </c>
      <c r="N1115" s="7">
        <v>332779.65625</v>
      </c>
      <c r="O1115" s="22">
        <f>M1115/N1115</f>
        <v>0.95772080418452565</v>
      </c>
      <c r="P1115" s="27">
        <v>2804</v>
      </c>
      <c r="Q1115" s="32">
        <f>M1115/P1115</f>
        <v>113.66262482168331</v>
      </c>
      <c r="R1115" s="37" t="s">
        <v>2385</v>
      </c>
      <c r="S1115" s="42">
        <f>ABS(O2496-O1115)*100</f>
        <v>39.946822480305002</v>
      </c>
      <c r="T1115" t="s">
        <v>32</v>
      </c>
      <c r="V1115" s="7">
        <v>60500</v>
      </c>
      <c r="W1115" t="s">
        <v>33</v>
      </c>
      <c r="X1115" s="17" t="s">
        <v>34</v>
      </c>
      <c r="Z1115" t="s">
        <v>2386</v>
      </c>
      <c r="AA1115">
        <v>407</v>
      </c>
      <c r="AB1115">
        <v>76</v>
      </c>
    </row>
    <row r="1116" spans="1:28" x14ac:dyDescent="0.25">
      <c r="A1116" t="s">
        <v>2430</v>
      </c>
      <c r="B1116" t="s">
        <v>2431</v>
      </c>
      <c r="C1116" s="17">
        <v>44596</v>
      </c>
      <c r="D1116" s="7">
        <v>225000</v>
      </c>
      <c r="E1116" t="s">
        <v>29</v>
      </c>
      <c r="F1116" t="s">
        <v>30</v>
      </c>
      <c r="G1116" s="7">
        <v>225000</v>
      </c>
      <c r="H1116" s="7">
        <v>106840</v>
      </c>
      <c r="I1116" s="12">
        <f>H1116/G1116*100</f>
        <v>47.484444444444449</v>
      </c>
      <c r="J1116" s="12">
        <f t="shared" si="17"/>
        <v>2.6183243460424777</v>
      </c>
      <c r="K1116" s="7">
        <v>213675</v>
      </c>
      <c r="L1116" s="7">
        <v>50814</v>
      </c>
      <c r="M1116" s="7">
        <f>G1116-L1116</f>
        <v>174186</v>
      </c>
      <c r="N1116" s="7">
        <v>113097.9140625</v>
      </c>
      <c r="O1116" s="22">
        <f>M1116/N1116</f>
        <v>1.5401345059621665</v>
      </c>
      <c r="P1116" s="27">
        <v>1618</v>
      </c>
      <c r="Q1116" s="32">
        <f>M1116/P1116</f>
        <v>107.65512978986403</v>
      </c>
      <c r="R1116" s="37" t="s">
        <v>2405</v>
      </c>
      <c r="S1116" s="42">
        <f>ABS(O2496-O1116)*100</f>
        <v>18.294547697459084</v>
      </c>
      <c r="T1116" t="s">
        <v>64</v>
      </c>
      <c r="V1116" s="7">
        <v>49500</v>
      </c>
      <c r="W1116" t="s">
        <v>33</v>
      </c>
      <c r="X1116" s="17" t="s">
        <v>34</v>
      </c>
      <c r="Z1116" t="s">
        <v>2406</v>
      </c>
      <c r="AA1116">
        <v>401</v>
      </c>
      <c r="AB1116">
        <v>45</v>
      </c>
    </row>
    <row r="1117" spans="1:28" x14ac:dyDescent="0.25">
      <c r="A1117" t="s">
        <v>2432</v>
      </c>
      <c r="B1117" t="s">
        <v>2433</v>
      </c>
      <c r="C1117" s="17">
        <v>43994</v>
      </c>
      <c r="D1117" s="7">
        <v>212500</v>
      </c>
      <c r="E1117" t="s">
        <v>29</v>
      </c>
      <c r="F1117" t="s">
        <v>30</v>
      </c>
      <c r="G1117" s="7">
        <v>212500</v>
      </c>
      <c r="H1117" s="7">
        <v>123610</v>
      </c>
      <c r="I1117" s="12">
        <f>H1117/G1117*100</f>
        <v>58.169411764705877</v>
      </c>
      <c r="J1117" s="12">
        <f t="shared" si="17"/>
        <v>8.0666429742189507</v>
      </c>
      <c r="K1117" s="7">
        <v>247227</v>
      </c>
      <c r="L1117" s="7">
        <v>52227</v>
      </c>
      <c r="M1117" s="7">
        <f>G1117-L1117</f>
        <v>160273</v>
      </c>
      <c r="N1117" s="7">
        <v>135416.671875</v>
      </c>
      <c r="O1117" s="22">
        <f>M1117/N1117</f>
        <v>1.1835544160171378</v>
      </c>
      <c r="P1117" s="27">
        <v>1862</v>
      </c>
      <c r="Q1117" s="32">
        <f>M1117/P1117</f>
        <v>86.075725026852851</v>
      </c>
      <c r="R1117" s="37" t="s">
        <v>2405</v>
      </c>
      <c r="S1117" s="42">
        <f>ABS(O2496-O1117)*100</f>
        <v>17.363461297043781</v>
      </c>
      <c r="T1117" t="s">
        <v>154</v>
      </c>
      <c r="V1117" s="7">
        <v>49500</v>
      </c>
      <c r="W1117" t="s">
        <v>33</v>
      </c>
      <c r="X1117" s="17" t="s">
        <v>34</v>
      </c>
      <c r="Z1117" t="s">
        <v>2406</v>
      </c>
      <c r="AA1117">
        <v>401</v>
      </c>
      <c r="AB1117">
        <v>45</v>
      </c>
    </row>
    <row r="1118" spans="1:28" x14ac:dyDescent="0.25">
      <c r="A1118" t="s">
        <v>2434</v>
      </c>
      <c r="B1118" t="s">
        <v>2435</v>
      </c>
      <c r="C1118" s="17">
        <v>44505</v>
      </c>
      <c r="D1118" s="7">
        <v>400000</v>
      </c>
      <c r="E1118" t="s">
        <v>29</v>
      </c>
      <c r="F1118" t="s">
        <v>30</v>
      </c>
      <c r="G1118" s="7">
        <v>400000</v>
      </c>
      <c r="H1118" s="7">
        <v>217590</v>
      </c>
      <c r="I1118" s="12">
        <f>H1118/G1118*100</f>
        <v>54.397500000000001</v>
      </c>
      <c r="J1118" s="12">
        <f t="shared" si="17"/>
        <v>4.2947312095130741</v>
      </c>
      <c r="K1118" s="7">
        <v>435170</v>
      </c>
      <c r="L1118" s="7">
        <v>50717</v>
      </c>
      <c r="M1118" s="7">
        <f>G1118-L1118</f>
        <v>349283</v>
      </c>
      <c r="N1118" s="7">
        <v>266981.25</v>
      </c>
      <c r="O1118" s="22">
        <f>M1118/N1118</f>
        <v>1.3082679027085236</v>
      </c>
      <c r="P1118" s="27">
        <v>2837</v>
      </c>
      <c r="Q1118" s="32">
        <f>M1118/P1118</f>
        <v>123.11702502643638</v>
      </c>
      <c r="R1118" s="37" t="s">
        <v>2405</v>
      </c>
      <c r="S1118" s="42">
        <f>ABS(O2496-O1118)*100</f>
        <v>4.8921126279052096</v>
      </c>
      <c r="T1118" t="s">
        <v>64</v>
      </c>
      <c r="V1118" s="7">
        <v>49500</v>
      </c>
      <c r="W1118" t="s">
        <v>33</v>
      </c>
      <c r="X1118" s="17" t="s">
        <v>34</v>
      </c>
      <c r="Z1118" t="s">
        <v>2406</v>
      </c>
      <c r="AA1118">
        <v>401</v>
      </c>
      <c r="AB1118">
        <v>55</v>
      </c>
    </row>
    <row r="1119" spans="1:28" x14ac:dyDescent="0.25">
      <c r="A1119" t="s">
        <v>2436</v>
      </c>
      <c r="B1119" t="s">
        <v>2437</v>
      </c>
      <c r="C1119" s="17">
        <v>44508</v>
      </c>
      <c r="D1119" s="7">
        <v>299900</v>
      </c>
      <c r="E1119" t="s">
        <v>29</v>
      </c>
      <c r="F1119" t="s">
        <v>30</v>
      </c>
      <c r="G1119" s="7">
        <v>299900</v>
      </c>
      <c r="H1119" s="7">
        <v>144370</v>
      </c>
      <c r="I1119" s="12">
        <f>H1119/G1119*100</f>
        <v>48.139379793264418</v>
      </c>
      <c r="J1119" s="12">
        <f t="shared" si="17"/>
        <v>1.9633889972225091</v>
      </c>
      <c r="K1119" s="7">
        <v>288733</v>
      </c>
      <c r="L1119" s="7">
        <v>58460</v>
      </c>
      <c r="M1119" s="7">
        <f>G1119-L1119</f>
        <v>241440</v>
      </c>
      <c r="N1119" s="7">
        <v>159911.8125</v>
      </c>
      <c r="O1119" s="22">
        <f>M1119/N1119</f>
        <v>1.5098321770319501</v>
      </c>
      <c r="P1119" s="27">
        <v>2255</v>
      </c>
      <c r="Q1119" s="32">
        <f>M1119/P1119</f>
        <v>107.06873614190687</v>
      </c>
      <c r="R1119" s="37" t="s">
        <v>2405</v>
      </c>
      <c r="S1119" s="42">
        <f>ABS(O2496-O1119)*100</f>
        <v>15.26431480443744</v>
      </c>
      <c r="T1119" t="s">
        <v>64</v>
      </c>
      <c r="V1119" s="7">
        <v>49500</v>
      </c>
      <c r="W1119" t="s">
        <v>33</v>
      </c>
      <c r="X1119" s="17" t="s">
        <v>34</v>
      </c>
      <c r="Z1119" t="s">
        <v>2406</v>
      </c>
      <c r="AA1119">
        <v>401</v>
      </c>
      <c r="AB1119">
        <v>48</v>
      </c>
    </row>
    <row r="1120" spans="1:28" x14ac:dyDescent="0.25">
      <c r="A1120" t="s">
        <v>2438</v>
      </c>
      <c r="B1120" t="s">
        <v>2439</v>
      </c>
      <c r="C1120" s="17">
        <v>44592</v>
      </c>
      <c r="D1120" s="7">
        <v>315000</v>
      </c>
      <c r="E1120" t="s">
        <v>29</v>
      </c>
      <c r="F1120" t="s">
        <v>30</v>
      </c>
      <c r="G1120" s="7">
        <v>315000</v>
      </c>
      <c r="H1120" s="7">
        <v>126390</v>
      </c>
      <c r="I1120" s="12">
        <f>H1120/G1120*100</f>
        <v>40.12380952380952</v>
      </c>
      <c r="J1120" s="12">
        <f t="shared" si="17"/>
        <v>9.978959266677407</v>
      </c>
      <c r="K1120" s="7">
        <v>252773</v>
      </c>
      <c r="L1120" s="7">
        <v>52277</v>
      </c>
      <c r="M1120" s="7">
        <f>G1120-L1120</f>
        <v>262723</v>
      </c>
      <c r="N1120" s="7">
        <v>139233.328125</v>
      </c>
      <c r="O1120" s="22">
        <f>M1120/N1120</f>
        <v>1.8869260940464931</v>
      </c>
      <c r="P1120" s="27">
        <v>1766</v>
      </c>
      <c r="Q1120" s="32">
        <f>M1120/P1120</f>
        <v>148.76727066817668</v>
      </c>
      <c r="R1120" s="37" t="s">
        <v>2405</v>
      </c>
      <c r="S1120" s="42">
        <f>ABS(O2496-O1120)*100</f>
        <v>52.973706505891748</v>
      </c>
      <c r="T1120" t="s">
        <v>64</v>
      </c>
      <c r="V1120" s="7">
        <v>49500</v>
      </c>
      <c r="W1120" t="s">
        <v>33</v>
      </c>
      <c r="X1120" s="17" t="s">
        <v>34</v>
      </c>
      <c r="Z1120" t="s">
        <v>2406</v>
      </c>
      <c r="AA1120">
        <v>401</v>
      </c>
      <c r="AB1120">
        <v>48</v>
      </c>
    </row>
    <row r="1121" spans="1:28" x14ac:dyDescent="0.25">
      <c r="A1121" t="s">
        <v>2440</v>
      </c>
      <c r="B1121" t="s">
        <v>2441</v>
      </c>
      <c r="C1121" s="17">
        <v>44025</v>
      </c>
      <c r="D1121" s="7">
        <v>261000</v>
      </c>
      <c r="E1121" t="s">
        <v>29</v>
      </c>
      <c r="F1121" t="s">
        <v>30</v>
      </c>
      <c r="G1121" s="7">
        <v>261000</v>
      </c>
      <c r="H1121" s="7">
        <v>127360</v>
      </c>
      <c r="I1121" s="12">
        <f>H1121/G1121*100</f>
        <v>48.796934865900383</v>
      </c>
      <c r="J1121" s="12">
        <f t="shared" si="17"/>
        <v>1.305833924586544</v>
      </c>
      <c r="K1121" s="7">
        <v>254715</v>
      </c>
      <c r="L1121" s="7">
        <v>48588</v>
      </c>
      <c r="M1121" s="7">
        <f>G1121-L1121</f>
        <v>212412</v>
      </c>
      <c r="N1121" s="7">
        <v>133848.703125</v>
      </c>
      <c r="O1121" s="22">
        <f>M1121/N1121</f>
        <v>1.5869559811993883</v>
      </c>
      <c r="P1121" s="27">
        <v>1864</v>
      </c>
      <c r="Q1121" s="32">
        <f>M1121/P1121</f>
        <v>113.95493562231759</v>
      </c>
      <c r="R1121" s="37" t="s">
        <v>2442</v>
      </c>
      <c r="S1121" s="42">
        <f>ABS(O2496-O1121)*100</f>
        <v>22.976695221181267</v>
      </c>
      <c r="T1121" t="s">
        <v>32</v>
      </c>
      <c r="V1121" s="7">
        <v>45045</v>
      </c>
      <c r="W1121" t="s">
        <v>33</v>
      </c>
      <c r="X1121" s="17" t="s">
        <v>34</v>
      </c>
      <c r="Z1121" t="s">
        <v>2443</v>
      </c>
      <c r="AA1121">
        <v>401</v>
      </c>
      <c r="AB1121">
        <v>51</v>
      </c>
    </row>
    <row r="1122" spans="1:28" x14ac:dyDescent="0.25">
      <c r="A1122" t="s">
        <v>2444</v>
      </c>
      <c r="B1122" t="s">
        <v>2445</v>
      </c>
      <c r="C1122" s="17">
        <v>44007</v>
      </c>
      <c r="D1122" s="7">
        <v>280000</v>
      </c>
      <c r="E1122" t="s">
        <v>29</v>
      </c>
      <c r="F1122" t="s">
        <v>30</v>
      </c>
      <c r="G1122" s="7">
        <v>280000</v>
      </c>
      <c r="H1122" s="7">
        <v>159990</v>
      </c>
      <c r="I1122" s="12">
        <f>H1122/G1122*100</f>
        <v>57.139285714285712</v>
      </c>
      <c r="J1122" s="12">
        <f t="shared" si="17"/>
        <v>7.0365169237987857</v>
      </c>
      <c r="K1122" s="7">
        <v>319976</v>
      </c>
      <c r="L1122" s="7">
        <v>47873</v>
      </c>
      <c r="M1122" s="7">
        <f>G1122-L1122</f>
        <v>232127</v>
      </c>
      <c r="N1122" s="7">
        <v>176690.265625</v>
      </c>
      <c r="O1122" s="22">
        <f>M1122/N1122</f>
        <v>1.3137509255470621</v>
      </c>
      <c r="P1122" s="27">
        <v>2539</v>
      </c>
      <c r="Q1122" s="32">
        <f>M1122/P1122</f>
        <v>91.424576604962581</v>
      </c>
      <c r="R1122" s="37" t="s">
        <v>2442</v>
      </c>
      <c r="S1122" s="42">
        <f>ABS(O2496-O1122)*100</f>
        <v>4.3438103440513576</v>
      </c>
      <c r="T1122" t="s">
        <v>141</v>
      </c>
      <c r="V1122" s="7">
        <v>45045</v>
      </c>
      <c r="W1122" t="s">
        <v>33</v>
      </c>
      <c r="X1122" s="17" t="s">
        <v>34</v>
      </c>
      <c r="Z1122" t="s">
        <v>2443</v>
      </c>
      <c r="AA1122">
        <v>401</v>
      </c>
      <c r="AB1122">
        <v>48</v>
      </c>
    </row>
    <row r="1123" spans="1:28" x14ac:dyDescent="0.25">
      <c r="A1123" t="s">
        <v>2446</v>
      </c>
      <c r="B1123" t="s">
        <v>2447</v>
      </c>
      <c r="C1123" s="17">
        <v>44144</v>
      </c>
      <c r="D1123" s="7">
        <v>295000</v>
      </c>
      <c r="E1123" t="s">
        <v>29</v>
      </c>
      <c r="F1123" t="s">
        <v>30</v>
      </c>
      <c r="G1123" s="7">
        <v>295000</v>
      </c>
      <c r="H1123" s="7">
        <v>131340</v>
      </c>
      <c r="I1123" s="12">
        <f>H1123/G1123*100</f>
        <v>44.522033898305082</v>
      </c>
      <c r="J1123" s="12">
        <f t="shared" si="17"/>
        <v>5.5807348921818445</v>
      </c>
      <c r="K1123" s="7">
        <v>262680</v>
      </c>
      <c r="L1123" s="7">
        <v>47898</v>
      </c>
      <c r="M1123" s="7">
        <f>G1123-L1123</f>
        <v>247102</v>
      </c>
      <c r="N1123" s="7">
        <v>139468.828125</v>
      </c>
      <c r="O1123" s="22">
        <f>M1123/N1123</f>
        <v>1.7717364039119405</v>
      </c>
      <c r="P1123" s="27">
        <v>2000</v>
      </c>
      <c r="Q1123" s="32">
        <f>M1123/P1123</f>
        <v>123.551</v>
      </c>
      <c r="R1123" s="37" t="s">
        <v>2442</v>
      </c>
      <c r="S1123" s="42">
        <f>ABS(O2496-O1123)*100</f>
        <v>41.454737492436486</v>
      </c>
      <c r="T1123" t="s">
        <v>32</v>
      </c>
      <c r="V1123" s="7">
        <v>45045</v>
      </c>
      <c r="W1123" t="s">
        <v>33</v>
      </c>
      <c r="X1123" s="17" t="s">
        <v>34</v>
      </c>
      <c r="Z1123" t="s">
        <v>2443</v>
      </c>
      <c r="AA1123">
        <v>401</v>
      </c>
      <c r="AB1123">
        <v>48</v>
      </c>
    </row>
    <row r="1124" spans="1:28" x14ac:dyDescent="0.25">
      <c r="A1124" t="s">
        <v>2448</v>
      </c>
      <c r="B1124" t="s">
        <v>2449</v>
      </c>
      <c r="C1124" s="17">
        <v>44071</v>
      </c>
      <c r="D1124" s="7">
        <v>326000</v>
      </c>
      <c r="E1124" t="s">
        <v>29</v>
      </c>
      <c r="F1124" t="s">
        <v>30</v>
      </c>
      <c r="G1124" s="7">
        <v>326000</v>
      </c>
      <c r="H1124" s="7">
        <v>172390</v>
      </c>
      <c r="I1124" s="12">
        <f>H1124/G1124*100</f>
        <v>52.880368098159515</v>
      </c>
      <c r="J1124" s="12">
        <f t="shared" si="17"/>
        <v>2.7775993076725882</v>
      </c>
      <c r="K1124" s="7">
        <v>344784</v>
      </c>
      <c r="L1124" s="7">
        <v>53685</v>
      </c>
      <c r="M1124" s="7">
        <f>G1124-L1124</f>
        <v>272315</v>
      </c>
      <c r="N1124" s="7">
        <v>189025.328125</v>
      </c>
      <c r="O1124" s="22">
        <f>M1124/N1124</f>
        <v>1.4406270455984693</v>
      </c>
      <c r="P1124" s="27">
        <v>2166</v>
      </c>
      <c r="Q1124" s="32">
        <f>M1124/P1124</f>
        <v>125.72253000923361</v>
      </c>
      <c r="R1124" s="37" t="s">
        <v>2442</v>
      </c>
      <c r="S1124" s="42">
        <f>ABS(O2496-O1124)*100</f>
        <v>8.3438016610893673</v>
      </c>
      <c r="T1124" t="s">
        <v>32</v>
      </c>
      <c r="V1124" s="7">
        <v>45045</v>
      </c>
      <c r="W1124" t="s">
        <v>33</v>
      </c>
      <c r="X1124" s="17" t="s">
        <v>34</v>
      </c>
      <c r="Z1124" t="s">
        <v>2443</v>
      </c>
      <c r="AA1124">
        <v>401</v>
      </c>
      <c r="AB1124">
        <v>57</v>
      </c>
    </row>
    <row r="1125" spans="1:28" x14ac:dyDescent="0.25">
      <c r="A1125" t="s">
        <v>2448</v>
      </c>
      <c r="B1125" t="s">
        <v>2449</v>
      </c>
      <c r="C1125" s="17">
        <v>44105</v>
      </c>
      <c r="D1125" s="7">
        <v>326000</v>
      </c>
      <c r="E1125" t="s">
        <v>253</v>
      </c>
      <c r="F1125" t="s">
        <v>30</v>
      </c>
      <c r="G1125" s="7">
        <v>326000</v>
      </c>
      <c r="H1125" s="7">
        <v>172390</v>
      </c>
      <c r="I1125" s="12">
        <f>H1125/G1125*100</f>
        <v>52.880368098159515</v>
      </c>
      <c r="J1125" s="12">
        <f t="shared" si="17"/>
        <v>2.7775993076725882</v>
      </c>
      <c r="K1125" s="7">
        <v>344784</v>
      </c>
      <c r="L1125" s="7">
        <v>53685</v>
      </c>
      <c r="M1125" s="7">
        <f>G1125-L1125</f>
        <v>272315</v>
      </c>
      <c r="N1125" s="7">
        <v>189025.328125</v>
      </c>
      <c r="O1125" s="22">
        <f>M1125/N1125</f>
        <v>1.4406270455984693</v>
      </c>
      <c r="P1125" s="27">
        <v>2166</v>
      </c>
      <c r="Q1125" s="32">
        <f>M1125/P1125</f>
        <v>125.72253000923361</v>
      </c>
      <c r="R1125" s="37" t="s">
        <v>2442</v>
      </c>
      <c r="S1125" s="42">
        <f>ABS(O2496-O1125)*100</f>
        <v>8.3438016610893673</v>
      </c>
      <c r="T1125" t="s">
        <v>32</v>
      </c>
      <c r="V1125" s="7">
        <v>45045</v>
      </c>
      <c r="W1125" t="s">
        <v>33</v>
      </c>
      <c r="X1125" s="17" t="s">
        <v>34</v>
      </c>
      <c r="Z1125" t="s">
        <v>2443</v>
      </c>
      <c r="AA1125">
        <v>401</v>
      </c>
      <c r="AB1125">
        <v>57</v>
      </c>
    </row>
    <row r="1126" spans="1:28" x14ac:dyDescent="0.25">
      <c r="A1126" t="s">
        <v>2450</v>
      </c>
      <c r="B1126" t="s">
        <v>2451</v>
      </c>
      <c r="C1126" s="17">
        <v>44077</v>
      </c>
      <c r="D1126" s="7">
        <v>325000</v>
      </c>
      <c r="E1126" t="s">
        <v>29</v>
      </c>
      <c r="F1126" t="s">
        <v>30</v>
      </c>
      <c r="G1126" s="7">
        <v>325000</v>
      </c>
      <c r="H1126" s="7">
        <v>175490</v>
      </c>
      <c r="I1126" s="12">
        <f>H1126/G1126*100</f>
        <v>53.996923076923075</v>
      </c>
      <c r="J1126" s="12">
        <f t="shared" si="17"/>
        <v>3.894154286436148</v>
      </c>
      <c r="K1126" s="7">
        <v>350971</v>
      </c>
      <c r="L1126" s="7">
        <v>48301</v>
      </c>
      <c r="M1126" s="7">
        <f>G1126-L1126</f>
        <v>276699</v>
      </c>
      <c r="N1126" s="7">
        <v>196538.96875</v>
      </c>
      <c r="O1126" s="22">
        <f>M1126/N1126</f>
        <v>1.4078582062367722</v>
      </c>
      <c r="P1126" s="27">
        <v>2452</v>
      </c>
      <c r="Q1126" s="32">
        <f>M1126/P1126</f>
        <v>112.84624796084829</v>
      </c>
      <c r="R1126" s="37" t="s">
        <v>2442</v>
      </c>
      <c r="S1126" s="42">
        <f>ABS(O2496-O1126)*100</f>
        <v>5.0669177249196506</v>
      </c>
      <c r="T1126" t="s">
        <v>32</v>
      </c>
      <c r="V1126" s="7">
        <v>45045</v>
      </c>
      <c r="W1126" t="s">
        <v>33</v>
      </c>
      <c r="X1126" s="17" t="s">
        <v>34</v>
      </c>
      <c r="Z1126" t="s">
        <v>2443</v>
      </c>
      <c r="AA1126">
        <v>401</v>
      </c>
      <c r="AB1126">
        <v>57</v>
      </c>
    </row>
    <row r="1127" spans="1:28" x14ac:dyDescent="0.25">
      <c r="A1127" t="s">
        <v>2452</v>
      </c>
      <c r="B1127" t="s">
        <v>2453</v>
      </c>
      <c r="C1127" s="17">
        <v>44249</v>
      </c>
      <c r="D1127" s="7">
        <v>370000</v>
      </c>
      <c r="E1127" t="s">
        <v>29</v>
      </c>
      <c r="F1127" t="s">
        <v>30</v>
      </c>
      <c r="G1127" s="7">
        <v>370000</v>
      </c>
      <c r="H1127" s="7">
        <v>176700</v>
      </c>
      <c r="I1127" s="12">
        <f>H1127/G1127*100</f>
        <v>47.756756756756758</v>
      </c>
      <c r="J1127" s="12">
        <f t="shared" si="17"/>
        <v>2.3460120337301689</v>
      </c>
      <c r="K1127" s="7">
        <v>353394</v>
      </c>
      <c r="L1127" s="7">
        <v>53399</v>
      </c>
      <c r="M1127" s="7">
        <f>G1127-L1127</f>
        <v>316601</v>
      </c>
      <c r="N1127" s="7">
        <v>194801.953125</v>
      </c>
      <c r="O1127" s="22">
        <f>M1127/N1127</f>
        <v>1.6252455117677609</v>
      </c>
      <c r="P1127" s="27">
        <v>2272</v>
      </c>
      <c r="Q1127" s="32">
        <f>M1127/P1127</f>
        <v>139.34903169014083</v>
      </c>
      <c r="R1127" s="37" t="s">
        <v>2442</v>
      </c>
      <c r="S1127" s="42">
        <f>ABS(O2496-O1127)*100</f>
        <v>26.805648278018523</v>
      </c>
      <c r="T1127" t="s">
        <v>32</v>
      </c>
      <c r="V1127" s="7">
        <v>45045</v>
      </c>
      <c r="W1127" t="s">
        <v>33</v>
      </c>
      <c r="X1127" s="17" t="s">
        <v>34</v>
      </c>
      <c r="Z1127" t="s">
        <v>2443</v>
      </c>
      <c r="AA1127">
        <v>401</v>
      </c>
      <c r="AB1127">
        <v>57</v>
      </c>
    </row>
    <row r="1128" spans="1:28" x14ac:dyDescent="0.25">
      <c r="A1128" t="s">
        <v>2454</v>
      </c>
      <c r="B1128" t="s">
        <v>2455</v>
      </c>
      <c r="C1128" s="17">
        <v>44000</v>
      </c>
      <c r="D1128" s="7">
        <v>326000</v>
      </c>
      <c r="E1128" t="s">
        <v>29</v>
      </c>
      <c r="F1128" t="s">
        <v>30</v>
      </c>
      <c r="G1128" s="7">
        <v>326000</v>
      </c>
      <c r="H1128" s="7">
        <v>171960</v>
      </c>
      <c r="I1128" s="12">
        <f>H1128/G1128*100</f>
        <v>52.74846625766871</v>
      </c>
      <c r="J1128" s="12">
        <f t="shared" si="17"/>
        <v>2.6456974671817832</v>
      </c>
      <c r="K1128" s="7">
        <v>343917</v>
      </c>
      <c r="L1128" s="7">
        <v>49486</v>
      </c>
      <c r="M1128" s="7">
        <f>G1128-L1128</f>
        <v>276514</v>
      </c>
      <c r="N1128" s="7">
        <v>191188.96875</v>
      </c>
      <c r="O1128" s="22">
        <f>M1128/N1128</f>
        <v>1.4462863721053467</v>
      </c>
      <c r="P1128" s="27">
        <v>2242</v>
      </c>
      <c r="Q1128" s="32">
        <f>M1128/P1128</f>
        <v>123.33363068688671</v>
      </c>
      <c r="R1128" s="37" t="s">
        <v>2442</v>
      </c>
      <c r="S1128" s="42">
        <f>ABS(O2496-O1128)*100</f>
        <v>8.9097343117771075</v>
      </c>
      <c r="T1128" t="s">
        <v>32</v>
      </c>
      <c r="V1128" s="7">
        <v>45045</v>
      </c>
      <c r="W1128" t="s">
        <v>33</v>
      </c>
      <c r="X1128" s="17" t="s">
        <v>34</v>
      </c>
      <c r="Z1128" t="s">
        <v>2443</v>
      </c>
      <c r="AA1128">
        <v>401</v>
      </c>
      <c r="AB1128">
        <v>57</v>
      </c>
    </row>
    <row r="1129" spans="1:28" x14ac:dyDescent="0.25">
      <c r="A1129" t="s">
        <v>2456</v>
      </c>
      <c r="B1129" t="s">
        <v>2457</v>
      </c>
      <c r="C1129" s="17">
        <v>43923</v>
      </c>
      <c r="D1129" s="7">
        <v>315000</v>
      </c>
      <c r="E1129" t="s">
        <v>29</v>
      </c>
      <c r="F1129" t="s">
        <v>30</v>
      </c>
      <c r="G1129" s="7">
        <v>315000</v>
      </c>
      <c r="H1129" s="7">
        <v>182560</v>
      </c>
      <c r="I1129" s="12">
        <f>H1129/G1129*100</f>
        <v>57.955555555555563</v>
      </c>
      <c r="J1129" s="12">
        <f t="shared" si="17"/>
        <v>7.852786765068636</v>
      </c>
      <c r="K1129" s="7">
        <v>365123</v>
      </c>
      <c r="L1129" s="7">
        <v>48226</v>
      </c>
      <c r="M1129" s="7">
        <f>G1129-L1129</f>
        <v>266774</v>
      </c>
      <c r="N1129" s="7">
        <v>205777.265625</v>
      </c>
      <c r="O1129" s="22">
        <f>M1129/N1129</f>
        <v>1.2964211531810221</v>
      </c>
      <c r="P1129" s="27">
        <v>2398</v>
      </c>
      <c r="Q1129" s="32">
        <f>M1129/P1129</f>
        <v>111.24854045037532</v>
      </c>
      <c r="R1129" s="37" t="s">
        <v>2442</v>
      </c>
      <c r="S1129" s="42">
        <f>ABS(O2496-O1129)*100</f>
        <v>6.0767875806553517</v>
      </c>
      <c r="T1129" t="s">
        <v>32</v>
      </c>
      <c r="V1129" s="7">
        <v>45045</v>
      </c>
      <c r="W1129" t="s">
        <v>33</v>
      </c>
      <c r="X1129" s="17" t="s">
        <v>34</v>
      </c>
      <c r="Z1129" t="s">
        <v>2443</v>
      </c>
      <c r="AA1129">
        <v>401</v>
      </c>
      <c r="AB1129">
        <v>57</v>
      </c>
    </row>
    <row r="1130" spans="1:28" x14ac:dyDescent="0.25">
      <c r="A1130" t="s">
        <v>2458</v>
      </c>
      <c r="B1130" t="s">
        <v>2459</v>
      </c>
      <c r="C1130" s="17">
        <v>44160</v>
      </c>
      <c r="D1130" s="7">
        <v>288600</v>
      </c>
      <c r="E1130" t="s">
        <v>29</v>
      </c>
      <c r="F1130" t="s">
        <v>30</v>
      </c>
      <c r="G1130" s="7">
        <v>288600</v>
      </c>
      <c r="H1130" s="7">
        <v>136030</v>
      </c>
      <c r="I1130" s="12">
        <f>H1130/G1130*100</f>
        <v>47.134442134442132</v>
      </c>
      <c r="J1130" s="12">
        <f t="shared" si="17"/>
        <v>2.9683266560447947</v>
      </c>
      <c r="K1130" s="7">
        <v>272055</v>
      </c>
      <c r="L1130" s="7">
        <v>88327</v>
      </c>
      <c r="M1130" s="7">
        <f>G1130-L1130</f>
        <v>200273</v>
      </c>
      <c r="N1130" s="7">
        <v>164042.859375</v>
      </c>
      <c r="O1130" s="22">
        <f>M1130/N1130</f>
        <v>1.2208577731638921</v>
      </c>
      <c r="P1130" s="27">
        <v>1968</v>
      </c>
      <c r="Q1130" s="32">
        <f>M1130/P1130</f>
        <v>101.76473577235772</v>
      </c>
      <c r="R1130" s="37" t="s">
        <v>2460</v>
      </c>
      <c r="S1130" s="42">
        <f>ABS(O2496-O1130)*100</f>
        <v>13.633125582368354</v>
      </c>
      <c r="T1130" t="s">
        <v>141</v>
      </c>
      <c r="V1130" s="7">
        <v>59459</v>
      </c>
      <c r="W1130" t="s">
        <v>33</v>
      </c>
      <c r="X1130" s="17" t="s">
        <v>34</v>
      </c>
      <c r="Z1130" t="s">
        <v>2461</v>
      </c>
      <c r="AA1130">
        <v>401</v>
      </c>
      <c r="AB1130">
        <v>51</v>
      </c>
    </row>
    <row r="1131" spans="1:28" x14ac:dyDescent="0.25">
      <c r="A1131" t="s">
        <v>2462</v>
      </c>
      <c r="B1131" t="s">
        <v>2463</v>
      </c>
      <c r="C1131" s="17">
        <v>44602</v>
      </c>
      <c r="D1131" s="7">
        <v>425000</v>
      </c>
      <c r="E1131" t="s">
        <v>29</v>
      </c>
      <c r="F1131" t="s">
        <v>30</v>
      </c>
      <c r="G1131" s="7">
        <v>425000</v>
      </c>
      <c r="H1131" s="7">
        <v>211550</v>
      </c>
      <c r="I1131" s="12">
        <f>H1131/G1131*100</f>
        <v>49.776470588235291</v>
      </c>
      <c r="J1131" s="12">
        <f t="shared" si="17"/>
        <v>0.32629820225163542</v>
      </c>
      <c r="K1131" s="7">
        <v>423104</v>
      </c>
      <c r="L1131" s="7">
        <v>70655</v>
      </c>
      <c r="M1131" s="7">
        <f>G1131-L1131</f>
        <v>354345</v>
      </c>
      <c r="N1131" s="7">
        <v>293707.5</v>
      </c>
      <c r="O1131" s="22">
        <f>M1131/N1131</f>
        <v>1.2064554020581701</v>
      </c>
      <c r="P1131" s="27">
        <v>2692</v>
      </c>
      <c r="Q1131" s="32">
        <f>M1131/P1131</f>
        <v>131.62890044576523</v>
      </c>
      <c r="R1131" s="37" t="s">
        <v>2464</v>
      </c>
      <c r="S1131" s="42">
        <f>ABS(O2496-O1131)*100</f>
        <v>15.073362692940551</v>
      </c>
      <c r="T1131" t="s">
        <v>64</v>
      </c>
      <c r="V1131" s="7">
        <v>61045</v>
      </c>
      <c r="W1131" t="s">
        <v>33</v>
      </c>
      <c r="X1131" s="17" t="s">
        <v>34</v>
      </c>
      <c r="Z1131" t="s">
        <v>2465</v>
      </c>
      <c r="AA1131">
        <v>401</v>
      </c>
      <c r="AB1131">
        <v>54</v>
      </c>
    </row>
    <row r="1132" spans="1:28" x14ac:dyDescent="0.25">
      <c r="A1132" t="s">
        <v>2466</v>
      </c>
      <c r="B1132" t="s">
        <v>2467</v>
      </c>
      <c r="C1132" s="17">
        <v>44428</v>
      </c>
      <c r="D1132" s="7">
        <v>342500</v>
      </c>
      <c r="E1132" t="s">
        <v>29</v>
      </c>
      <c r="F1132" t="s">
        <v>30</v>
      </c>
      <c r="G1132" s="7">
        <v>342500</v>
      </c>
      <c r="H1132" s="7">
        <v>197560</v>
      </c>
      <c r="I1132" s="12">
        <f>H1132/G1132*100</f>
        <v>57.681751824817518</v>
      </c>
      <c r="J1132" s="12">
        <f t="shared" si="17"/>
        <v>7.5789830343305908</v>
      </c>
      <c r="K1132" s="7">
        <v>395110</v>
      </c>
      <c r="L1132" s="7">
        <v>65312</v>
      </c>
      <c r="M1132" s="7">
        <f>G1132-L1132</f>
        <v>277188</v>
      </c>
      <c r="N1132" s="7">
        <v>274831.65625</v>
      </c>
      <c r="O1132" s="22">
        <f>M1132/N1132</f>
        <v>1.0085737712392802</v>
      </c>
      <c r="P1132" s="27">
        <v>2990</v>
      </c>
      <c r="Q1132" s="32">
        <f>M1132/P1132</f>
        <v>92.705016722408033</v>
      </c>
      <c r="R1132" s="37" t="s">
        <v>2464</v>
      </c>
      <c r="S1132" s="42">
        <f>ABS(O2496-O1132)*100</f>
        <v>34.861525774829552</v>
      </c>
      <c r="T1132" t="s">
        <v>32</v>
      </c>
      <c r="V1132" s="7">
        <v>61045</v>
      </c>
      <c r="W1132" t="s">
        <v>33</v>
      </c>
      <c r="X1132" s="17" t="s">
        <v>34</v>
      </c>
      <c r="Z1132" t="s">
        <v>2465</v>
      </c>
      <c r="AA1132">
        <v>401</v>
      </c>
      <c r="AB1132">
        <v>57</v>
      </c>
    </row>
    <row r="1133" spans="1:28" x14ac:dyDescent="0.25">
      <c r="A1133" t="s">
        <v>2468</v>
      </c>
      <c r="B1133" t="s">
        <v>2469</v>
      </c>
      <c r="C1133" s="17">
        <v>44322</v>
      </c>
      <c r="D1133" s="7">
        <v>256090</v>
      </c>
      <c r="E1133" t="s">
        <v>29</v>
      </c>
      <c r="F1133" t="s">
        <v>30</v>
      </c>
      <c r="G1133" s="7">
        <v>256090</v>
      </c>
      <c r="H1133" s="7">
        <v>127950</v>
      </c>
      <c r="I1133" s="12">
        <f>H1133/G1133*100</f>
        <v>49.962903666679679</v>
      </c>
      <c r="J1133" s="12">
        <f t="shared" si="17"/>
        <v>0.13986512380724747</v>
      </c>
      <c r="K1133" s="7">
        <v>255898</v>
      </c>
      <c r="L1133" s="7">
        <v>63149</v>
      </c>
      <c r="M1133" s="7">
        <f>G1133-L1133</f>
        <v>192941</v>
      </c>
      <c r="N1133" s="7">
        <v>160624.171875</v>
      </c>
      <c r="O1133" s="22">
        <f>M1133/N1133</f>
        <v>1.2011952979913223</v>
      </c>
      <c r="P1133" s="27">
        <v>1672</v>
      </c>
      <c r="Q1133" s="32">
        <f>M1133/P1133</f>
        <v>115.39533492822966</v>
      </c>
      <c r="R1133" s="37" t="s">
        <v>2464</v>
      </c>
      <c r="S1133" s="42">
        <f>ABS(O2496-O1133)*100</f>
        <v>15.599373099625335</v>
      </c>
      <c r="T1133" t="s">
        <v>64</v>
      </c>
      <c r="V1133" s="7">
        <v>61045</v>
      </c>
      <c r="W1133" t="s">
        <v>33</v>
      </c>
      <c r="X1133" s="17" t="s">
        <v>34</v>
      </c>
      <c r="Z1133" t="s">
        <v>2465</v>
      </c>
      <c r="AA1133">
        <v>401</v>
      </c>
      <c r="AB1133">
        <v>41</v>
      </c>
    </row>
    <row r="1134" spans="1:28" x14ac:dyDescent="0.25">
      <c r="A1134" t="s">
        <v>2470</v>
      </c>
      <c r="B1134" t="s">
        <v>2471</v>
      </c>
      <c r="C1134" s="17">
        <v>44385</v>
      </c>
      <c r="D1134" s="7">
        <v>325000</v>
      </c>
      <c r="E1134" t="s">
        <v>29</v>
      </c>
      <c r="F1134" t="s">
        <v>30</v>
      </c>
      <c r="G1134" s="7">
        <v>325000</v>
      </c>
      <c r="H1134" s="7">
        <v>127160</v>
      </c>
      <c r="I1134" s="12">
        <f>H1134/G1134*100</f>
        <v>39.126153846153841</v>
      </c>
      <c r="J1134" s="12">
        <f t="shared" si="17"/>
        <v>10.976614944333086</v>
      </c>
      <c r="K1134" s="7">
        <v>254318</v>
      </c>
      <c r="L1134" s="7">
        <v>62260</v>
      </c>
      <c r="M1134" s="7">
        <f>G1134-L1134</f>
        <v>262740</v>
      </c>
      <c r="N1134" s="7">
        <v>160048.328125</v>
      </c>
      <c r="O1134" s="22">
        <f>M1134/N1134</f>
        <v>1.6416291446343405</v>
      </c>
      <c r="P1134" s="27">
        <v>1609</v>
      </c>
      <c r="Q1134" s="32">
        <f>M1134/P1134</f>
        <v>163.29397141081418</v>
      </c>
      <c r="R1134" s="37" t="s">
        <v>2464</v>
      </c>
      <c r="S1134" s="42">
        <f>ABS(O2496-O1134)*100</f>
        <v>28.444011564676487</v>
      </c>
      <c r="T1134" t="s">
        <v>1680</v>
      </c>
      <c r="V1134" s="7">
        <v>61045</v>
      </c>
      <c r="W1134" t="s">
        <v>33</v>
      </c>
      <c r="X1134" s="17" t="s">
        <v>34</v>
      </c>
      <c r="Z1134" t="s">
        <v>2465</v>
      </c>
      <c r="AA1134">
        <v>401</v>
      </c>
      <c r="AB1134">
        <v>53</v>
      </c>
    </row>
    <row r="1135" spans="1:28" x14ac:dyDescent="0.25">
      <c r="A1135" t="s">
        <v>2472</v>
      </c>
      <c r="B1135" t="s">
        <v>2473</v>
      </c>
      <c r="C1135" s="17">
        <v>43924</v>
      </c>
      <c r="D1135" s="7">
        <v>415000</v>
      </c>
      <c r="E1135" t="s">
        <v>29</v>
      </c>
      <c r="F1135" t="s">
        <v>30</v>
      </c>
      <c r="G1135" s="7">
        <v>415000</v>
      </c>
      <c r="H1135" s="7">
        <v>196890</v>
      </c>
      <c r="I1135" s="12">
        <f>H1135/G1135*100</f>
        <v>47.443373493975905</v>
      </c>
      <c r="J1135" s="12">
        <f t="shared" si="17"/>
        <v>2.6593952965110219</v>
      </c>
      <c r="K1135" s="7">
        <v>393775</v>
      </c>
      <c r="L1135" s="7">
        <v>77615</v>
      </c>
      <c r="M1135" s="7">
        <f>G1135-L1135</f>
        <v>337385</v>
      </c>
      <c r="N1135" s="7">
        <v>263466.65625</v>
      </c>
      <c r="O1135" s="22">
        <f>M1135/N1135</f>
        <v>1.2805605263379509</v>
      </c>
      <c r="P1135" s="27">
        <v>2652</v>
      </c>
      <c r="Q1135" s="32">
        <f>M1135/P1135</f>
        <v>127.21907993966818</v>
      </c>
      <c r="R1135" s="37" t="s">
        <v>2464</v>
      </c>
      <c r="S1135" s="42">
        <f>ABS(O2496-O1135)*100</f>
        <v>7.662850264962473</v>
      </c>
      <c r="T1135" t="s">
        <v>64</v>
      </c>
      <c r="V1135" s="7">
        <v>74627</v>
      </c>
      <c r="W1135" t="s">
        <v>33</v>
      </c>
      <c r="X1135" s="17" t="s">
        <v>34</v>
      </c>
      <c r="Z1135" t="s">
        <v>2465</v>
      </c>
      <c r="AA1135">
        <v>401</v>
      </c>
      <c r="AB1135">
        <v>45</v>
      </c>
    </row>
    <row r="1136" spans="1:28" x14ac:dyDescent="0.25">
      <c r="A1136" t="s">
        <v>2474</v>
      </c>
      <c r="B1136" t="s">
        <v>2475</v>
      </c>
      <c r="C1136" s="17">
        <v>44048</v>
      </c>
      <c r="D1136" s="7">
        <v>375000</v>
      </c>
      <c r="E1136" t="s">
        <v>29</v>
      </c>
      <c r="F1136" t="s">
        <v>30</v>
      </c>
      <c r="G1136" s="7">
        <v>375000</v>
      </c>
      <c r="H1136" s="7">
        <v>210780</v>
      </c>
      <c r="I1136" s="12">
        <f>H1136/G1136*100</f>
        <v>56.208000000000006</v>
      </c>
      <c r="J1136" s="12">
        <f t="shared" si="17"/>
        <v>6.1052312095130787</v>
      </c>
      <c r="K1136" s="7">
        <v>421565</v>
      </c>
      <c r="L1136" s="7">
        <v>75243</v>
      </c>
      <c r="M1136" s="7">
        <f>G1136-L1136</f>
        <v>299757</v>
      </c>
      <c r="N1136" s="7">
        <v>288601.65625</v>
      </c>
      <c r="O1136" s="22">
        <f>M1136/N1136</f>
        <v>1.0386530829204137</v>
      </c>
      <c r="P1136" s="27">
        <v>2928</v>
      </c>
      <c r="Q1136" s="32">
        <f>M1136/P1136</f>
        <v>102.37602459016394</v>
      </c>
      <c r="R1136" s="37" t="s">
        <v>2464</v>
      </c>
      <c r="S1136" s="42">
        <f>ABS(O2496-O1136)*100</f>
        <v>31.853594606716197</v>
      </c>
      <c r="T1136" t="s">
        <v>32</v>
      </c>
      <c r="V1136" s="7">
        <v>61045</v>
      </c>
      <c r="W1136" t="s">
        <v>33</v>
      </c>
      <c r="X1136" s="17" t="s">
        <v>34</v>
      </c>
      <c r="Z1136" t="s">
        <v>2465</v>
      </c>
      <c r="AA1136">
        <v>401</v>
      </c>
      <c r="AB1136">
        <v>53</v>
      </c>
    </row>
    <row r="1137" spans="1:28" x14ac:dyDescent="0.25">
      <c r="A1137" t="s">
        <v>2476</v>
      </c>
      <c r="B1137" t="s">
        <v>2477</v>
      </c>
      <c r="C1137" s="17">
        <v>44428</v>
      </c>
      <c r="D1137" s="7">
        <v>300000</v>
      </c>
      <c r="E1137" t="s">
        <v>29</v>
      </c>
      <c r="F1137" t="s">
        <v>30</v>
      </c>
      <c r="G1137" s="7">
        <v>300000</v>
      </c>
      <c r="H1137" s="7">
        <v>150550</v>
      </c>
      <c r="I1137" s="12">
        <f>H1137/G1137*100</f>
        <v>50.183333333333337</v>
      </c>
      <c r="J1137" s="12">
        <f t="shared" si="17"/>
        <v>8.0564542846410347E-2</v>
      </c>
      <c r="K1137" s="7">
        <v>301098</v>
      </c>
      <c r="L1137" s="7">
        <v>56457</v>
      </c>
      <c r="M1137" s="7">
        <f>G1137-L1137</f>
        <v>243543</v>
      </c>
      <c r="N1137" s="7">
        <v>207322.875</v>
      </c>
      <c r="O1137" s="22">
        <f>M1137/N1137</f>
        <v>1.1747039490938953</v>
      </c>
      <c r="P1137" s="27">
        <v>2621</v>
      </c>
      <c r="Q1137" s="32">
        <f>M1137/P1137</f>
        <v>92.919877909194966</v>
      </c>
      <c r="R1137" s="37" t="s">
        <v>2478</v>
      </c>
      <c r="S1137" s="42">
        <f>ABS(O2496-O1137)*100</f>
        <v>18.248507989368036</v>
      </c>
      <c r="T1137" t="s">
        <v>32</v>
      </c>
      <c r="V1137" s="7">
        <v>51062</v>
      </c>
      <c r="W1137" t="s">
        <v>33</v>
      </c>
      <c r="X1137" s="17" t="s">
        <v>34</v>
      </c>
      <c r="Z1137" t="s">
        <v>2479</v>
      </c>
      <c r="AA1137">
        <v>401</v>
      </c>
      <c r="AB1137">
        <v>54</v>
      </c>
    </row>
    <row r="1138" spans="1:28" x14ac:dyDescent="0.25">
      <c r="A1138" t="s">
        <v>2480</v>
      </c>
      <c r="B1138" t="s">
        <v>2481</v>
      </c>
      <c r="C1138" s="17">
        <v>44099</v>
      </c>
      <c r="D1138" s="7">
        <v>250000</v>
      </c>
      <c r="E1138" t="s">
        <v>29</v>
      </c>
      <c r="F1138" t="s">
        <v>30</v>
      </c>
      <c r="G1138" s="7">
        <v>250000</v>
      </c>
      <c r="H1138" s="7">
        <v>121480</v>
      </c>
      <c r="I1138" s="12">
        <f>H1138/G1138*100</f>
        <v>48.591999999999999</v>
      </c>
      <c r="J1138" s="12">
        <f t="shared" si="17"/>
        <v>1.510768790486928</v>
      </c>
      <c r="K1138" s="7">
        <v>242964</v>
      </c>
      <c r="L1138" s="7">
        <v>45107</v>
      </c>
      <c r="M1138" s="7">
        <f>G1138-L1138</f>
        <v>204893</v>
      </c>
      <c r="N1138" s="7">
        <v>136453.109375</v>
      </c>
      <c r="O1138" s="22">
        <f>M1138/N1138</f>
        <v>1.5015634377148102</v>
      </c>
      <c r="P1138" s="27">
        <v>1564</v>
      </c>
      <c r="Q1138" s="32">
        <f>M1138/P1138</f>
        <v>131.00575447570333</v>
      </c>
      <c r="R1138" s="37" t="s">
        <v>2482</v>
      </c>
      <c r="S1138" s="42">
        <f>ABS(O2496-O1138)*100</f>
        <v>14.43744087272345</v>
      </c>
      <c r="T1138" t="s">
        <v>32</v>
      </c>
      <c r="V1138" s="7">
        <v>39600</v>
      </c>
      <c r="W1138" t="s">
        <v>33</v>
      </c>
      <c r="X1138" s="17" t="s">
        <v>34</v>
      </c>
      <c r="Z1138" t="s">
        <v>2483</v>
      </c>
      <c r="AA1138">
        <v>401</v>
      </c>
      <c r="AB1138">
        <v>54</v>
      </c>
    </row>
    <row r="1139" spans="1:28" x14ac:dyDescent="0.25">
      <c r="A1139" t="s">
        <v>2484</v>
      </c>
      <c r="B1139" t="s">
        <v>2485</v>
      </c>
      <c r="C1139" s="17">
        <v>44035</v>
      </c>
      <c r="D1139" s="7">
        <v>274500</v>
      </c>
      <c r="E1139" t="s">
        <v>29</v>
      </c>
      <c r="F1139" t="s">
        <v>30</v>
      </c>
      <c r="G1139" s="7">
        <v>274500</v>
      </c>
      <c r="H1139" s="7">
        <v>140770</v>
      </c>
      <c r="I1139" s="12">
        <f>H1139/G1139*100</f>
        <v>51.282331511839708</v>
      </c>
      <c r="J1139" s="12">
        <f t="shared" si="17"/>
        <v>1.1795627213527808</v>
      </c>
      <c r="K1139" s="7">
        <v>281538</v>
      </c>
      <c r="L1139" s="7">
        <v>56513</v>
      </c>
      <c r="M1139" s="7">
        <f>G1139-L1139</f>
        <v>217987</v>
      </c>
      <c r="N1139" s="7">
        <v>190699.15625</v>
      </c>
      <c r="O1139" s="22">
        <f>M1139/N1139</f>
        <v>1.1430936784755701</v>
      </c>
      <c r="P1139" s="27">
        <v>2237</v>
      </c>
      <c r="Q1139" s="32">
        <f>M1139/P1139</f>
        <v>97.446133214126064</v>
      </c>
      <c r="R1139" s="37" t="s">
        <v>2478</v>
      </c>
      <c r="S1139" s="42">
        <f>ABS(O2496-O1139)*100</f>
        <v>21.409535051200557</v>
      </c>
      <c r="T1139" t="s">
        <v>32</v>
      </c>
      <c r="V1139" s="7">
        <v>51062</v>
      </c>
      <c r="W1139" t="s">
        <v>33</v>
      </c>
      <c r="X1139" s="17" t="s">
        <v>34</v>
      </c>
      <c r="Z1139" t="s">
        <v>2479</v>
      </c>
      <c r="AA1139">
        <v>401</v>
      </c>
      <c r="AB1139">
        <v>54</v>
      </c>
    </row>
    <row r="1140" spans="1:28" x14ac:dyDescent="0.25">
      <c r="A1140" t="s">
        <v>2486</v>
      </c>
      <c r="B1140" t="s">
        <v>2487</v>
      </c>
      <c r="C1140" s="17">
        <v>44078</v>
      </c>
      <c r="D1140" s="7">
        <v>275000</v>
      </c>
      <c r="E1140" t="s">
        <v>29</v>
      </c>
      <c r="F1140" t="s">
        <v>30</v>
      </c>
      <c r="G1140" s="7">
        <v>275000</v>
      </c>
      <c r="H1140" s="7">
        <v>141240</v>
      </c>
      <c r="I1140" s="12">
        <f>H1140/G1140*100</f>
        <v>51.359999999999992</v>
      </c>
      <c r="J1140" s="12">
        <f t="shared" si="17"/>
        <v>1.2572312095130656</v>
      </c>
      <c r="K1140" s="7">
        <v>282485</v>
      </c>
      <c r="L1140" s="7">
        <v>47354</v>
      </c>
      <c r="M1140" s="7">
        <f>G1140-L1140</f>
        <v>227646</v>
      </c>
      <c r="N1140" s="7">
        <v>162159.3125</v>
      </c>
      <c r="O1140" s="22">
        <f>M1140/N1140</f>
        <v>1.403841669592673</v>
      </c>
      <c r="P1140" s="27">
        <v>1592</v>
      </c>
      <c r="Q1140" s="32">
        <f>M1140/P1140</f>
        <v>142.99371859296483</v>
      </c>
      <c r="R1140" s="37" t="s">
        <v>2482</v>
      </c>
      <c r="S1140" s="42">
        <f>ABS(O2496-O1140)*100</f>
        <v>4.6652640605097329</v>
      </c>
      <c r="T1140" t="s">
        <v>64</v>
      </c>
      <c r="V1140" s="7">
        <v>39600</v>
      </c>
      <c r="W1140" t="s">
        <v>33</v>
      </c>
      <c r="X1140" s="17" t="s">
        <v>34</v>
      </c>
      <c r="Z1140" t="s">
        <v>2483</v>
      </c>
      <c r="AA1140">
        <v>401</v>
      </c>
      <c r="AB1140">
        <v>54</v>
      </c>
    </row>
    <row r="1141" spans="1:28" x14ac:dyDescent="0.25">
      <c r="A1141" t="s">
        <v>2488</v>
      </c>
      <c r="B1141" t="s">
        <v>2489</v>
      </c>
      <c r="C1141" s="17">
        <v>44579</v>
      </c>
      <c r="D1141" s="7">
        <v>300000</v>
      </c>
      <c r="E1141" t="s">
        <v>29</v>
      </c>
      <c r="F1141" t="s">
        <v>30</v>
      </c>
      <c r="G1141" s="7">
        <v>300000</v>
      </c>
      <c r="H1141" s="7">
        <v>136960</v>
      </c>
      <c r="I1141" s="12">
        <f>H1141/G1141*100</f>
        <v>45.653333333333336</v>
      </c>
      <c r="J1141" s="12">
        <f t="shared" si="17"/>
        <v>4.4494354571535908</v>
      </c>
      <c r="K1141" s="7">
        <v>273918</v>
      </c>
      <c r="L1141" s="7">
        <v>45051</v>
      </c>
      <c r="M1141" s="7">
        <f>G1141-L1141</f>
        <v>254949</v>
      </c>
      <c r="N1141" s="7">
        <v>157839.3125</v>
      </c>
      <c r="O1141" s="22">
        <f>M1141/N1141</f>
        <v>1.615243984289402</v>
      </c>
      <c r="P1141" s="27">
        <v>1592</v>
      </c>
      <c r="Q1141" s="32">
        <f>M1141/P1141</f>
        <v>160.14384422110552</v>
      </c>
      <c r="R1141" s="37" t="s">
        <v>2482</v>
      </c>
      <c r="S1141" s="42">
        <f>ABS(O2496-O1141)*100</f>
        <v>25.805495530182633</v>
      </c>
      <c r="T1141" t="s">
        <v>64</v>
      </c>
      <c r="V1141" s="7">
        <v>39600</v>
      </c>
      <c r="W1141" t="s">
        <v>33</v>
      </c>
      <c r="X1141" s="17" t="s">
        <v>34</v>
      </c>
      <c r="Z1141" t="s">
        <v>2483</v>
      </c>
      <c r="AA1141">
        <v>401</v>
      </c>
      <c r="AB1141">
        <v>54</v>
      </c>
    </row>
    <row r="1142" spans="1:28" x14ac:dyDescent="0.25">
      <c r="A1142" t="s">
        <v>2490</v>
      </c>
      <c r="B1142" t="s">
        <v>2491</v>
      </c>
      <c r="C1142" s="17">
        <v>44551</v>
      </c>
      <c r="D1142" s="7">
        <v>245000</v>
      </c>
      <c r="E1142" t="s">
        <v>29</v>
      </c>
      <c r="F1142" t="s">
        <v>30</v>
      </c>
      <c r="G1142" s="7">
        <v>245000</v>
      </c>
      <c r="H1142" s="7">
        <v>108940</v>
      </c>
      <c r="I1142" s="12">
        <f>H1142/G1142*100</f>
        <v>44.465306122448979</v>
      </c>
      <c r="J1142" s="12">
        <f t="shared" si="17"/>
        <v>5.6374626680379478</v>
      </c>
      <c r="K1142" s="7">
        <v>217877</v>
      </c>
      <c r="L1142" s="7">
        <v>45107</v>
      </c>
      <c r="M1142" s="7">
        <f>G1142-L1142</f>
        <v>199893</v>
      </c>
      <c r="N1142" s="7">
        <v>119151.7265625</v>
      </c>
      <c r="O1142" s="22">
        <f>M1142/N1142</f>
        <v>1.6776341037336784</v>
      </c>
      <c r="P1142" s="27">
        <v>1323</v>
      </c>
      <c r="Q1142" s="32">
        <f>M1142/P1142</f>
        <v>151.09070294784581</v>
      </c>
      <c r="R1142" s="37" t="s">
        <v>2482</v>
      </c>
      <c r="S1142" s="42">
        <f>ABS(O2496-O1142)*100</f>
        <v>32.04450747461027</v>
      </c>
      <c r="T1142" t="s">
        <v>64</v>
      </c>
      <c r="V1142" s="7">
        <v>39600</v>
      </c>
      <c r="W1142" t="s">
        <v>33</v>
      </c>
      <c r="X1142" s="17" t="s">
        <v>34</v>
      </c>
      <c r="Z1142" t="s">
        <v>2483</v>
      </c>
      <c r="AA1142">
        <v>401</v>
      </c>
      <c r="AB1142">
        <v>49</v>
      </c>
    </row>
    <row r="1143" spans="1:28" x14ac:dyDescent="0.25">
      <c r="A1143" t="s">
        <v>2492</v>
      </c>
      <c r="B1143" t="s">
        <v>2493</v>
      </c>
      <c r="C1143" s="17">
        <v>44343</v>
      </c>
      <c r="D1143" s="7">
        <v>290000</v>
      </c>
      <c r="E1143" t="s">
        <v>29</v>
      </c>
      <c r="F1143" t="s">
        <v>30</v>
      </c>
      <c r="G1143" s="7">
        <v>290000</v>
      </c>
      <c r="H1143" s="7">
        <v>132880</v>
      </c>
      <c r="I1143" s="12">
        <f>H1143/G1143*100</f>
        <v>45.820689655172416</v>
      </c>
      <c r="J1143" s="12">
        <f t="shared" si="17"/>
        <v>4.2820791353145111</v>
      </c>
      <c r="K1143" s="7">
        <v>265751</v>
      </c>
      <c r="L1143" s="7">
        <v>45464</v>
      </c>
      <c r="M1143" s="7">
        <f>G1143-L1143</f>
        <v>244536</v>
      </c>
      <c r="N1143" s="7">
        <v>151922.0625</v>
      </c>
      <c r="O1143" s="22">
        <f>M1143/N1143</f>
        <v>1.609614798377293</v>
      </c>
      <c r="P1143" s="27">
        <v>1592</v>
      </c>
      <c r="Q1143" s="32">
        <f>M1143/P1143</f>
        <v>153.60301507537687</v>
      </c>
      <c r="R1143" s="37" t="s">
        <v>2482</v>
      </c>
      <c r="S1143" s="42">
        <f>ABS(O2496-O1143)*100</f>
        <v>25.242576938971737</v>
      </c>
      <c r="T1143" t="s">
        <v>64</v>
      </c>
      <c r="V1143" s="7">
        <v>39600</v>
      </c>
      <c r="W1143" t="s">
        <v>33</v>
      </c>
      <c r="X1143" s="17" t="s">
        <v>34</v>
      </c>
      <c r="Z1143" t="s">
        <v>2483</v>
      </c>
      <c r="AA1143">
        <v>401</v>
      </c>
      <c r="AB1143">
        <v>49</v>
      </c>
    </row>
    <row r="1144" spans="1:28" x14ac:dyDescent="0.25">
      <c r="A1144" t="s">
        <v>2494</v>
      </c>
      <c r="B1144" t="s">
        <v>2495</v>
      </c>
      <c r="C1144" s="17">
        <v>44043</v>
      </c>
      <c r="D1144" s="7">
        <v>223000</v>
      </c>
      <c r="E1144" t="s">
        <v>29</v>
      </c>
      <c r="F1144" t="s">
        <v>30</v>
      </c>
      <c r="G1144" s="7">
        <v>223000</v>
      </c>
      <c r="H1144" s="7">
        <v>137570</v>
      </c>
      <c r="I1144" s="12">
        <f>H1144/G1144*100</f>
        <v>61.690582959641262</v>
      </c>
      <c r="J1144" s="12">
        <f t="shared" si="17"/>
        <v>11.587814169154335</v>
      </c>
      <c r="K1144" s="7">
        <v>275147</v>
      </c>
      <c r="L1144" s="7">
        <v>50794</v>
      </c>
      <c r="M1144" s="7">
        <f>G1144-L1144</f>
        <v>172206</v>
      </c>
      <c r="N1144" s="7">
        <v>154726.203125</v>
      </c>
      <c r="O1144" s="22">
        <f>M1144/N1144</f>
        <v>1.1129724411377073</v>
      </c>
      <c r="P1144" s="27">
        <v>1792</v>
      </c>
      <c r="Q1144" s="32">
        <f>M1144/P1144</f>
        <v>96.097098214285708</v>
      </c>
      <c r="R1144" s="37" t="s">
        <v>2482</v>
      </c>
      <c r="S1144" s="42">
        <f>ABS(O2496-O1144)*100</f>
        <v>24.421658784986832</v>
      </c>
      <c r="T1144" t="s">
        <v>32</v>
      </c>
      <c r="V1144" s="7">
        <v>39600</v>
      </c>
      <c r="W1144" t="s">
        <v>33</v>
      </c>
      <c r="X1144" s="17" t="s">
        <v>34</v>
      </c>
      <c r="Z1144" t="s">
        <v>2483</v>
      </c>
      <c r="AA1144">
        <v>401</v>
      </c>
      <c r="AB1144">
        <v>54</v>
      </c>
    </row>
    <row r="1145" spans="1:28" x14ac:dyDescent="0.25">
      <c r="A1145" t="s">
        <v>2496</v>
      </c>
      <c r="B1145" t="s">
        <v>2497</v>
      </c>
      <c r="C1145" s="17">
        <v>44420</v>
      </c>
      <c r="D1145" s="7">
        <v>390000</v>
      </c>
      <c r="E1145" t="s">
        <v>29</v>
      </c>
      <c r="F1145" t="s">
        <v>30</v>
      </c>
      <c r="G1145" s="7">
        <v>390000</v>
      </c>
      <c r="H1145" s="7">
        <v>157750</v>
      </c>
      <c r="I1145" s="12">
        <f>H1145/G1145*100</f>
        <v>40.448717948717949</v>
      </c>
      <c r="J1145" s="12">
        <f t="shared" si="17"/>
        <v>9.6540508417689779</v>
      </c>
      <c r="K1145" s="7">
        <v>315501</v>
      </c>
      <c r="L1145" s="7">
        <v>48073</v>
      </c>
      <c r="M1145" s="7">
        <f>G1145-L1145</f>
        <v>341927</v>
      </c>
      <c r="N1145" s="7">
        <v>184433.109375</v>
      </c>
      <c r="O1145" s="22">
        <f>M1145/N1145</f>
        <v>1.8539350182768668</v>
      </c>
      <c r="P1145" s="27">
        <v>1792</v>
      </c>
      <c r="Q1145" s="32">
        <f>M1145/P1145</f>
        <v>190.80747767857142</v>
      </c>
      <c r="R1145" s="37" t="s">
        <v>2482</v>
      </c>
      <c r="S1145" s="42">
        <f>ABS(O2496-O1145)*100</f>
        <v>49.674598928929115</v>
      </c>
      <c r="T1145" t="s">
        <v>32</v>
      </c>
      <c r="V1145" s="7">
        <v>39600</v>
      </c>
      <c r="W1145" t="s">
        <v>33</v>
      </c>
      <c r="X1145" s="17" t="s">
        <v>34</v>
      </c>
      <c r="Z1145" t="s">
        <v>2483</v>
      </c>
      <c r="AA1145">
        <v>401</v>
      </c>
      <c r="AB1145">
        <v>54</v>
      </c>
    </row>
    <row r="1146" spans="1:28" x14ac:dyDescent="0.25">
      <c r="A1146" t="s">
        <v>2498</v>
      </c>
      <c r="B1146" t="s">
        <v>2499</v>
      </c>
      <c r="C1146" s="17">
        <v>44461</v>
      </c>
      <c r="D1146" s="7">
        <v>308000</v>
      </c>
      <c r="E1146" t="s">
        <v>29</v>
      </c>
      <c r="F1146" t="s">
        <v>30</v>
      </c>
      <c r="G1146" s="7">
        <v>308000</v>
      </c>
      <c r="H1146" s="7">
        <v>134000</v>
      </c>
      <c r="I1146" s="12">
        <f>H1146/G1146*100</f>
        <v>43.506493506493506</v>
      </c>
      <c r="J1146" s="12">
        <f t="shared" si="17"/>
        <v>6.5962752839934211</v>
      </c>
      <c r="K1146" s="7">
        <v>268001</v>
      </c>
      <c r="L1146" s="7">
        <v>46854</v>
      </c>
      <c r="M1146" s="7">
        <f>G1146-L1146</f>
        <v>261146</v>
      </c>
      <c r="N1146" s="7">
        <v>152515.171875</v>
      </c>
      <c r="O1146" s="22">
        <f>M1146/N1146</f>
        <v>1.7122624378250892</v>
      </c>
      <c r="P1146" s="27">
        <v>1772</v>
      </c>
      <c r="Q1146" s="32">
        <f>M1146/P1146</f>
        <v>147.37358916478556</v>
      </c>
      <c r="R1146" s="37" t="s">
        <v>2482</v>
      </c>
      <c r="S1146" s="42">
        <f>ABS(O2496-O1146)*100</f>
        <v>35.507340883751361</v>
      </c>
      <c r="T1146" t="s">
        <v>32</v>
      </c>
      <c r="V1146" s="7">
        <v>39600</v>
      </c>
      <c r="W1146" t="s">
        <v>33</v>
      </c>
      <c r="X1146" s="17" t="s">
        <v>34</v>
      </c>
      <c r="Z1146" t="s">
        <v>2483</v>
      </c>
      <c r="AA1146">
        <v>401</v>
      </c>
      <c r="AB1146">
        <v>54</v>
      </c>
    </row>
    <row r="1147" spans="1:28" x14ac:dyDescent="0.25">
      <c r="A1147" t="s">
        <v>2500</v>
      </c>
      <c r="B1147" t="s">
        <v>2501</v>
      </c>
      <c r="C1147" s="17">
        <v>43944</v>
      </c>
      <c r="D1147" s="7">
        <v>225000</v>
      </c>
      <c r="E1147" t="s">
        <v>29</v>
      </c>
      <c r="F1147" t="s">
        <v>30</v>
      </c>
      <c r="G1147" s="7">
        <v>225000</v>
      </c>
      <c r="H1147" s="7">
        <v>135450</v>
      </c>
      <c r="I1147" s="12">
        <f>H1147/G1147*100</f>
        <v>60.199999999999996</v>
      </c>
      <c r="J1147" s="12">
        <f t="shared" si="17"/>
        <v>10.097231209513069</v>
      </c>
      <c r="K1147" s="7">
        <v>270892</v>
      </c>
      <c r="L1147" s="7">
        <v>45107</v>
      </c>
      <c r="M1147" s="7">
        <f>G1147-L1147</f>
        <v>179893</v>
      </c>
      <c r="N1147" s="7">
        <v>155713.796875</v>
      </c>
      <c r="O1147" s="22">
        <f>M1147/N1147</f>
        <v>1.1552797735990599</v>
      </c>
      <c r="P1147" s="27">
        <v>1792</v>
      </c>
      <c r="Q1147" s="32">
        <f>M1147/P1147</f>
        <v>100.38671875</v>
      </c>
      <c r="R1147" s="37" t="s">
        <v>2482</v>
      </c>
      <c r="S1147" s="42">
        <f>ABS(O2496-O1147)*100</f>
        <v>20.19092553885158</v>
      </c>
      <c r="T1147" t="s">
        <v>32</v>
      </c>
      <c r="V1147" s="7">
        <v>39600</v>
      </c>
      <c r="W1147" t="s">
        <v>33</v>
      </c>
      <c r="X1147" s="17" t="s">
        <v>34</v>
      </c>
      <c r="Z1147" t="s">
        <v>2483</v>
      </c>
      <c r="AA1147">
        <v>401</v>
      </c>
      <c r="AB1147">
        <v>54</v>
      </c>
    </row>
    <row r="1148" spans="1:28" x14ac:dyDescent="0.25">
      <c r="A1148" t="s">
        <v>2502</v>
      </c>
      <c r="B1148" t="s">
        <v>2503</v>
      </c>
      <c r="C1148" s="17">
        <v>44193</v>
      </c>
      <c r="D1148" s="7">
        <v>239900</v>
      </c>
      <c r="E1148" t="s">
        <v>29</v>
      </c>
      <c r="F1148" t="s">
        <v>30</v>
      </c>
      <c r="G1148" s="7">
        <v>239900</v>
      </c>
      <c r="H1148" s="7">
        <v>132150</v>
      </c>
      <c r="I1148" s="12">
        <f>H1148/G1148*100</f>
        <v>55.085452271779914</v>
      </c>
      <c r="J1148" s="12">
        <f t="shared" si="17"/>
        <v>4.9826834812929874</v>
      </c>
      <c r="K1148" s="7">
        <v>264292</v>
      </c>
      <c r="L1148" s="7">
        <v>50546</v>
      </c>
      <c r="M1148" s="7">
        <f>G1148-L1148</f>
        <v>189354</v>
      </c>
      <c r="N1148" s="7">
        <v>147411.03125</v>
      </c>
      <c r="O1148" s="22">
        <f>M1148/N1148</f>
        <v>1.2845307328382183</v>
      </c>
      <c r="P1148" s="27">
        <v>1564</v>
      </c>
      <c r="Q1148" s="32">
        <f>M1148/P1148</f>
        <v>121.07033248081841</v>
      </c>
      <c r="R1148" s="37" t="s">
        <v>2482</v>
      </c>
      <c r="S1148" s="42">
        <f>ABS(O2496-O1148)*100</f>
        <v>7.2658296149357371</v>
      </c>
      <c r="T1148" t="s">
        <v>32</v>
      </c>
      <c r="V1148" s="7">
        <v>39600</v>
      </c>
      <c r="W1148" t="s">
        <v>33</v>
      </c>
      <c r="X1148" s="17" t="s">
        <v>34</v>
      </c>
      <c r="Z1148" t="s">
        <v>2483</v>
      </c>
      <c r="AA1148">
        <v>401</v>
      </c>
      <c r="AB1148">
        <v>57</v>
      </c>
    </row>
    <row r="1149" spans="1:28" x14ac:dyDescent="0.25">
      <c r="A1149" t="s">
        <v>2504</v>
      </c>
      <c r="B1149" t="s">
        <v>2505</v>
      </c>
      <c r="C1149" s="17">
        <v>43945</v>
      </c>
      <c r="D1149" s="7">
        <v>254000</v>
      </c>
      <c r="E1149" t="s">
        <v>29</v>
      </c>
      <c r="F1149" t="s">
        <v>30</v>
      </c>
      <c r="G1149" s="7">
        <v>254000</v>
      </c>
      <c r="H1149" s="7">
        <v>161000</v>
      </c>
      <c r="I1149" s="12">
        <f>H1149/G1149*100</f>
        <v>63.385826771653541</v>
      </c>
      <c r="J1149" s="12">
        <f t="shared" si="17"/>
        <v>13.283057981166614</v>
      </c>
      <c r="K1149" s="7">
        <v>321997</v>
      </c>
      <c r="L1149" s="7">
        <v>45164</v>
      </c>
      <c r="M1149" s="7">
        <f>G1149-L1149</f>
        <v>208836</v>
      </c>
      <c r="N1149" s="7">
        <v>190919.3125</v>
      </c>
      <c r="O1149" s="22">
        <f>M1149/N1149</f>
        <v>1.0938442908964487</v>
      </c>
      <c r="P1149" s="27">
        <v>2108</v>
      </c>
      <c r="Q1149" s="32">
        <f>M1149/P1149</f>
        <v>99.068311195445915</v>
      </c>
      <c r="R1149" s="37" t="s">
        <v>2482</v>
      </c>
      <c r="S1149" s="42">
        <f>ABS(O2496-O1149)*100</f>
        <v>26.334473809112691</v>
      </c>
      <c r="T1149" t="s">
        <v>32</v>
      </c>
      <c r="V1149" s="7">
        <v>39600</v>
      </c>
      <c r="W1149" t="s">
        <v>33</v>
      </c>
      <c r="X1149" s="17" t="s">
        <v>34</v>
      </c>
      <c r="Z1149" t="s">
        <v>2483</v>
      </c>
      <c r="AA1149">
        <v>401</v>
      </c>
      <c r="AB1149">
        <v>57</v>
      </c>
    </row>
    <row r="1150" spans="1:28" x14ac:dyDescent="0.25">
      <c r="A1150" t="s">
        <v>2506</v>
      </c>
      <c r="B1150" t="s">
        <v>2507</v>
      </c>
      <c r="C1150" s="17">
        <v>44361</v>
      </c>
      <c r="D1150" s="7">
        <v>272500</v>
      </c>
      <c r="E1150" t="s">
        <v>29</v>
      </c>
      <c r="F1150" t="s">
        <v>30</v>
      </c>
      <c r="G1150" s="7">
        <v>272500</v>
      </c>
      <c r="H1150" s="7">
        <v>128080</v>
      </c>
      <c r="I1150" s="12">
        <f>H1150/G1150*100</f>
        <v>47.001834862385323</v>
      </c>
      <c r="J1150" s="12">
        <f t="shared" si="17"/>
        <v>3.100933928101604</v>
      </c>
      <c r="K1150" s="7">
        <v>256168</v>
      </c>
      <c r="L1150" s="7">
        <v>49275</v>
      </c>
      <c r="M1150" s="7">
        <f>G1150-L1150</f>
        <v>223225</v>
      </c>
      <c r="N1150" s="7">
        <v>142684.828125</v>
      </c>
      <c r="O1150" s="22">
        <f>M1150/N1150</f>
        <v>1.5644620590245393</v>
      </c>
      <c r="P1150" s="27">
        <v>1389</v>
      </c>
      <c r="Q1150" s="32">
        <f>M1150/P1150</f>
        <v>160.70914326853853</v>
      </c>
      <c r="R1150" s="37" t="s">
        <v>2482</v>
      </c>
      <c r="S1150" s="42">
        <f>ABS(O2496-O1150)*100</f>
        <v>20.727303003696363</v>
      </c>
      <c r="T1150" t="s">
        <v>64</v>
      </c>
      <c r="V1150" s="7">
        <v>39600</v>
      </c>
      <c r="W1150" t="s">
        <v>33</v>
      </c>
      <c r="X1150" s="17" t="s">
        <v>34</v>
      </c>
      <c r="Z1150" t="s">
        <v>2483</v>
      </c>
      <c r="AA1150">
        <v>401</v>
      </c>
      <c r="AB1150">
        <v>54</v>
      </c>
    </row>
    <row r="1151" spans="1:28" x14ac:dyDescent="0.25">
      <c r="A1151" t="s">
        <v>2508</v>
      </c>
      <c r="B1151" t="s">
        <v>2509</v>
      </c>
      <c r="C1151" s="17">
        <v>44407</v>
      </c>
      <c r="D1151" s="7">
        <v>262000</v>
      </c>
      <c r="E1151" t="s">
        <v>29</v>
      </c>
      <c r="F1151" t="s">
        <v>30</v>
      </c>
      <c r="G1151" s="7">
        <v>262000</v>
      </c>
      <c r="H1151" s="7">
        <v>129460</v>
      </c>
      <c r="I1151" s="12">
        <f>H1151/G1151*100</f>
        <v>49.412213740458014</v>
      </c>
      <c r="J1151" s="12">
        <f t="shared" si="17"/>
        <v>0.69055505002891238</v>
      </c>
      <c r="K1151" s="7">
        <v>258910</v>
      </c>
      <c r="L1151" s="7">
        <v>45164</v>
      </c>
      <c r="M1151" s="7">
        <f>G1151-L1151</f>
        <v>216836</v>
      </c>
      <c r="N1151" s="7">
        <v>147411.03125</v>
      </c>
      <c r="O1151" s="22">
        <f>M1151/N1151</f>
        <v>1.4709618280348338</v>
      </c>
      <c r="P1151" s="27">
        <v>1564</v>
      </c>
      <c r="Q1151" s="32">
        <f>M1151/P1151</f>
        <v>138.64194373401534</v>
      </c>
      <c r="R1151" s="37" t="s">
        <v>2482</v>
      </c>
      <c r="S1151" s="42">
        <f>ABS(O2496-O1151)*100</f>
        <v>11.377279904725812</v>
      </c>
      <c r="T1151" t="s">
        <v>32</v>
      </c>
      <c r="V1151" s="7">
        <v>39600</v>
      </c>
      <c r="W1151" t="s">
        <v>33</v>
      </c>
      <c r="X1151" s="17" t="s">
        <v>34</v>
      </c>
      <c r="Z1151" t="s">
        <v>2483</v>
      </c>
      <c r="AA1151">
        <v>401</v>
      </c>
      <c r="AB1151">
        <v>57</v>
      </c>
    </row>
    <row r="1152" spans="1:28" x14ac:dyDescent="0.25">
      <c r="A1152" t="s">
        <v>2510</v>
      </c>
      <c r="B1152" t="s">
        <v>2511</v>
      </c>
      <c r="C1152" s="17">
        <v>44495</v>
      </c>
      <c r="D1152" s="7">
        <v>339900</v>
      </c>
      <c r="E1152" t="s">
        <v>29</v>
      </c>
      <c r="F1152" t="s">
        <v>30</v>
      </c>
      <c r="G1152" s="7">
        <v>339900</v>
      </c>
      <c r="H1152" s="7">
        <v>150030</v>
      </c>
      <c r="I1152" s="12">
        <f>H1152/G1152*100</f>
        <v>44.139452780229476</v>
      </c>
      <c r="J1152" s="12">
        <f t="shared" si="17"/>
        <v>5.9633160102574507</v>
      </c>
      <c r="K1152" s="7">
        <v>300064</v>
      </c>
      <c r="L1152" s="7">
        <v>45164</v>
      </c>
      <c r="M1152" s="7">
        <f>G1152-L1152</f>
        <v>294736</v>
      </c>
      <c r="N1152" s="7">
        <v>175793.109375</v>
      </c>
      <c r="O1152" s="22">
        <f>M1152/N1152</f>
        <v>1.6766072404537329</v>
      </c>
      <c r="P1152" s="27">
        <v>1948</v>
      </c>
      <c r="Q1152" s="32">
        <f>M1152/P1152</f>
        <v>151.30184804928132</v>
      </c>
      <c r="R1152" s="37" t="s">
        <v>2482</v>
      </c>
      <c r="S1152" s="42">
        <f>ABS(O2496-O1152)*100</f>
        <v>31.941821146615723</v>
      </c>
      <c r="T1152" t="s">
        <v>32</v>
      </c>
      <c r="V1152" s="7">
        <v>39600</v>
      </c>
      <c r="W1152" t="s">
        <v>33</v>
      </c>
      <c r="X1152" s="17" t="s">
        <v>34</v>
      </c>
      <c r="Z1152" t="s">
        <v>2483</v>
      </c>
      <c r="AA1152">
        <v>401</v>
      </c>
      <c r="AB1152">
        <v>57</v>
      </c>
    </row>
    <row r="1153" spans="1:28" x14ac:dyDescent="0.25">
      <c r="A1153" t="s">
        <v>2512</v>
      </c>
      <c r="B1153" t="s">
        <v>2513</v>
      </c>
      <c r="C1153" s="17">
        <v>44440</v>
      </c>
      <c r="D1153" s="7">
        <v>265000</v>
      </c>
      <c r="E1153" t="s">
        <v>29</v>
      </c>
      <c r="F1153" t="s">
        <v>30</v>
      </c>
      <c r="G1153" s="7">
        <v>265000</v>
      </c>
      <c r="H1153" s="7">
        <v>149270</v>
      </c>
      <c r="I1153" s="12">
        <f>H1153/G1153*100</f>
        <v>56.328301886792453</v>
      </c>
      <c r="J1153" s="12">
        <f t="shared" si="17"/>
        <v>6.2255330963055258</v>
      </c>
      <c r="K1153" s="7">
        <v>298546</v>
      </c>
      <c r="L1153" s="7">
        <v>49624</v>
      </c>
      <c r="M1153" s="7">
        <f>G1153-L1153</f>
        <v>215376</v>
      </c>
      <c r="N1153" s="7">
        <v>171670.34375</v>
      </c>
      <c r="O1153" s="22">
        <f>M1153/N1153</f>
        <v>1.2545906025192544</v>
      </c>
      <c r="P1153" s="27">
        <v>1592</v>
      </c>
      <c r="Q1153" s="32">
        <f>M1153/P1153</f>
        <v>135.28643216080403</v>
      </c>
      <c r="R1153" s="37" t="s">
        <v>2482</v>
      </c>
      <c r="S1153" s="42">
        <f>ABS(O2496-O1153)*100</f>
        <v>10.25984264683213</v>
      </c>
      <c r="T1153" t="s">
        <v>64</v>
      </c>
      <c r="V1153" s="7">
        <v>39600</v>
      </c>
      <c r="W1153" t="s">
        <v>33</v>
      </c>
      <c r="X1153" s="17" t="s">
        <v>34</v>
      </c>
      <c r="Z1153" t="s">
        <v>2483</v>
      </c>
      <c r="AA1153">
        <v>401</v>
      </c>
      <c r="AB1153">
        <v>57</v>
      </c>
    </row>
    <row r="1154" spans="1:28" x14ac:dyDescent="0.25">
      <c r="A1154" t="s">
        <v>2514</v>
      </c>
      <c r="B1154" t="s">
        <v>2515</v>
      </c>
      <c r="C1154" s="17">
        <v>44426</v>
      </c>
      <c r="D1154" s="7">
        <v>270000</v>
      </c>
      <c r="E1154" t="s">
        <v>29</v>
      </c>
      <c r="F1154" t="s">
        <v>30</v>
      </c>
      <c r="G1154" s="7">
        <v>270000</v>
      </c>
      <c r="H1154" s="7">
        <v>136990</v>
      </c>
      <c r="I1154" s="12">
        <f>H1154/G1154*100</f>
        <v>50.737037037037034</v>
      </c>
      <c r="J1154" s="12">
        <f t="shared" si="17"/>
        <v>0.63426824655010705</v>
      </c>
      <c r="K1154" s="7">
        <v>273974</v>
      </c>
      <c r="L1154" s="7">
        <v>45107</v>
      </c>
      <c r="M1154" s="7">
        <f>G1154-L1154</f>
        <v>224893</v>
      </c>
      <c r="N1154" s="7">
        <v>157839.3125</v>
      </c>
      <c r="O1154" s="22">
        <f>M1154/N1154</f>
        <v>1.4248224757061076</v>
      </c>
      <c r="P1154" s="27">
        <v>1592</v>
      </c>
      <c r="Q1154" s="32">
        <f>M1154/P1154</f>
        <v>141.2644472361809</v>
      </c>
      <c r="R1154" s="37" t="s">
        <v>2482</v>
      </c>
      <c r="S1154" s="42">
        <f>ABS(O2496-O1154)*100</f>
        <v>6.7633446718531998</v>
      </c>
      <c r="T1154" t="s">
        <v>64</v>
      </c>
      <c r="V1154" s="7">
        <v>39600</v>
      </c>
      <c r="W1154" t="s">
        <v>33</v>
      </c>
      <c r="X1154" s="17" t="s">
        <v>34</v>
      </c>
      <c r="Z1154" t="s">
        <v>2483</v>
      </c>
      <c r="AA1154">
        <v>401</v>
      </c>
      <c r="AB1154">
        <v>54</v>
      </c>
    </row>
    <row r="1155" spans="1:28" x14ac:dyDescent="0.25">
      <c r="A1155" t="s">
        <v>2514</v>
      </c>
      <c r="B1155" t="s">
        <v>2515</v>
      </c>
      <c r="C1155" s="17">
        <v>44215</v>
      </c>
      <c r="D1155" s="7">
        <v>265000</v>
      </c>
      <c r="E1155" t="s">
        <v>29</v>
      </c>
      <c r="F1155" t="s">
        <v>30</v>
      </c>
      <c r="G1155" s="7">
        <v>265000</v>
      </c>
      <c r="H1155" s="7">
        <v>136990</v>
      </c>
      <c r="I1155" s="12">
        <f>H1155/G1155*100</f>
        <v>51.694339622641508</v>
      </c>
      <c r="J1155" s="12">
        <f t="shared" ref="J1155:J1218" si="18">+ABS(I1155-$I$2500)</f>
        <v>1.5915708321545807</v>
      </c>
      <c r="K1155" s="7">
        <v>273974</v>
      </c>
      <c r="L1155" s="7">
        <v>45107</v>
      </c>
      <c r="M1155" s="7">
        <f>G1155-L1155</f>
        <v>219893</v>
      </c>
      <c r="N1155" s="7">
        <v>157839.3125</v>
      </c>
      <c r="O1155" s="22">
        <f>M1155/N1155</f>
        <v>1.3931446894765207</v>
      </c>
      <c r="P1155" s="27">
        <v>1592</v>
      </c>
      <c r="Q1155" s="32">
        <f>M1155/P1155</f>
        <v>138.12374371859298</v>
      </c>
      <c r="R1155" s="37" t="s">
        <v>2482</v>
      </c>
      <c r="S1155" s="42">
        <f>ABS(O2496-O1155)*100</f>
        <v>3.5955660488945052</v>
      </c>
      <c r="T1155" t="s">
        <v>64</v>
      </c>
      <c r="V1155" s="7">
        <v>39600</v>
      </c>
      <c r="W1155" t="s">
        <v>33</v>
      </c>
      <c r="X1155" s="17" t="s">
        <v>34</v>
      </c>
      <c r="Z1155" t="s">
        <v>2483</v>
      </c>
      <c r="AA1155">
        <v>401</v>
      </c>
      <c r="AB1155">
        <v>54</v>
      </c>
    </row>
    <row r="1156" spans="1:28" x14ac:dyDescent="0.25">
      <c r="A1156" t="s">
        <v>2516</v>
      </c>
      <c r="B1156" t="s">
        <v>2517</v>
      </c>
      <c r="C1156" s="17">
        <v>44312</v>
      </c>
      <c r="D1156" s="7">
        <v>300000</v>
      </c>
      <c r="E1156" t="s">
        <v>29</v>
      </c>
      <c r="F1156" t="s">
        <v>30</v>
      </c>
      <c r="G1156" s="7">
        <v>300000</v>
      </c>
      <c r="H1156" s="7">
        <v>154030</v>
      </c>
      <c r="I1156" s="12">
        <f>H1156/G1156*100</f>
        <v>51.343333333333327</v>
      </c>
      <c r="J1156" s="12">
        <f t="shared" si="18"/>
        <v>1.2405645428463998</v>
      </c>
      <c r="K1156" s="7">
        <v>308066</v>
      </c>
      <c r="L1156" s="7">
        <v>45164</v>
      </c>
      <c r="M1156" s="7">
        <f>G1156-L1156</f>
        <v>254836</v>
      </c>
      <c r="N1156" s="7">
        <v>181311.71875</v>
      </c>
      <c r="O1156" s="22">
        <f>M1156/N1156</f>
        <v>1.4055131226866713</v>
      </c>
      <c r="P1156" s="27">
        <v>1948</v>
      </c>
      <c r="Q1156" s="32">
        <f>M1156/P1156</f>
        <v>130.81930184804929</v>
      </c>
      <c r="R1156" s="37" t="s">
        <v>2482</v>
      </c>
      <c r="S1156" s="42">
        <f>ABS(O2496-O1156)*100</f>
        <v>4.8324093699095627</v>
      </c>
      <c r="T1156" t="s">
        <v>32</v>
      </c>
      <c r="V1156" s="7">
        <v>39600</v>
      </c>
      <c r="W1156" t="s">
        <v>33</v>
      </c>
      <c r="X1156" s="17" t="s">
        <v>34</v>
      </c>
      <c r="Z1156" t="s">
        <v>2483</v>
      </c>
      <c r="AA1156">
        <v>401</v>
      </c>
      <c r="AB1156">
        <v>57</v>
      </c>
    </row>
    <row r="1157" spans="1:28" x14ac:dyDescent="0.25">
      <c r="A1157" t="s">
        <v>2518</v>
      </c>
      <c r="B1157" t="s">
        <v>2519</v>
      </c>
      <c r="C1157" s="17">
        <v>44351</v>
      </c>
      <c r="D1157" s="7">
        <v>270000</v>
      </c>
      <c r="E1157" t="s">
        <v>29</v>
      </c>
      <c r="F1157" t="s">
        <v>30</v>
      </c>
      <c r="G1157" s="7">
        <v>270000</v>
      </c>
      <c r="H1157" s="7">
        <v>122730</v>
      </c>
      <c r="I1157" s="12">
        <f>H1157/G1157*100</f>
        <v>45.455555555555556</v>
      </c>
      <c r="J1157" s="12">
        <f t="shared" si="18"/>
        <v>4.6472132349313711</v>
      </c>
      <c r="K1157" s="7">
        <v>245457</v>
      </c>
      <c r="L1157" s="7">
        <v>45164</v>
      </c>
      <c r="M1157" s="7">
        <f>G1157-L1157</f>
        <v>224836</v>
      </c>
      <c r="N1157" s="7">
        <v>138133.109375</v>
      </c>
      <c r="O1157" s="22">
        <f>M1157/N1157</f>
        <v>1.6276763841579889</v>
      </c>
      <c r="P1157" s="27">
        <v>1389</v>
      </c>
      <c r="Q1157" s="32">
        <f>M1157/P1157</f>
        <v>161.86897048236142</v>
      </c>
      <c r="R1157" s="37" t="s">
        <v>2482</v>
      </c>
      <c r="S1157" s="42">
        <f>ABS(O2496-O1157)*100</f>
        <v>27.048735517041322</v>
      </c>
      <c r="T1157" t="s">
        <v>64</v>
      </c>
      <c r="V1157" s="7">
        <v>39600</v>
      </c>
      <c r="W1157" t="s">
        <v>33</v>
      </c>
      <c r="X1157" s="17" t="s">
        <v>34</v>
      </c>
      <c r="Z1157" t="s">
        <v>2483</v>
      </c>
      <c r="AA1157">
        <v>401</v>
      </c>
      <c r="AB1157">
        <v>51</v>
      </c>
    </row>
    <row r="1158" spans="1:28" x14ac:dyDescent="0.25">
      <c r="A1158" t="s">
        <v>2520</v>
      </c>
      <c r="B1158" t="s">
        <v>2521</v>
      </c>
      <c r="C1158" s="17">
        <v>44391</v>
      </c>
      <c r="D1158" s="7">
        <v>389000</v>
      </c>
      <c r="E1158" t="s">
        <v>29</v>
      </c>
      <c r="F1158" t="s">
        <v>30</v>
      </c>
      <c r="G1158" s="7">
        <v>389000</v>
      </c>
      <c r="H1158" s="7">
        <v>207210</v>
      </c>
      <c r="I1158" s="12">
        <f>H1158/G1158*100</f>
        <v>53.267352185089976</v>
      </c>
      <c r="J1158" s="12">
        <f t="shared" si="18"/>
        <v>3.1645833946030493</v>
      </c>
      <c r="K1158" s="7">
        <v>414427</v>
      </c>
      <c r="L1158" s="7">
        <v>95993</v>
      </c>
      <c r="M1158" s="7">
        <f>G1158-L1158</f>
        <v>293007</v>
      </c>
      <c r="N1158" s="7">
        <v>489898.46875</v>
      </c>
      <c r="O1158" s="22">
        <f>M1158/N1158</f>
        <v>0.5980973991358286</v>
      </c>
      <c r="P1158" s="27">
        <v>2098</v>
      </c>
      <c r="Q1158" s="32">
        <f>M1158/P1158</f>
        <v>139.66015252621546</v>
      </c>
      <c r="R1158" s="37" t="s">
        <v>2522</v>
      </c>
      <c r="S1158" s="42">
        <f>ABS(O2496-O1158)*100</f>
        <v>75.909162985174703</v>
      </c>
      <c r="T1158" t="s">
        <v>64</v>
      </c>
      <c r="V1158" s="7">
        <v>88000</v>
      </c>
      <c r="W1158" t="s">
        <v>33</v>
      </c>
      <c r="X1158" s="17" t="s">
        <v>34</v>
      </c>
      <c r="Z1158" t="s">
        <v>2523</v>
      </c>
      <c r="AA1158">
        <v>407</v>
      </c>
      <c r="AB1158">
        <v>80</v>
      </c>
    </row>
    <row r="1159" spans="1:28" x14ac:dyDescent="0.25">
      <c r="A1159" t="s">
        <v>2524</v>
      </c>
      <c r="B1159" t="s">
        <v>2525</v>
      </c>
      <c r="C1159" s="17">
        <v>44505</v>
      </c>
      <c r="D1159" s="7">
        <v>467450</v>
      </c>
      <c r="E1159" t="s">
        <v>29</v>
      </c>
      <c r="F1159" t="s">
        <v>30</v>
      </c>
      <c r="G1159" s="7">
        <v>467450</v>
      </c>
      <c r="H1159" s="7">
        <v>222300</v>
      </c>
      <c r="I1159" s="12">
        <f>H1159/G1159*100</f>
        <v>47.5558883303027</v>
      </c>
      <c r="J1159" s="12">
        <f t="shared" si="18"/>
        <v>2.5468804601842265</v>
      </c>
      <c r="K1159" s="7">
        <v>444594</v>
      </c>
      <c r="L1159" s="7">
        <v>84454</v>
      </c>
      <c r="M1159" s="7">
        <f>G1159-L1159</f>
        <v>382996</v>
      </c>
      <c r="N1159" s="7">
        <v>554061.5625</v>
      </c>
      <c r="O1159" s="22">
        <f>M1159/N1159</f>
        <v>0.69125170544563808</v>
      </c>
      <c r="P1159" s="27">
        <v>2748</v>
      </c>
      <c r="Q1159" s="32">
        <f>M1159/P1159</f>
        <v>139.37263464337701</v>
      </c>
      <c r="R1159" s="37" t="s">
        <v>2522</v>
      </c>
      <c r="S1159" s="42">
        <f>ABS(O2496-O1159)*100</f>
        <v>66.593732354193762</v>
      </c>
      <c r="T1159" t="s">
        <v>662</v>
      </c>
      <c r="V1159" s="7">
        <v>77000</v>
      </c>
      <c r="W1159" t="s">
        <v>33</v>
      </c>
      <c r="X1159" s="17" t="s">
        <v>34</v>
      </c>
      <c r="Z1159" t="s">
        <v>2523</v>
      </c>
      <c r="AA1159">
        <v>407</v>
      </c>
      <c r="AB1159">
        <v>82</v>
      </c>
    </row>
    <row r="1160" spans="1:28" x14ac:dyDescent="0.25">
      <c r="A1160" t="s">
        <v>2526</v>
      </c>
      <c r="B1160" t="s">
        <v>2527</v>
      </c>
      <c r="C1160" s="17">
        <v>44232</v>
      </c>
      <c r="D1160" s="7">
        <v>270000</v>
      </c>
      <c r="E1160" t="s">
        <v>29</v>
      </c>
      <c r="F1160" t="s">
        <v>30</v>
      </c>
      <c r="G1160" s="7">
        <v>270000</v>
      </c>
      <c r="H1160" s="7">
        <v>134400</v>
      </c>
      <c r="I1160" s="12">
        <f>H1160/G1160*100</f>
        <v>49.777777777777779</v>
      </c>
      <c r="J1160" s="12">
        <f t="shared" si="18"/>
        <v>0.32499101270914821</v>
      </c>
      <c r="K1160" s="7">
        <v>268792</v>
      </c>
      <c r="L1160" s="7">
        <v>49335</v>
      </c>
      <c r="M1160" s="7">
        <f>G1160-L1160</f>
        <v>220665</v>
      </c>
      <c r="N1160" s="7">
        <v>215153.921875</v>
      </c>
      <c r="O1160" s="22">
        <f>M1160/N1160</f>
        <v>1.0256145836291184</v>
      </c>
      <c r="P1160" s="27">
        <v>1702</v>
      </c>
      <c r="Q1160" s="32">
        <f>M1160/P1160</f>
        <v>129.65041128084607</v>
      </c>
      <c r="R1160" s="37" t="s">
        <v>2528</v>
      </c>
      <c r="S1160" s="42">
        <f>ABS(O2496-O1160)*100</f>
        <v>33.157444535845727</v>
      </c>
      <c r="T1160" t="s">
        <v>32</v>
      </c>
      <c r="V1160" s="7">
        <v>49335</v>
      </c>
      <c r="W1160" t="s">
        <v>33</v>
      </c>
      <c r="X1160" s="17" t="s">
        <v>34</v>
      </c>
      <c r="Z1160" t="s">
        <v>2529</v>
      </c>
      <c r="AA1160">
        <v>407</v>
      </c>
      <c r="AB1160">
        <v>70</v>
      </c>
    </row>
    <row r="1161" spans="1:28" x14ac:dyDescent="0.25">
      <c r="A1161" t="s">
        <v>2530</v>
      </c>
      <c r="B1161" t="s">
        <v>2531</v>
      </c>
      <c r="C1161" s="17">
        <v>44512</v>
      </c>
      <c r="D1161" s="7">
        <v>300000</v>
      </c>
      <c r="E1161" t="s">
        <v>29</v>
      </c>
      <c r="F1161" t="s">
        <v>30</v>
      </c>
      <c r="G1161" s="7">
        <v>300000</v>
      </c>
      <c r="H1161" s="7">
        <v>132570</v>
      </c>
      <c r="I1161" s="12">
        <f>H1161/G1161*100</f>
        <v>44.190000000000005</v>
      </c>
      <c r="J1161" s="12">
        <f t="shared" si="18"/>
        <v>5.9127687904869219</v>
      </c>
      <c r="K1161" s="7">
        <v>265134</v>
      </c>
      <c r="L1161" s="7">
        <v>61758</v>
      </c>
      <c r="M1161" s="7">
        <f>G1161-L1161</f>
        <v>238242</v>
      </c>
      <c r="N1161" s="7">
        <v>144238.296875</v>
      </c>
      <c r="O1161" s="22">
        <f>M1161/N1161</f>
        <v>1.6517249937197027</v>
      </c>
      <c r="P1161" s="27">
        <v>2207</v>
      </c>
      <c r="Q1161" s="32">
        <f>M1161/P1161</f>
        <v>107.94834617127322</v>
      </c>
      <c r="R1161" s="37" t="s">
        <v>2532</v>
      </c>
      <c r="S1161" s="42">
        <f>ABS(O2496-O1161)*100</f>
        <v>29.453596473212706</v>
      </c>
      <c r="T1161" t="s">
        <v>64</v>
      </c>
      <c r="V1161" s="7">
        <v>58905</v>
      </c>
      <c r="W1161" t="s">
        <v>33</v>
      </c>
      <c r="X1161" s="17" t="s">
        <v>34</v>
      </c>
      <c r="Z1161" t="s">
        <v>2533</v>
      </c>
      <c r="AA1161">
        <v>401</v>
      </c>
      <c r="AB1161">
        <v>45</v>
      </c>
    </row>
    <row r="1162" spans="1:28" x14ac:dyDescent="0.25">
      <c r="A1162" t="s">
        <v>2534</v>
      </c>
      <c r="B1162" t="s">
        <v>2535</v>
      </c>
      <c r="C1162" s="17">
        <v>44350</v>
      </c>
      <c r="D1162" s="7">
        <v>280000</v>
      </c>
      <c r="E1162" t="s">
        <v>29</v>
      </c>
      <c r="F1162" t="s">
        <v>30</v>
      </c>
      <c r="G1162" s="7">
        <v>280000</v>
      </c>
      <c r="H1162" s="7">
        <v>106460</v>
      </c>
      <c r="I1162" s="12">
        <f>H1162/G1162*100</f>
        <v>38.021428571428572</v>
      </c>
      <c r="J1162" s="12">
        <f t="shared" si="18"/>
        <v>12.081340219058355</v>
      </c>
      <c r="K1162" s="7">
        <v>212914</v>
      </c>
      <c r="L1162" s="7">
        <v>61012</v>
      </c>
      <c r="M1162" s="7">
        <f>G1162-L1162</f>
        <v>218988</v>
      </c>
      <c r="N1162" s="7">
        <v>107731.9140625</v>
      </c>
      <c r="O1162" s="22">
        <f>M1162/N1162</f>
        <v>2.0327124223649777</v>
      </c>
      <c r="P1162" s="27">
        <v>1414</v>
      </c>
      <c r="Q1162" s="32">
        <f>M1162/P1162</f>
        <v>154.87128712871288</v>
      </c>
      <c r="R1162" s="37" t="s">
        <v>2532</v>
      </c>
      <c r="S1162" s="42">
        <f>ABS(O2496-O1162)*100</f>
        <v>67.552339337740207</v>
      </c>
      <c r="T1162" t="s">
        <v>64</v>
      </c>
      <c r="V1162" s="7">
        <v>58905</v>
      </c>
      <c r="W1162" t="s">
        <v>33</v>
      </c>
      <c r="X1162" s="17" t="s">
        <v>34</v>
      </c>
      <c r="Z1162" t="s">
        <v>2533</v>
      </c>
      <c r="AA1162">
        <v>401</v>
      </c>
      <c r="AB1162">
        <v>41</v>
      </c>
    </row>
    <row r="1163" spans="1:28" x14ac:dyDescent="0.25">
      <c r="A1163" t="s">
        <v>2536</v>
      </c>
      <c r="B1163" t="s">
        <v>2537</v>
      </c>
      <c r="C1163" s="17">
        <v>44179</v>
      </c>
      <c r="D1163" s="7">
        <v>265000</v>
      </c>
      <c r="E1163" t="s">
        <v>29</v>
      </c>
      <c r="F1163" t="s">
        <v>30</v>
      </c>
      <c r="G1163" s="7">
        <v>265000</v>
      </c>
      <c r="H1163" s="7">
        <v>107420</v>
      </c>
      <c r="I1163" s="12">
        <f>H1163/G1163*100</f>
        <v>40.535849056603773</v>
      </c>
      <c r="J1163" s="12">
        <f t="shared" si="18"/>
        <v>9.5669197338831538</v>
      </c>
      <c r="K1163" s="7">
        <v>214831</v>
      </c>
      <c r="L1163" s="7">
        <v>64983</v>
      </c>
      <c r="M1163" s="7">
        <f>G1163-L1163</f>
        <v>200017</v>
      </c>
      <c r="N1163" s="7">
        <v>106275.1796875</v>
      </c>
      <c r="O1163" s="22">
        <f>M1163/N1163</f>
        <v>1.8820669189941237</v>
      </c>
      <c r="P1163" s="27">
        <v>1538</v>
      </c>
      <c r="Q1163" s="32">
        <f>M1163/P1163</f>
        <v>130.05006501950587</v>
      </c>
      <c r="R1163" s="37" t="s">
        <v>2532</v>
      </c>
      <c r="S1163" s="42">
        <f>ABS(O2496-O1163)*100</f>
        <v>52.487789000654807</v>
      </c>
      <c r="T1163" t="s">
        <v>154</v>
      </c>
      <c r="V1163" s="7">
        <v>58905</v>
      </c>
      <c r="W1163" t="s">
        <v>33</v>
      </c>
      <c r="X1163" s="17" t="s">
        <v>34</v>
      </c>
      <c r="Z1163" t="s">
        <v>2533</v>
      </c>
      <c r="AA1163">
        <v>401</v>
      </c>
      <c r="AB1163">
        <v>45</v>
      </c>
    </row>
    <row r="1164" spans="1:28" x14ac:dyDescent="0.25">
      <c r="A1164" t="s">
        <v>2538</v>
      </c>
      <c r="B1164" t="s">
        <v>2539</v>
      </c>
      <c r="C1164" s="17">
        <v>44572</v>
      </c>
      <c r="D1164" s="7">
        <v>190500</v>
      </c>
      <c r="E1164" t="s">
        <v>29</v>
      </c>
      <c r="F1164" t="s">
        <v>30</v>
      </c>
      <c r="G1164" s="7">
        <v>190500</v>
      </c>
      <c r="H1164" s="7">
        <v>109600</v>
      </c>
      <c r="I1164" s="12">
        <f>H1164/G1164*100</f>
        <v>57.532808398950131</v>
      </c>
      <c r="J1164" s="12">
        <f t="shared" si="18"/>
        <v>7.4300396084632041</v>
      </c>
      <c r="K1164" s="7">
        <v>219196</v>
      </c>
      <c r="L1164" s="7">
        <v>61582</v>
      </c>
      <c r="M1164" s="7">
        <f>G1164-L1164</f>
        <v>128918</v>
      </c>
      <c r="N1164" s="7">
        <v>111782.9765625</v>
      </c>
      <c r="O1164" s="22">
        <f>M1164/N1164</f>
        <v>1.1532883088680277</v>
      </c>
      <c r="P1164" s="27">
        <v>1522</v>
      </c>
      <c r="Q1164" s="32">
        <f>M1164/P1164</f>
        <v>84.703022339027598</v>
      </c>
      <c r="R1164" s="37" t="s">
        <v>2532</v>
      </c>
      <c r="S1164" s="42">
        <f>ABS(O2496-O1164)*100</f>
        <v>20.390072011954796</v>
      </c>
      <c r="T1164" t="s">
        <v>64</v>
      </c>
      <c r="V1164" s="7">
        <v>58905</v>
      </c>
      <c r="W1164" t="s">
        <v>33</v>
      </c>
      <c r="X1164" s="17" t="s">
        <v>34</v>
      </c>
      <c r="Z1164" t="s">
        <v>2533</v>
      </c>
      <c r="AA1164">
        <v>401</v>
      </c>
      <c r="AB1164">
        <v>45</v>
      </c>
    </row>
    <row r="1165" spans="1:28" x14ac:dyDescent="0.25">
      <c r="A1165" t="s">
        <v>2540</v>
      </c>
      <c r="B1165" t="s">
        <v>2541</v>
      </c>
      <c r="C1165" s="17">
        <v>44421</v>
      </c>
      <c r="D1165" s="7">
        <v>371500</v>
      </c>
      <c r="E1165" t="s">
        <v>29</v>
      </c>
      <c r="F1165" t="s">
        <v>30</v>
      </c>
      <c r="G1165" s="7">
        <v>371500</v>
      </c>
      <c r="H1165" s="7">
        <v>152960</v>
      </c>
      <c r="I1165" s="12">
        <f>H1165/G1165*100</f>
        <v>41.173620457604301</v>
      </c>
      <c r="J1165" s="12">
        <f t="shared" si="18"/>
        <v>8.929148332882626</v>
      </c>
      <c r="K1165" s="7">
        <v>305928</v>
      </c>
      <c r="L1165" s="7">
        <v>49015</v>
      </c>
      <c r="M1165" s="7">
        <f>G1165-L1165</f>
        <v>322485</v>
      </c>
      <c r="N1165" s="7">
        <v>153840.125</v>
      </c>
      <c r="O1165" s="22">
        <f>M1165/N1165</f>
        <v>2.0962346461951977</v>
      </c>
      <c r="P1165" s="27">
        <v>1418</v>
      </c>
      <c r="Q1165" s="32">
        <f>M1165/P1165</f>
        <v>227.42242595204513</v>
      </c>
      <c r="R1165" s="37" t="s">
        <v>2542</v>
      </c>
      <c r="S1165" s="42">
        <f>ABS(O2496-O1165)*100</f>
        <v>73.904561720762203</v>
      </c>
      <c r="T1165" t="s">
        <v>64</v>
      </c>
      <c r="V1165" s="7">
        <v>46011</v>
      </c>
      <c r="W1165" t="s">
        <v>33</v>
      </c>
      <c r="X1165" s="17" t="s">
        <v>34</v>
      </c>
      <c r="Z1165" t="s">
        <v>2543</v>
      </c>
      <c r="AA1165">
        <v>401</v>
      </c>
      <c r="AB1165">
        <v>51</v>
      </c>
    </row>
    <row r="1166" spans="1:28" x14ac:dyDescent="0.25">
      <c r="A1166" t="s">
        <v>2540</v>
      </c>
      <c r="B1166" t="s">
        <v>2541</v>
      </c>
      <c r="C1166" s="17">
        <v>44477</v>
      </c>
      <c r="D1166" s="7">
        <v>340000</v>
      </c>
      <c r="E1166" t="s">
        <v>29</v>
      </c>
      <c r="F1166" t="s">
        <v>30</v>
      </c>
      <c r="G1166" s="7">
        <v>340000</v>
      </c>
      <c r="H1166" s="7">
        <v>152960</v>
      </c>
      <c r="I1166" s="12">
        <f>H1166/G1166*100</f>
        <v>44.988235294117644</v>
      </c>
      <c r="J1166" s="12">
        <f t="shared" si="18"/>
        <v>5.1145334963692832</v>
      </c>
      <c r="K1166" s="7">
        <v>305928</v>
      </c>
      <c r="L1166" s="7">
        <v>49015</v>
      </c>
      <c r="M1166" s="7">
        <f>G1166-L1166</f>
        <v>290985</v>
      </c>
      <c r="N1166" s="7">
        <v>153840.125</v>
      </c>
      <c r="O1166" s="22">
        <f>M1166/N1166</f>
        <v>1.891476622240134</v>
      </c>
      <c r="P1166" s="27">
        <v>1418</v>
      </c>
      <c r="Q1166" s="32">
        <f>M1166/P1166</f>
        <v>205.20803949224259</v>
      </c>
      <c r="R1166" s="37" t="s">
        <v>2542</v>
      </c>
      <c r="S1166" s="42">
        <f>ABS(O2496-O1166)*100</f>
        <v>53.428759325255839</v>
      </c>
      <c r="T1166" t="s">
        <v>64</v>
      </c>
      <c r="V1166" s="7">
        <v>46011</v>
      </c>
      <c r="W1166" t="s">
        <v>33</v>
      </c>
      <c r="X1166" s="17" t="s">
        <v>34</v>
      </c>
      <c r="Z1166" t="s">
        <v>2543</v>
      </c>
      <c r="AA1166">
        <v>401</v>
      </c>
      <c r="AB1166">
        <v>51</v>
      </c>
    </row>
    <row r="1167" spans="1:28" x14ac:dyDescent="0.25">
      <c r="A1167" t="s">
        <v>2544</v>
      </c>
      <c r="B1167" t="s">
        <v>2545</v>
      </c>
      <c r="C1167" s="17">
        <v>44004</v>
      </c>
      <c r="D1167" s="7">
        <v>535000</v>
      </c>
      <c r="E1167" t="s">
        <v>29</v>
      </c>
      <c r="F1167" t="s">
        <v>30</v>
      </c>
      <c r="G1167" s="7">
        <v>535000</v>
      </c>
      <c r="H1167" s="7">
        <v>306060</v>
      </c>
      <c r="I1167" s="12">
        <f>H1167/G1167*100</f>
        <v>57.20747663551402</v>
      </c>
      <c r="J1167" s="12">
        <f t="shared" si="18"/>
        <v>7.1047078450270931</v>
      </c>
      <c r="K1167" s="7">
        <v>612126</v>
      </c>
      <c r="L1167" s="7">
        <v>86506</v>
      </c>
      <c r="M1167" s="7">
        <f>G1167-L1167</f>
        <v>448494</v>
      </c>
      <c r="N1167" s="7">
        <v>372780.15625</v>
      </c>
      <c r="O1167" s="22">
        <f>M1167/N1167</f>
        <v>1.2031058855483272</v>
      </c>
      <c r="P1167" s="27">
        <v>4125</v>
      </c>
      <c r="Q1167" s="32">
        <f>M1167/P1167</f>
        <v>108.72581818181818</v>
      </c>
      <c r="R1167" s="37" t="s">
        <v>2532</v>
      </c>
      <c r="S1167" s="42">
        <f>ABS(O2496-O1167)*100</f>
        <v>15.408314343924845</v>
      </c>
      <c r="T1167" t="s">
        <v>64</v>
      </c>
      <c r="V1167" s="7">
        <v>58905</v>
      </c>
      <c r="W1167" t="s">
        <v>33</v>
      </c>
      <c r="X1167" s="17" t="s">
        <v>34</v>
      </c>
      <c r="Z1167" t="s">
        <v>2533</v>
      </c>
      <c r="AA1167">
        <v>401</v>
      </c>
      <c r="AB1167">
        <v>44</v>
      </c>
    </row>
    <row r="1168" spans="1:28" x14ac:dyDescent="0.25">
      <c r="A1168" t="s">
        <v>2546</v>
      </c>
      <c r="B1168" t="s">
        <v>2547</v>
      </c>
      <c r="C1168" s="17">
        <v>44292</v>
      </c>
      <c r="D1168" s="7">
        <v>302000</v>
      </c>
      <c r="E1168" t="s">
        <v>29</v>
      </c>
      <c r="F1168" t="s">
        <v>30</v>
      </c>
      <c r="G1168" s="7">
        <v>302000</v>
      </c>
      <c r="H1168" s="7">
        <v>142530</v>
      </c>
      <c r="I1168" s="12">
        <f>H1168/G1168*100</f>
        <v>47.195364238410598</v>
      </c>
      <c r="J1168" s="12">
        <f t="shared" si="18"/>
        <v>2.9074045520763292</v>
      </c>
      <c r="K1168" s="7">
        <v>285069</v>
      </c>
      <c r="L1168" s="7">
        <v>66200</v>
      </c>
      <c r="M1168" s="7">
        <f>G1168-L1168</f>
        <v>235800</v>
      </c>
      <c r="N1168" s="7">
        <v>155226.234375</v>
      </c>
      <c r="O1168" s="22">
        <f>M1168/N1168</f>
        <v>1.5190731189828879</v>
      </c>
      <c r="P1168" s="27">
        <v>2328</v>
      </c>
      <c r="Q1168" s="32">
        <f>M1168/P1168</f>
        <v>101.28865979381443</v>
      </c>
      <c r="R1168" s="37" t="s">
        <v>2532</v>
      </c>
      <c r="S1168" s="42">
        <f>ABS(O2496-O1168)*100</f>
        <v>16.188408999531223</v>
      </c>
      <c r="T1168" t="s">
        <v>64</v>
      </c>
      <c r="V1168" s="7">
        <v>58905</v>
      </c>
      <c r="W1168" t="s">
        <v>33</v>
      </c>
      <c r="X1168" s="17" t="s">
        <v>34</v>
      </c>
      <c r="Z1168" t="s">
        <v>2533</v>
      </c>
      <c r="AA1168">
        <v>401</v>
      </c>
      <c r="AB1168">
        <v>45</v>
      </c>
    </row>
    <row r="1169" spans="1:28" x14ac:dyDescent="0.25">
      <c r="A1169" t="s">
        <v>2548</v>
      </c>
      <c r="B1169" t="s">
        <v>2549</v>
      </c>
      <c r="C1169" s="17">
        <v>44441</v>
      </c>
      <c r="D1169" s="7">
        <v>300000</v>
      </c>
      <c r="E1169" t="s">
        <v>29</v>
      </c>
      <c r="F1169" t="s">
        <v>30</v>
      </c>
      <c r="G1169" s="7">
        <v>300000</v>
      </c>
      <c r="H1169" s="7">
        <v>129470</v>
      </c>
      <c r="I1169" s="12">
        <f>H1169/G1169*100</f>
        <v>43.156666666666666</v>
      </c>
      <c r="J1169" s="12">
        <f t="shared" si="18"/>
        <v>6.9461021238202605</v>
      </c>
      <c r="K1169" s="7">
        <v>258936</v>
      </c>
      <c r="L1169" s="7">
        <v>65621</v>
      </c>
      <c r="M1169" s="7">
        <f>G1169-L1169</f>
        <v>234379</v>
      </c>
      <c r="N1169" s="7">
        <v>137102.84375</v>
      </c>
      <c r="O1169" s="22">
        <f>M1169/N1169</f>
        <v>1.7095123163701702</v>
      </c>
      <c r="P1169" s="27">
        <v>1710</v>
      </c>
      <c r="Q1169" s="32">
        <f>M1169/P1169</f>
        <v>137.06374269005849</v>
      </c>
      <c r="R1169" s="37" t="s">
        <v>2532</v>
      </c>
      <c r="S1169" s="42">
        <f>ABS(O2496-O1169)*100</f>
        <v>35.232328738259454</v>
      </c>
      <c r="T1169" t="s">
        <v>64</v>
      </c>
      <c r="V1169" s="7">
        <v>58905</v>
      </c>
      <c r="W1169" t="s">
        <v>33</v>
      </c>
      <c r="X1169" s="17" t="s">
        <v>34</v>
      </c>
      <c r="Z1169" t="s">
        <v>2533</v>
      </c>
      <c r="AA1169">
        <v>401</v>
      </c>
      <c r="AB1169">
        <v>45</v>
      </c>
    </row>
    <row r="1170" spans="1:28" x14ac:dyDescent="0.25">
      <c r="A1170" t="s">
        <v>2550</v>
      </c>
      <c r="B1170" t="s">
        <v>2551</v>
      </c>
      <c r="C1170" s="17">
        <v>44113</v>
      </c>
      <c r="D1170" s="7">
        <v>410000</v>
      </c>
      <c r="E1170" t="s">
        <v>29</v>
      </c>
      <c r="F1170" t="s">
        <v>30</v>
      </c>
      <c r="G1170" s="7">
        <v>410000</v>
      </c>
      <c r="H1170" s="7">
        <v>217270</v>
      </c>
      <c r="I1170" s="12">
        <f>H1170/G1170*100</f>
        <v>52.992682926829268</v>
      </c>
      <c r="J1170" s="12">
        <f t="shared" si="18"/>
        <v>2.8899141363423411</v>
      </c>
      <c r="K1170" s="7">
        <v>434538</v>
      </c>
      <c r="L1170" s="7">
        <v>69727</v>
      </c>
      <c r="M1170" s="7">
        <f>G1170-L1170</f>
        <v>340273</v>
      </c>
      <c r="N1170" s="7">
        <v>258731.203125</v>
      </c>
      <c r="O1170" s="22">
        <f>M1170/N1170</f>
        <v>1.3151602740223218</v>
      </c>
      <c r="P1170" s="27">
        <v>2363</v>
      </c>
      <c r="Q1170" s="32">
        <f>M1170/P1170</f>
        <v>144.00042319085907</v>
      </c>
      <c r="R1170" s="37" t="s">
        <v>2532</v>
      </c>
      <c r="S1170" s="42">
        <f>ABS(O2496-O1170)*100</f>
        <v>4.2028754965253823</v>
      </c>
      <c r="T1170" t="s">
        <v>64</v>
      </c>
      <c r="V1170" s="7">
        <v>58905</v>
      </c>
      <c r="W1170" t="s">
        <v>33</v>
      </c>
      <c r="X1170" s="17" t="s">
        <v>34</v>
      </c>
      <c r="Z1170" t="s">
        <v>2533</v>
      </c>
      <c r="AA1170">
        <v>401</v>
      </c>
      <c r="AB1170">
        <v>63</v>
      </c>
    </row>
    <row r="1171" spans="1:28" x14ac:dyDescent="0.25">
      <c r="A1171" t="s">
        <v>2552</v>
      </c>
      <c r="B1171" t="s">
        <v>2553</v>
      </c>
      <c r="C1171" s="17">
        <v>44040</v>
      </c>
      <c r="D1171" s="7">
        <v>232000</v>
      </c>
      <c r="E1171" t="s">
        <v>29</v>
      </c>
      <c r="F1171" t="s">
        <v>30</v>
      </c>
      <c r="G1171" s="7">
        <v>232000</v>
      </c>
      <c r="H1171" s="7">
        <v>110750</v>
      </c>
      <c r="I1171" s="12">
        <f>H1171/G1171*100</f>
        <v>47.737068965517246</v>
      </c>
      <c r="J1171" s="12">
        <f t="shared" si="18"/>
        <v>2.3656998249696812</v>
      </c>
      <c r="K1171" s="7">
        <v>221497</v>
      </c>
      <c r="L1171" s="7">
        <v>61657</v>
      </c>
      <c r="M1171" s="7">
        <f>G1171-L1171</f>
        <v>170343</v>
      </c>
      <c r="N1171" s="7">
        <v>113361.703125</v>
      </c>
      <c r="O1171" s="22">
        <f>M1171/N1171</f>
        <v>1.5026503246177301</v>
      </c>
      <c r="P1171" s="27">
        <v>1332</v>
      </c>
      <c r="Q1171" s="32">
        <f>M1171/P1171</f>
        <v>127.88513513513513</v>
      </c>
      <c r="R1171" s="37" t="s">
        <v>2532</v>
      </c>
      <c r="S1171" s="42">
        <f>ABS(O2496-O1171)*100</f>
        <v>14.546129563015441</v>
      </c>
      <c r="T1171" t="s">
        <v>64</v>
      </c>
      <c r="V1171" s="7">
        <v>58905</v>
      </c>
      <c r="W1171" t="s">
        <v>33</v>
      </c>
      <c r="X1171" s="17" t="s">
        <v>34</v>
      </c>
      <c r="Z1171" t="s">
        <v>2533</v>
      </c>
      <c r="AA1171">
        <v>401</v>
      </c>
      <c r="AB1171">
        <v>45</v>
      </c>
    </row>
    <row r="1172" spans="1:28" x14ac:dyDescent="0.25">
      <c r="A1172" t="s">
        <v>2554</v>
      </c>
      <c r="B1172" t="s">
        <v>2555</v>
      </c>
      <c r="C1172" s="17">
        <v>44378</v>
      </c>
      <c r="D1172" s="7">
        <v>260000</v>
      </c>
      <c r="E1172" t="s">
        <v>29</v>
      </c>
      <c r="F1172" t="s">
        <v>30</v>
      </c>
      <c r="G1172" s="7">
        <v>260000</v>
      </c>
      <c r="H1172" s="7">
        <v>129260</v>
      </c>
      <c r="I1172" s="12">
        <f>H1172/G1172*100</f>
        <v>49.715384615384615</v>
      </c>
      <c r="J1172" s="12">
        <f t="shared" si="18"/>
        <v>0.38738417510231216</v>
      </c>
      <c r="K1172" s="7">
        <v>258510</v>
      </c>
      <c r="L1172" s="7">
        <v>41853</v>
      </c>
      <c r="M1172" s="7">
        <f>G1172-L1172</f>
        <v>218147</v>
      </c>
      <c r="N1172" s="7">
        <v>182064.703125</v>
      </c>
      <c r="O1172" s="22">
        <f>M1172/N1172</f>
        <v>1.1981839217359282</v>
      </c>
      <c r="P1172" s="27">
        <v>1368</v>
      </c>
      <c r="Q1172" s="32">
        <f>M1172/P1172</f>
        <v>159.46418128654972</v>
      </c>
      <c r="R1172" s="37" t="s">
        <v>2556</v>
      </c>
      <c r="S1172" s="42">
        <f>ABS(O2496-O1172)*100</f>
        <v>15.90051072516474</v>
      </c>
      <c r="T1172" t="s">
        <v>64</v>
      </c>
      <c r="V1172" s="7">
        <v>38786</v>
      </c>
      <c r="W1172" t="s">
        <v>33</v>
      </c>
      <c r="X1172" s="17" t="s">
        <v>34</v>
      </c>
      <c r="Z1172" t="s">
        <v>2557</v>
      </c>
      <c r="AA1172">
        <v>407</v>
      </c>
      <c r="AB1172">
        <v>68</v>
      </c>
    </row>
    <row r="1173" spans="1:28" x14ac:dyDescent="0.25">
      <c r="A1173" t="s">
        <v>2558</v>
      </c>
      <c r="B1173" t="s">
        <v>2559</v>
      </c>
      <c r="C1173" s="17">
        <v>44021</v>
      </c>
      <c r="D1173" s="7">
        <v>235000</v>
      </c>
      <c r="E1173" t="s">
        <v>29</v>
      </c>
      <c r="F1173" t="s">
        <v>30</v>
      </c>
      <c r="G1173" s="7">
        <v>235000</v>
      </c>
      <c r="H1173" s="7">
        <v>99570</v>
      </c>
      <c r="I1173" s="12">
        <f>H1173/G1173*100</f>
        <v>42.370212765957447</v>
      </c>
      <c r="J1173" s="12">
        <f t="shared" si="18"/>
        <v>7.7325560245294795</v>
      </c>
      <c r="K1173" s="7">
        <v>199131</v>
      </c>
      <c r="L1173" s="7">
        <v>63947</v>
      </c>
      <c r="M1173" s="7">
        <f>G1173-L1173</f>
        <v>171053</v>
      </c>
      <c r="N1173" s="7">
        <v>95875.1796875</v>
      </c>
      <c r="O1173" s="22">
        <f>M1173/N1173</f>
        <v>1.7841218191980246</v>
      </c>
      <c r="P1173" s="27">
        <v>1205</v>
      </c>
      <c r="Q1173" s="32">
        <f>M1173/P1173</f>
        <v>141.9526970954357</v>
      </c>
      <c r="R1173" s="37" t="s">
        <v>2532</v>
      </c>
      <c r="S1173" s="42">
        <f>ABS(O2496-O1173)*100</f>
        <v>42.693279021044894</v>
      </c>
      <c r="T1173" t="s">
        <v>64</v>
      </c>
      <c r="V1173" s="7">
        <v>58905</v>
      </c>
      <c r="W1173" t="s">
        <v>33</v>
      </c>
      <c r="X1173" s="17" t="s">
        <v>34</v>
      </c>
      <c r="Z1173" t="s">
        <v>2533</v>
      </c>
      <c r="AA1173">
        <v>401</v>
      </c>
      <c r="AB1173">
        <v>41</v>
      </c>
    </row>
    <row r="1174" spans="1:28" x14ac:dyDescent="0.25">
      <c r="A1174" t="s">
        <v>2560</v>
      </c>
      <c r="B1174" t="s">
        <v>2561</v>
      </c>
      <c r="C1174" s="17">
        <v>44008</v>
      </c>
      <c r="D1174" s="7">
        <v>220000</v>
      </c>
      <c r="E1174" t="s">
        <v>29</v>
      </c>
      <c r="F1174" t="s">
        <v>30</v>
      </c>
      <c r="G1174" s="7">
        <v>220000</v>
      </c>
      <c r="H1174" s="7">
        <v>127650</v>
      </c>
      <c r="I1174" s="12">
        <f>H1174/G1174*100</f>
        <v>58.022727272727273</v>
      </c>
      <c r="J1174" s="12">
        <f t="shared" si="18"/>
        <v>7.9199584822403466</v>
      </c>
      <c r="K1174" s="7">
        <v>255290</v>
      </c>
      <c r="L1174" s="7">
        <v>61543</v>
      </c>
      <c r="M1174" s="7">
        <f>G1174-L1174</f>
        <v>158457</v>
      </c>
      <c r="N1174" s="7">
        <v>137409.21875</v>
      </c>
      <c r="O1174" s="22">
        <f>M1174/N1174</f>
        <v>1.153175903636378</v>
      </c>
      <c r="P1174" s="27">
        <v>1711</v>
      </c>
      <c r="Q1174" s="32">
        <f>M1174/P1174</f>
        <v>92.610753945061361</v>
      </c>
      <c r="R1174" s="37" t="s">
        <v>2532</v>
      </c>
      <c r="S1174" s="42">
        <f>ABS(O2496-O1174)*100</f>
        <v>20.401312535119764</v>
      </c>
      <c r="T1174" t="s">
        <v>64</v>
      </c>
      <c r="V1174" s="7">
        <v>58905</v>
      </c>
      <c r="W1174" t="s">
        <v>33</v>
      </c>
      <c r="X1174" s="17" t="s">
        <v>34</v>
      </c>
      <c r="Z1174" t="s">
        <v>2533</v>
      </c>
      <c r="AA1174">
        <v>401</v>
      </c>
      <c r="AB1174">
        <v>48</v>
      </c>
    </row>
    <row r="1175" spans="1:28" x14ac:dyDescent="0.25">
      <c r="A1175" t="s">
        <v>2560</v>
      </c>
      <c r="B1175" t="s">
        <v>2561</v>
      </c>
      <c r="C1175" s="17">
        <v>44470</v>
      </c>
      <c r="D1175" s="7">
        <v>265000</v>
      </c>
      <c r="E1175" t="s">
        <v>29</v>
      </c>
      <c r="F1175" t="s">
        <v>30</v>
      </c>
      <c r="G1175" s="7">
        <v>265000</v>
      </c>
      <c r="H1175" s="7">
        <v>127650</v>
      </c>
      <c r="I1175" s="12">
        <f>H1175/G1175*100</f>
        <v>48.169811320754718</v>
      </c>
      <c r="J1175" s="12">
        <f t="shared" si="18"/>
        <v>1.9329574697322087</v>
      </c>
      <c r="K1175" s="7">
        <v>255290</v>
      </c>
      <c r="L1175" s="7">
        <v>61543</v>
      </c>
      <c r="M1175" s="7">
        <f>G1175-L1175</f>
        <v>203457</v>
      </c>
      <c r="N1175" s="7">
        <v>137409.21875</v>
      </c>
      <c r="O1175" s="22">
        <f>M1175/N1175</f>
        <v>1.4806648480417184</v>
      </c>
      <c r="P1175" s="27">
        <v>1711</v>
      </c>
      <c r="Q1175" s="32">
        <f>M1175/P1175</f>
        <v>118.91116306253653</v>
      </c>
      <c r="R1175" s="37" t="s">
        <v>2532</v>
      </c>
      <c r="S1175" s="42">
        <f>ABS(O2496-O1175)*100</f>
        <v>12.347581905414273</v>
      </c>
      <c r="T1175" t="s">
        <v>64</v>
      </c>
      <c r="V1175" s="7">
        <v>58905</v>
      </c>
      <c r="W1175" t="s">
        <v>33</v>
      </c>
      <c r="X1175" s="17" t="s">
        <v>34</v>
      </c>
      <c r="Z1175" t="s">
        <v>2533</v>
      </c>
      <c r="AA1175">
        <v>401</v>
      </c>
      <c r="AB1175">
        <v>48</v>
      </c>
    </row>
    <row r="1176" spans="1:28" x14ac:dyDescent="0.25">
      <c r="A1176" t="s">
        <v>2562</v>
      </c>
      <c r="B1176" t="s">
        <v>2563</v>
      </c>
      <c r="C1176" s="17">
        <v>44392</v>
      </c>
      <c r="D1176" s="7">
        <v>345000</v>
      </c>
      <c r="E1176" t="s">
        <v>29</v>
      </c>
      <c r="F1176" t="s">
        <v>30</v>
      </c>
      <c r="G1176" s="7">
        <v>345000</v>
      </c>
      <c r="H1176" s="7">
        <v>214990</v>
      </c>
      <c r="I1176" s="12">
        <f>H1176/G1176*100</f>
        <v>62.315942028985503</v>
      </c>
      <c r="J1176" s="12">
        <f t="shared" si="18"/>
        <v>12.213173238498577</v>
      </c>
      <c r="K1176" s="7">
        <v>429988</v>
      </c>
      <c r="L1176" s="7">
        <v>67519</v>
      </c>
      <c r="M1176" s="7">
        <f>G1176-L1176</f>
        <v>277481</v>
      </c>
      <c r="N1176" s="7">
        <v>257070.21875</v>
      </c>
      <c r="O1176" s="22">
        <f>M1176/N1176</f>
        <v>1.0793976888853447</v>
      </c>
      <c r="P1176" s="27">
        <v>2560</v>
      </c>
      <c r="Q1176" s="32">
        <f>M1176/P1176</f>
        <v>108.39101562499999</v>
      </c>
      <c r="R1176" s="37" t="s">
        <v>2532</v>
      </c>
      <c r="S1176" s="42">
        <f>ABS(O2496-O1176)*100</f>
        <v>27.779134010223096</v>
      </c>
      <c r="T1176" t="s">
        <v>64</v>
      </c>
      <c r="V1176" s="7">
        <v>58905</v>
      </c>
      <c r="W1176" t="s">
        <v>33</v>
      </c>
      <c r="X1176" s="17" t="s">
        <v>34</v>
      </c>
      <c r="Z1176" t="s">
        <v>2533</v>
      </c>
      <c r="AA1176">
        <v>401</v>
      </c>
      <c r="AB1176">
        <v>59</v>
      </c>
    </row>
    <row r="1177" spans="1:28" x14ac:dyDescent="0.25">
      <c r="A1177" t="s">
        <v>2564</v>
      </c>
      <c r="B1177" t="s">
        <v>2565</v>
      </c>
      <c r="C1177" s="17">
        <v>44235</v>
      </c>
      <c r="D1177" s="7">
        <v>285000</v>
      </c>
      <c r="E1177" t="s">
        <v>29</v>
      </c>
      <c r="F1177" t="s">
        <v>30</v>
      </c>
      <c r="G1177" s="7">
        <v>285000</v>
      </c>
      <c r="H1177" s="7">
        <v>169060</v>
      </c>
      <c r="I1177" s="12">
        <f>H1177/G1177*100</f>
        <v>59.319298245614036</v>
      </c>
      <c r="J1177" s="12">
        <f t="shared" si="18"/>
        <v>9.2165294551271089</v>
      </c>
      <c r="K1177" s="7">
        <v>338124</v>
      </c>
      <c r="L1177" s="7">
        <v>71401</v>
      </c>
      <c r="M1177" s="7">
        <f>G1177-L1177</f>
        <v>213599</v>
      </c>
      <c r="N1177" s="7">
        <v>189165.25</v>
      </c>
      <c r="O1177" s="22">
        <f>M1177/N1177</f>
        <v>1.1291661655615923</v>
      </c>
      <c r="P1177" s="27">
        <v>2064</v>
      </c>
      <c r="Q1177" s="32">
        <f>M1177/P1177</f>
        <v>103.48788759689923</v>
      </c>
      <c r="R1177" s="37" t="s">
        <v>2532</v>
      </c>
      <c r="S1177" s="42">
        <f>ABS(O2496-O1177)*100</f>
        <v>22.802286342598332</v>
      </c>
      <c r="T1177" t="s">
        <v>64</v>
      </c>
      <c r="V1177" s="7">
        <v>58905</v>
      </c>
      <c r="W1177" t="s">
        <v>33</v>
      </c>
      <c r="X1177" s="17" t="s">
        <v>34</v>
      </c>
      <c r="Z1177" t="s">
        <v>2533</v>
      </c>
      <c r="AA1177">
        <v>401</v>
      </c>
      <c r="AB1177">
        <v>53</v>
      </c>
    </row>
    <row r="1178" spans="1:28" x14ac:dyDescent="0.25">
      <c r="A1178" t="s">
        <v>2566</v>
      </c>
      <c r="B1178" t="s">
        <v>2567</v>
      </c>
      <c r="C1178" s="17">
        <v>43950</v>
      </c>
      <c r="D1178" s="7">
        <v>379000</v>
      </c>
      <c r="E1178" t="s">
        <v>29</v>
      </c>
      <c r="F1178" t="s">
        <v>30</v>
      </c>
      <c r="G1178" s="7">
        <v>379000</v>
      </c>
      <c r="H1178" s="7">
        <v>178580</v>
      </c>
      <c r="I1178" s="12">
        <f>H1178/G1178*100</f>
        <v>47.118733509234829</v>
      </c>
      <c r="J1178" s="12">
        <f t="shared" si="18"/>
        <v>2.9840352812520976</v>
      </c>
      <c r="K1178" s="7">
        <v>357155</v>
      </c>
      <c r="L1178" s="7">
        <v>75002</v>
      </c>
      <c r="M1178" s="7">
        <f>G1178-L1178</f>
        <v>303998</v>
      </c>
      <c r="N1178" s="7">
        <v>168953.890625</v>
      </c>
      <c r="O1178" s="22">
        <f>M1178/N1178</f>
        <v>1.7992956473238955</v>
      </c>
      <c r="P1178" s="27">
        <v>2018</v>
      </c>
      <c r="Q1178" s="32">
        <f>M1178/P1178</f>
        <v>150.64321110009911</v>
      </c>
      <c r="R1178" s="37" t="s">
        <v>2542</v>
      </c>
      <c r="S1178" s="42">
        <f>ABS(O2496-O1178)*100</f>
        <v>44.210661833631981</v>
      </c>
      <c r="T1178" t="s">
        <v>64</v>
      </c>
      <c r="V1178" s="7">
        <v>46011</v>
      </c>
      <c r="W1178" t="s">
        <v>33</v>
      </c>
      <c r="X1178" s="17" t="s">
        <v>34</v>
      </c>
      <c r="Z1178" t="s">
        <v>2543</v>
      </c>
      <c r="AA1178">
        <v>401</v>
      </c>
      <c r="AB1178">
        <v>48</v>
      </c>
    </row>
    <row r="1179" spans="1:28" x14ac:dyDescent="0.25">
      <c r="A1179" t="s">
        <v>2568</v>
      </c>
      <c r="B1179" t="s">
        <v>2569</v>
      </c>
      <c r="C1179" s="17">
        <v>44272</v>
      </c>
      <c r="D1179" s="7">
        <v>254000</v>
      </c>
      <c r="E1179" t="s">
        <v>29</v>
      </c>
      <c r="F1179" t="s">
        <v>30</v>
      </c>
      <c r="G1179" s="7">
        <v>254000</v>
      </c>
      <c r="H1179" s="7">
        <v>150950</v>
      </c>
      <c r="I1179" s="12">
        <f>H1179/G1179*100</f>
        <v>59.429133858267711</v>
      </c>
      <c r="J1179" s="12">
        <f t="shared" si="18"/>
        <v>9.3263650677807846</v>
      </c>
      <c r="K1179" s="7">
        <v>301901</v>
      </c>
      <c r="L1179" s="7">
        <v>53206</v>
      </c>
      <c r="M1179" s="7">
        <f>G1179-L1179</f>
        <v>200794</v>
      </c>
      <c r="N1179" s="7">
        <v>148919.15625</v>
      </c>
      <c r="O1179" s="22">
        <f>M1179/N1179</f>
        <v>1.348342315765706</v>
      </c>
      <c r="P1179" s="27">
        <v>1549</v>
      </c>
      <c r="Q1179" s="32">
        <f>M1179/P1179</f>
        <v>129.62814719173662</v>
      </c>
      <c r="R1179" s="37" t="s">
        <v>2542</v>
      </c>
      <c r="S1179" s="42">
        <f>ABS(O2496-O1179)*100</f>
        <v>0.88467132218696953</v>
      </c>
      <c r="T1179" t="s">
        <v>64</v>
      </c>
      <c r="V1179" s="7">
        <v>46011</v>
      </c>
      <c r="W1179" t="s">
        <v>33</v>
      </c>
      <c r="X1179" s="17" t="s">
        <v>34</v>
      </c>
      <c r="Z1179" t="s">
        <v>2543</v>
      </c>
      <c r="AA1179">
        <v>401</v>
      </c>
      <c r="AB1179">
        <v>57</v>
      </c>
    </row>
    <row r="1180" spans="1:28" x14ac:dyDescent="0.25">
      <c r="A1180" t="s">
        <v>2570</v>
      </c>
      <c r="B1180" t="s">
        <v>2571</v>
      </c>
      <c r="C1180" s="17">
        <v>44396</v>
      </c>
      <c r="D1180" s="7">
        <v>360000</v>
      </c>
      <c r="E1180" t="s">
        <v>29</v>
      </c>
      <c r="F1180" t="s">
        <v>30</v>
      </c>
      <c r="G1180" s="7">
        <v>360000</v>
      </c>
      <c r="H1180" s="7">
        <v>165960</v>
      </c>
      <c r="I1180" s="12">
        <f>H1180/G1180*100</f>
        <v>46.1</v>
      </c>
      <c r="J1180" s="12">
        <f t="shared" si="18"/>
        <v>4.0027687904869254</v>
      </c>
      <c r="K1180" s="7">
        <v>331917</v>
      </c>
      <c r="L1180" s="7">
        <v>55094</v>
      </c>
      <c r="M1180" s="7">
        <f>G1180-L1180</f>
        <v>304906</v>
      </c>
      <c r="N1180" s="7">
        <v>199153.234375</v>
      </c>
      <c r="O1180" s="22">
        <f>M1180/N1180</f>
        <v>1.5310120418424664</v>
      </c>
      <c r="P1180" s="27">
        <v>2295</v>
      </c>
      <c r="Q1180" s="32">
        <f>M1180/P1180</f>
        <v>132.85664488017429</v>
      </c>
      <c r="R1180" s="37" t="s">
        <v>2572</v>
      </c>
      <c r="S1180" s="42">
        <f>ABS(O2496-O1180)*100</f>
        <v>17.382301285489078</v>
      </c>
      <c r="T1180" t="s">
        <v>32</v>
      </c>
      <c r="V1180" s="7">
        <v>51480</v>
      </c>
      <c r="W1180" t="s">
        <v>33</v>
      </c>
      <c r="X1180" s="17" t="s">
        <v>34</v>
      </c>
      <c r="Z1180" t="s">
        <v>2573</v>
      </c>
      <c r="AA1180">
        <v>401</v>
      </c>
      <c r="AB1180">
        <v>51</v>
      </c>
    </row>
    <row r="1181" spans="1:28" x14ac:dyDescent="0.25">
      <c r="A1181" t="s">
        <v>2574</v>
      </c>
      <c r="B1181" t="s">
        <v>2575</v>
      </c>
      <c r="C1181" s="17">
        <v>44343</v>
      </c>
      <c r="D1181" s="7">
        <v>326000</v>
      </c>
      <c r="E1181" t="s">
        <v>29</v>
      </c>
      <c r="F1181" t="s">
        <v>30</v>
      </c>
      <c r="G1181" s="7">
        <v>326000</v>
      </c>
      <c r="H1181" s="7">
        <v>155830</v>
      </c>
      <c r="I1181" s="12">
        <f>H1181/G1181*100</f>
        <v>47.800613496932513</v>
      </c>
      <c r="J1181" s="12">
        <f t="shared" si="18"/>
        <v>2.3021552935544136</v>
      </c>
      <c r="K1181" s="7">
        <v>311650</v>
      </c>
      <c r="L1181" s="7">
        <v>58267</v>
      </c>
      <c r="M1181" s="7">
        <f>G1181-L1181</f>
        <v>267733</v>
      </c>
      <c r="N1181" s="7">
        <v>182289.921875</v>
      </c>
      <c r="O1181" s="22">
        <f>M1181/N1181</f>
        <v>1.4687208006133774</v>
      </c>
      <c r="P1181" s="27">
        <v>2548</v>
      </c>
      <c r="Q1181" s="32">
        <f>M1181/P1181</f>
        <v>105.07574568288854</v>
      </c>
      <c r="R1181" s="37" t="s">
        <v>2572</v>
      </c>
      <c r="S1181" s="42">
        <f>ABS(O2496-O1181)*100</f>
        <v>11.153177162580175</v>
      </c>
      <c r="T1181" t="s">
        <v>32</v>
      </c>
      <c r="V1181" s="7">
        <v>51480</v>
      </c>
      <c r="W1181" t="s">
        <v>33</v>
      </c>
      <c r="X1181" s="17" t="s">
        <v>34</v>
      </c>
      <c r="Z1181" t="s">
        <v>2573</v>
      </c>
      <c r="AA1181">
        <v>401</v>
      </c>
      <c r="AB1181">
        <v>51</v>
      </c>
    </row>
    <row r="1182" spans="1:28" x14ac:dyDescent="0.25">
      <c r="A1182" t="s">
        <v>2576</v>
      </c>
      <c r="B1182" t="s">
        <v>2577</v>
      </c>
      <c r="C1182" s="17">
        <v>44131</v>
      </c>
      <c r="D1182" s="7">
        <v>305000</v>
      </c>
      <c r="E1182" t="s">
        <v>29</v>
      </c>
      <c r="F1182" t="s">
        <v>30</v>
      </c>
      <c r="G1182" s="7">
        <v>305000</v>
      </c>
      <c r="H1182" s="7">
        <v>153540</v>
      </c>
      <c r="I1182" s="12">
        <f>H1182/G1182*100</f>
        <v>50.34098360655738</v>
      </c>
      <c r="J1182" s="12">
        <f t="shared" si="18"/>
        <v>0.23821481607045314</v>
      </c>
      <c r="K1182" s="7">
        <v>307083</v>
      </c>
      <c r="L1182" s="7">
        <v>54409</v>
      </c>
      <c r="M1182" s="7">
        <f>G1182-L1182</f>
        <v>250591</v>
      </c>
      <c r="N1182" s="7">
        <v>181779.859375</v>
      </c>
      <c r="O1182" s="22">
        <f>M1182/N1182</f>
        <v>1.3785410598379169</v>
      </c>
      <c r="P1182" s="27">
        <v>2431</v>
      </c>
      <c r="Q1182" s="32">
        <f>M1182/P1182</f>
        <v>103.08144796380091</v>
      </c>
      <c r="R1182" s="37" t="s">
        <v>2572</v>
      </c>
      <c r="S1182" s="42">
        <f>ABS(O2496-O1182)*100</f>
        <v>2.1352030850341208</v>
      </c>
      <c r="T1182" t="s">
        <v>32</v>
      </c>
      <c r="V1182" s="7">
        <v>51480</v>
      </c>
      <c r="W1182" t="s">
        <v>33</v>
      </c>
      <c r="X1182" s="17" t="s">
        <v>34</v>
      </c>
      <c r="Z1182" t="s">
        <v>2573</v>
      </c>
      <c r="AA1182">
        <v>401</v>
      </c>
      <c r="AB1182">
        <v>51</v>
      </c>
    </row>
    <row r="1183" spans="1:28" x14ac:dyDescent="0.25">
      <c r="A1183" t="s">
        <v>2578</v>
      </c>
      <c r="B1183" t="s">
        <v>2579</v>
      </c>
      <c r="C1183" s="17">
        <v>44560</v>
      </c>
      <c r="D1183" s="7">
        <v>322000</v>
      </c>
      <c r="E1183" t="s">
        <v>29</v>
      </c>
      <c r="F1183" t="s">
        <v>30</v>
      </c>
      <c r="G1183" s="7">
        <v>322000</v>
      </c>
      <c r="H1183" s="7">
        <v>148550</v>
      </c>
      <c r="I1183" s="12">
        <f>H1183/G1183*100</f>
        <v>46.133540372670808</v>
      </c>
      <c r="J1183" s="12">
        <f t="shared" si="18"/>
        <v>3.9692284178161188</v>
      </c>
      <c r="K1183" s="7">
        <v>297102</v>
      </c>
      <c r="L1183" s="7">
        <v>55093</v>
      </c>
      <c r="M1183" s="7">
        <f>G1183-L1183</f>
        <v>266907</v>
      </c>
      <c r="N1183" s="7">
        <v>174107.1875</v>
      </c>
      <c r="O1183" s="22">
        <f>M1183/N1183</f>
        <v>1.5330039146143808</v>
      </c>
      <c r="P1183" s="27">
        <v>2230</v>
      </c>
      <c r="Q1183" s="32">
        <f>M1183/P1183</f>
        <v>119.68923766816144</v>
      </c>
      <c r="R1183" s="37" t="s">
        <v>2572</v>
      </c>
      <c r="S1183" s="42">
        <f>ABS(O2496-O1183)*100</f>
        <v>17.581488562680512</v>
      </c>
      <c r="T1183" t="s">
        <v>32</v>
      </c>
      <c r="V1183" s="7">
        <v>51480</v>
      </c>
      <c r="W1183" t="s">
        <v>33</v>
      </c>
      <c r="X1183" s="17" t="s">
        <v>34</v>
      </c>
      <c r="Z1183" t="s">
        <v>2573</v>
      </c>
      <c r="AA1183">
        <v>401</v>
      </c>
      <c r="AB1183">
        <v>51</v>
      </c>
    </row>
    <row r="1184" spans="1:28" x14ac:dyDescent="0.25">
      <c r="A1184" t="s">
        <v>2580</v>
      </c>
      <c r="B1184" t="s">
        <v>2581</v>
      </c>
      <c r="C1184" s="17">
        <v>44074</v>
      </c>
      <c r="D1184" s="7">
        <v>255000</v>
      </c>
      <c r="E1184" t="s">
        <v>29</v>
      </c>
      <c r="F1184" t="s">
        <v>30</v>
      </c>
      <c r="G1184" s="7">
        <v>255000</v>
      </c>
      <c r="H1184" s="7">
        <v>143980</v>
      </c>
      <c r="I1184" s="12">
        <f>H1184/G1184*100</f>
        <v>56.462745098039214</v>
      </c>
      <c r="J1184" s="12">
        <f t="shared" si="18"/>
        <v>6.3599763075522873</v>
      </c>
      <c r="K1184" s="7">
        <v>287952</v>
      </c>
      <c r="L1184" s="7">
        <v>54383</v>
      </c>
      <c r="M1184" s="7">
        <f>G1184-L1184</f>
        <v>200617</v>
      </c>
      <c r="N1184" s="7">
        <v>168035.25</v>
      </c>
      <c r="O1184" s="22">
        <f>M1184/N1184</f>
        <v>1.1938983040760793</v>
      </c>
      <c r="P1184" s="27">
        <v>2082</v>
      </c>
      <c r="Q1184" s="32">
        <f>M1184/P1184</f>
        <v>96.357829010566761</v>
      </c>
      <c r="R1184" s="37" t="s">
        <v>2572</v>
      </c>
      <c r="S1184" s="42">
        <f>ABS(O2496-O1184)*100</f>
        <v>16.329072491149631</v>
      </c>
      <c r="T1184" t="s">
        <v>32</v>
      </c>
      <c r="V1184" s="7">
        <v>51480</v>
      </c>
      <c r="W1184" t="s">
        <v>33</v>
      </c>
      <c r="X1184" s="17" t="s">
        <v>34</v>
      </c>
      <c r="Z1184" t="s">
        <v>2573</v>
      </c>
      <c r="AA1184">
        <v>401</v>
      </c>
      <c r="AB1184">
        <v>51</v>
      </c>
    </row>
    <row r="1185" spans="1:28" x14ac:dyDescent="0.25">
      <c r="A1185" t="s">
        <v>2582</v>
      </c>
      <c r="B1185" t="s">
        <v>2583</v>
      </c>
      <c r="C1185" s="17">
        <v>44519</v>
      </c>
      <c r="D1185" s="7">
        <v>279900</v>
      </c>
      <c r="E1185" t="s">
        <v>29</v>
      </c>
      <c r="F1185" t="s">
        <v>30</v>
      </c>
      <c r="G1185" s="7">
        <v>279900</v>
      </c>
      <c r="H1185" s="7">
        <v>144290</v>
      </c>
      <c r="I1185" s="12">
        <f>H1185/G1185*100</f>
        <v>51.55055376920329</v>
      </c>
      <c r="J1185" s="12">
        <f t="shared" si="18"/>
        <v>1.4477849787163635</v>
      </c>
      <c r="K1185" s="7">
        <v>288584</v>
      </c>
      <c r="L1185" s="7">
        <v>55411</v>
      </c>
      <c r="M1185" s="7">
        <f>G1185-L1185</f>
        <v>224489</v>
      </c>
      <c r="N1185" s="7">
        <v>167750.359375</v>
      </c>
      <c r="O1185" s="22">
        <f>M1185/N1185</f>
        <v>1.3382326025195737</v>
      </c>
      <c r="P1185" s="27">
        <v>2226</v>
      </c>
      <c r="Q1185" s="32">
        <f>M1185/P1185</f>
        <v>100.8486073674753</v>
      </c>
      <c r="R1185" s="37" t="s">
        <v>2572</v>
      </c>
      <c r="S1185" s="42">
        <f>ABS(O2496-O1185)*100</f>
        <v>1.8956426468001997</v>
      </c>
      <c r="T1185" t="s">
        <v>141</v>
      </c>
      <c r="V1185" s="7">
        <v>51480</v>
      </c>
      <c r="W1185" t="s">
        <v>33</v>
      </c>
      <c r="X1185" s="17" t="s">
        <v>34</v>
      </c>
      <c r="Z1185" t="s">
        <v>2573</v>
      </c>
      <c r="AA1185">
        <v>401</v>
      </c>
      <c r="AB1185">
        <v>51</v>
      </c>
    </row>
    <row r="1186" spans="1:28" x14ac:dyDescent="0.25">
      <c r="A1186" t="s">
        <v>2584</v>
      </c>
      <c r="B1186" t="s">
        <v>2585</v>
      </c>
      <c r="C1186" s="17">
        <v>44193</v>
      </c>
      <c r="D1186" s="7">
        <v>327000</v>
      </c>
      <c r="E1186" t="s">
        <v>29</v>
      </c>
      <c r="F1186" t="s">
        <v>30</v>
      </c>
      <c r="G1186" s="7">
        <v>327000</v>
      </c>
      <c r="H1186" s="7">
        <v>175980</v>
      </c>
      <c r="I1186" s="12">
        <f>H1186/G1186*100</f>
        <v>53.816513761467888</v>
      </c>
      <c r="J1186" s="12">
        <f t="shared" si="18"/>
        <v>3.7137449709809616</v>
      </c>
      <c r="K1186" s="7">
        <v>351957</v>
      </c>
      <c r="L1186" s="7">
        <v>57630</v>
      </c>
      <c r="M1186" s="7">
        <f>G1186-L1186</f>
        <v>269370</v>
      </c>
      <c r="N1186" s="7">
        <v>211746.046875</v>
      </c>
      <c r="O1186" s="22">
        <f>M1186/N1186</f>
        <v>1.2721370905168168</v>
      </c>
      <c r="P1186" s="27">
        <v>2842</v>
      </c>
      <c r="Q1186" s="32">
        <f>M1186/P1186</f>
        <v>94.781843771991561</v>
      </c>
      <c r="R1186" s="37" t="s">
        <v>2572</v>
      </c>
      <c r="S1186" s="42">
        <f>ABS(O2496-O1186)*100</f>
        <v>8.505193847075887</v>
      </c>
      <c r="T1186" t="s">
        <v>32</v>
      </c>
      <c r="V1186" s="7">
        <v>51480</v>
      </c>
      <c r="W1186" t="s">
        <v>33</v>
      </c>
      <c r="X1186" s="17" t="s">
        <v>34</v>
      </c>
      <c r="Z1186" t="s">
        <v>2573</v>
      </c>
      <c r="AA1186">
        <v>401</v>
      </c>
      <c r="AB1186">
        <v>51</v>
      </c>
    </row>
    <row r="1187" spans="1:28" x14ac:dyDescent="0.25">
      <c r="A1187" t="s">
        <v>2586</v>
      </c>
      <c r="B1187" t="s">
        <v>2587</v>
      </c>
      <c r="C1187" s="17">
        <v>44036</v>
      </c>
      <c r="D1187" s="7">
        <v>290828</v>
      </c>
      <c r="E1187" t="s">
        <v>29</v>
      </c>
      <c r="F1187" t="s">
        <v>30</v>
      </c>
      <c r="G1187" s="7">
        <v>290828</v>
      </c>
      <c r="H1187" s="7">
        <v>161370</v>
      </c>
      <c r="I1187" s="12">
        <f>H1187/G1187*100</f>
        <v>55.486404335208441</v>
      </c>
      <c r="J1187" s="12">
        <f t="shared" si="18"/>
        <v>5.3836355447215141</v>
      </c>
      <c r="K1187" s="7">
        <v>322748</v>
      </c>
      <c r="L1187" s="7">
        <v>58655</v>
      </c>
      <c r="M1187" s="7">
        <f>G1187-L1187</f>
        <v>232173</v>
      </c>
      <c r="N1187" s="7">
        <v>189994.96875</v>
      </c>
      <c r="O1187" s="22">
        <f>M1187/N1187</f>
        <v>1.2219955166575958</v>
      </c>
      <c r="P1187" s="27">
        <v>2575</v>
      </c>
      <c r="Q1187" s="32">
        <f>M1187/P1187</f>
        <v>90.164271844660192</v>
      </c>
      <c r="R1187" s="37" t="s">
        <v>2572</v>
      </c>
      <c r="S1187" s="42">
        <f>ABS(O2496-O1187)*100</f>
        <v>13.519351232997989</v>
      </c>
      <c r="T1187" t="s">
        <v>1243</v>
      </c>
      <c r="V1187" s="7">
        <v>51480</v>
      </c>
      <c r="W1187" t="s">
        <v>33</v>
      </c>
      <c r="X1187" s="17" t="s">
        <v>34</v>
      </c>
      <c r="Z1187" t="s">
        <v>2573</v>
      </c>
      <c r="AA1187">
        <v>401</v>
      </c>
      <c r="AB1187">
        <v>51</v>
      </c>
    </row>
    <row r="1188" spans="1:28" x14ac:dyDescent="0.25">
      <c r="A1188" t="s">
        <v>2588</v>
      </c>
      <c r="B1188" t="s">
        <v>2589</v>
      </c>
      <c r="C1188" s="17">
        <v>44083</v>
      </c>
      <c r="D1188" s="7">
        <v>325000</v>
      </c>
      <c r="E1188" t="s">
        <v>29</v>
      </c>
      <c r="F1188" t="s">
        <v>30</v>
      </c>
      <c r="G1188" s="7">
        <v>325000</v>
      </c>
      <c r="H1188" s="7">
        <v>142390</v>
      </c>
      <c r="I1188" s="12">
        <f>H1188/G1188*100</f>
        <v>43.812307692307698</v>
      </c>
      <c r="J1188" s="12">
        <f t="shared" si="18"/>
        <v>6.2904610981792288</v>
      </c>
      <c r="K1188" s="7">
        <v>284781</v>
      </c>
      <c r="L1188" s="7">
        <v>58354</v>
      </c>
      <c r="M1188" s="7">
        <f>G1188-L1188</f>
        <v>266646</v>
      </c>
      <c r="N1188" s="7">
        <v>162897.125</v>
      </c>
      <c r="O1188" s="22">
        <f>M1188/N1188</f>
        <v>1.6368981343286446</v>
      </c>
      <c r="P1188" s="27">
        <v>2100</v>
      </c>
      <c r="Q1188" s="32">
        <f>M1188/P1188</f>
        <v>126.97428571428571</v>
      </c>
      <c r="R1188" s="37" t="s">
        <v>2572</v>
      </c>
      <c r="S1188" s="42">
        <f>ABS(O2496-O1188)*100</f>
        <v>27.970910534106896</v>
      </c>
      <c r="T1188" t="s">
        <v>141</v>
      </c>
      <c r="V1188" s="7">
        <v>51480</v>
      </c>
      <c r="W1188" t="s">
        <v>33</v>
      </c>
      <c r="X1188" s="17" t="s">
        <v>34</v>
      </c>
      <c r="Z1188" t="s">
        <v>2573</v>
      </c>
      <c r="AA1188">
        <v>401</v>
      </c>
      <c r="AB1188">
        <v>51</v>
      </c>
    </row>
    <row r="1189" spans="1:28" x14ac:dyDescent="0.25">
      <c r="A1189" t="s">
        <v>2590</v>
      </c>
      <c r="B1189" t="s">
        <v>2591</v>
      </c>
      <c r="C1189" s="17">
        <v>44145</v>
      </c>
      <c r="D1189" s="7">
        <v>273250</v>
      </c>
      <c r="E1189" t="s">
        <v>29</v>
      </c>
      <c r="F1189" t="s">
        <v>30</v>
      </c>
      <c r="G1189" s="7">
        <v>273250</v>
      </c>
      <c r="H1189" s="7">
        <v>143750</v>
      </c>
      <c r="I1189" s="12">
        <f>H1189/G1189*100</f>
        <v>52.607502287282706</v>
      </c>
      <c r="J1189" s="12">
        <f t="shared" si="18"/>
        <v>2.5047334967957795</v>
      </c>
      <c r="K1189" s="7">
        <v>287499</v>
      </c>
      <c r="L1189" s="7">
        <v>55851</v>
      </c>
      <c r="M1189" s="7">
        <f>G1189-L1189</f>
        <v>217399</v>
      </c>
      <c r="N1189" s="7">
        <v>166653.234375</v>
      </c>
      <c r="O1189" s="22">
        <f>M1189/N1189</f>
        <v>1.3044991344771193</v>
      </c>
      <c r="P1189" s="27">
        <v>2299</v>
      </c>
      <c r="Q1189" s="32">
        <f>M1189/P1189</f>
        <v>94.562418442801217</v>
      </c>
      <c r="R1189" s="37" t="s">
        <v>2572</v>
      </c>
      <c r="S1189" s="42">
        <f>ABS(O2496-O1189)*100</f>
        <v>5.2689894510456359</v>
      </c>
      <c r="T1189" t="s">
        <v>141</v>
      </c>
      <c r="V1189" s="7">
        <v>51480</v>
      </c>
      <c r="W1189" t="s">
        <v>33</v>
      </c>
      <c r="X1189" s="17" t="s">
        <v>34</v>
      </c>
      <c r="Z1189" t="s">
        <v>2573</v>
      </c>
      <c r="AA1189">
        <v>401</v>
      </c>
      <c r="AB1189">
        <v>51</v>
      </c>
    </row>
    <row r="1190" spans="1:28" x14ac:dyDescent="0.25">
      <c r="A1190" t="s">
        <v>2592</v>
      </c>
      <c r="B1190" t="s">
        <v>2593</v>
      </c>
      <c r="C1190" s="17">
        <v>44186</v>
      </c>
      <c r="D1190" s="7">
        <v>265000</v>
      </c>
      <c r="E1190" t="s">
        <v>29</v>
      </c>
      <c r="F1190" t="s">
        <v>30</v>
      </c>
      <c r="G1190" s="7">
        <v>265000</v>
      </c>
      <c r="H1190" s="7">
        <v>147150</v>
      </c>
      <c r="I1190" s="12">
        <f>H1190/G1190*100</f>
        <v>55.528301886792455</v>
      </c>
      <c r="J1190" s="12">
        <f t="shared" si="18"/>
        <v>5.4255330963055286</v>
      </c>
      <c r="K1190" s="7">
        <v>294301</v>
      </c>
      <c r="L1190" s="7">
        <v>54358</v>
      </c>
      <c r="M1190" s="7">
        <f>G1190-L1190</f>
        <v>210642</v>
      </c>
      <c r="N1190" s="7">
        <v>172620.859375</v>
      </c>
      <c r="O1190" s="22">
        <f>M1190/N1190</f>
        <v>1.2202580891015218</v>
      </c>
      <c r="P1190" s="27">
        <v>2349</v>
      </c>
      <c r="Q1190" s="32">
        <f>M1190/P1190</f>
        <v>89.673052362707537</v>
      </c>
      <c r="R1190" s="37" t="s">
        <v>2572</v>
      </c>
      <c r="S1190" s="42">
        <f>ABS(O2496-O1190)*100</f>
        <v>13.693093988605387</v>
      </c>
      <c r="T1190" t="s">
        <v>141</v>
      </c>
      <c r="V1190" s="7">
        <v>51480</v>
      </c>
      <c r="W1190" t="s">
        <v>33</v>
      </c>
      <c r="X1190" s="17" t="s">
        <v>34</v>
      </c>
      <c r="Z1190" t="s">
        <v>2573</v>
      </c>
      <c r="AA1190">
        <v>401</v>
      </c>
      <c r="AB1190">
        <v>48</v>
      </c>
    </row>
    <row r="1191" spans="1:28" x14ac:dyDescent="0.25">
      <c r="A1191" t="s">
        <v>2594</v>
      </c>
      <c r="B1191" t="s">
        <v>2595</v>
      </c>
      <c r="C1191" s="17">
        <v>44188</v>
      </c>
      <c r="D1191" s="7">
        <v>280000</v>
      </c>
      <c r="E1191" t="s">
        <v>29</v>
      </c>
      <c r="F1191" t="s">
        <v>30</v>
      </c>
      <c r="G1191" s="7">
        <v>280000</v>
      </c>
      <c r="H1191" s="7">
        <v>124160</v>
      </c>
      <c r="I1191" s="12">
        <f>H1191/G1191*100</f>
        <v>44.342857142857142</v>
      </c>
      <c r="J1191" s="12">
        <f t="shared" si="18"/>
        <v>5.7599116476297851</v>
      </c>
      <c r="K1191" s="7">
        <v>248312</v>
      </c>
      <c r="L1191" s="7">
        <v>56019</v>
      </c>
      <c r="M1191" s="7">
        <f>G1191-L1191</f>
        <v>223981</v>
      </c>
      <c r="N1191" s="7">
        <v>138340.28125</v>
      </c>
      <c r="O1191" s="22">
        <f>M1191/N1191</f>
        <v>1.6190584403629726</v>
      </c>
      <c r="P1191" s="27">
        <v>2409</v>
      </c>
      <c r="Q1191" s="32">
        <f>M1191/P1191</f>
        <v>92.976753839767539</v>
      </c>
      <c r="R1191" s="37" t="s">
        <v>2572</v>
      </c>
      <c r="S1191" s="42">
        <f>ABS(O2496-O1191)*100</f>
        <v>26.186941137539698</v>
      </c>
      <c r="T1191" t="s">
        <v>141</v>
      </c>
      <c r="V1191" s="7">
        <v>51480</v>
      </c>
      <c r="W1191" t="s">
        <v>33</v>
      </c>
      <c r="X1191" s="17" t="s">
        <v>34</v>
      </c>
      <c r="Z1191" t="s">
        <v>2573</v>
      </c>
      <c r="AA1191">
        <v>401</v>
      </c>
      <c r="AB1191">
        <v>41</v>
      </c>
    </row>
    <row r="1192" spans="1:28" x14ac:dyDescent="0.25">
      <c r="A1192" t="s">
        <v>2596</v>
      </c>
      <c r="B1192" t="s">
        <v>2597</v>
      </c>
      <c r="C1192" s="17">
        <v>44088</v>
      </c>
      <c r="D1192" s="7">
        <v>295000</v>
      </c>
      <c r="E1192" t="s">
        <v>29</v>
      </c>
      <c r="F1192" t="s">
        <v>2598</v>
      </c>
      <c r="G1192" s="7">
        <v>295000</v>
      </c>
      <c r="H1192" s="7">
        <v>122690</v>
      </c>
      <c r="I1192" s="12">
        <f>H1192/G1192*100</f>
        <v>41.589830508474577</v>
      </c>
      <c r="J1192" s="12">
        <f t="shared" si="18"/>
        <v>8.5129382820123496</v>
      </c>
      <c r="K1192" s="7">
        <v>245383</v>
      </c>
      <c r="L1192" s="7">
        <v>54358</v>
      </c>
      <c r="M1192" s="7">
        <f>G1192-L1192</f>
        <v>240642</v>
      </c>
      <c r="N1192" s="7">
        <v>137428.0625</v>
      </c>
      <c r="O1192" s="22">
        <f>M1192/N1192</f>
        <v>1.7510397485229772</v>
      </c>
      <c r="P1192" s="27">
        <v>2160</v>
      </c>
      <c r="Q1192" s="32">
        <f>M1192/P1192</f>
        <v>111.40833333333333</v>
      </c>
      <c r="R1192" s="37" t="s">
        <v>2572</v>
      </c>
      <c r="S1192" s="42">
        <f>ABS(O2496-O1192)*100</f>
        <v>39.385071953540148</v>
      </c>
      <c r="T1192" t="s">
        <v>141</v>
      </c>
      <c r="V1192" s="7">
        <v>51480</v>
      </c>
      <c r="W1192" t="s">
        <v>33</v>
      </c>
      <c r="X1192" s="17" t="s">
        <v>34</v>
      </c>
      <c r="Z1192" t="s">
        <v>2573</v>
      </c>
      <c r="AA1192">
        <v>401</v>
      </c>
      <c r="AB1192">
        <v>41</v>
      </c>
    </row>
    <row r="1193" spans="1:28" x14ac:dyDescent="0.25">
      <c r="A1193" t="s">
        <v>2599</v>
      </c>
      <c r="B1193" t="s">
        <v>2600</v>
      </c>
      <c r="C1193" s="17">
        <v>44050</v>
      </c>
      <c r="D1193" s="7">
        <v>270000</v>
      </c>
      <c r="E1193" t="s">
        <v>29</v>
      </c>
      <c r="F1193" t="s">
        <v>30</v>
      </c>
      <c r="G1193" s="7">
        <v>270000</v>
      </c>
      <c r="H1193" s="7">
        <v>122740</v>
      </c>
      <c r="I1193" s="12">
        <f>H1193/G1193*100</f>
        <v>45.459259259259262</v>
      </c>
      <c r="J1193" s="12">
        <f t="shared" si="18"/>
        <v>4.6435095312276644</v>
      </c>
      <c r="K1193" s="7">
        <v>245483</v>
      </c>
      <c r="L1193" s="7">
        <v>54383</v>
      </c>
      <c r="M1193" s="7">
        <f>G1193-L1193</f>
        <v>215617</v>
      </c>
      <c r="N1193" s="7">
        <v>137482.015625</v>
      </c>
      <c r="O1193" s="22">
        <f>M1193/N1193</f>
        <v>1.5683287666375454</v>
      </c>
      <c r="P1193" s="27">
        <v>1982</v>
      </c>
      <c r="Q1193" s="32">
        <f>M1193/P1193</f>
        <v>108.78758829465187</v>
      </c>
      <c r="R1193" s="37" t="s">
        <v>2572</v>
      </c>
      <c r="S1193" s="42">
        <f>ABS(O2496-O1193)*100</f>
        <v>21.113973764996974</v>
      </c>
      <c r="T1193" t="s">
        <v>141</v>
      </c>
      <c r="V1193" s="7">
        <v>51480</v>
      </c>
      <c r="W1193" t="s">
        <v>33</v>
      </c>
      <c r="X1193" s="17" t="s">
        <v>34</v>
      </c>
      <c r="Z1193" t="s">
        <v>2573</v>
      </c>
      <c r="AA1193">
        <v>401</v>
      </c>
      <c r="AB1193">
        <v>43</v>
      </c>
    </row>
    <row r="1194" spans="1:28" x14ac:dyDescent="0.25">
      <c r="A1194" t="s">
        <v>2601</v>
      </c>
      <c r="B1194" t="s">
        <v>2602</v>
      </c>
      <c r="C1194" s="17">
        <v>44230</v>
      </c>
      <c r="D1194" s="7">
        <v>265000</v>
      </c>
      <c r="E1194" t="s">
        <v>29</v>
      </c>
      <c r="F1194" t="s">
        <v>30</v>
      </c>
      <c r="G1194" s="7">
        <v>265000</v>
      </c>
      <c r="H1194" s="7">
        <v>118740</v>
      </c>
      <c r="I1194" s="12">
        <f>H1194/G1194*100</f>
        <v>44.807547169811315</v>
      </c>
      <c r="J1194" s="12">
        <f t="shared" si="18"/>
        <v>5.295221620675612</v>
      </c>
      <c r="K1194" s="7">
        <v>237487</v>
      </c>
      <c r="L1194" s="7">
        <v>56530</v>
      </c>
      <c r="M1194" s="7">
        <f>G1194-L1194</f>
        <v>208470</v>
      </c>
      <c r="N1194" s="7">
        <v>130184.890625</v>
      </c>
      <c r="O1194" s="22">
        <f>M1194/N1194</f>
        <v>1.601337904876394</v>
      </c>
      <c r="P1194" s="27">
        <v>2228</v>
      </c>
      <c r="Q1194" s="32">
        <f>M1194/P1194</f>
        <v>93.568222621184916</v>
      </c>
      <c r="R1194" s="37" t="s">
        <v>2572</v>
      </c>
      <c r="S1194" s="42">
        <f>ABS(O2496-O1194)*100</f>
        <v>24.41488758888184</v>
      </c>
      <c r="T1194" t="s">
        <v>141</v>
      </c>
      <c r="V1194" s="7">
        <v>51480</v>
      </c>
      <c r="W1194" t="s">
        <v>33</v>
      </c>
      <c r="X1194" s="17" t="s">
        <v>34</v>
      </c>
      <c r="Z1194" t="s">
        <v>2573</v>
      </c>
      <c r="AA1194">
        <v>401</v>
      </c>
      <c r="AB1194">
        <v>41</v>
      </c>
    </row>
    <row r="1195" spans="1:28" x14ac:dyDescent="0.25">
      <c r="A1195" t="s">
        <v>2603</v>
      </c>
      <c r="B1195" t="s">
        <v>2604</v>
      </c>
      <c r="C1195" s="17">
        <v>44047</v>
      </c>
      <c r="D1195" s="7">
        <v>263000</v>
      </c>
      <c r="E1195" t="s">
        <v>29</v>
      </c>
      <c r="F1195" t="s">
        <v>30</v>
      </c>
      <c r="G1195" s="7">
        <v>263000</v>
      </c>
      <c r="H1195" s="7">
        <v>154600</v>
      </c>
      <c r="I1195" s="12">
        <f>H1195/G1195*100</f>
        <v>58.78326996197719</v>
      </c>
      <c r="J1195" s="12">
        <f t="shared" si="18"/>
        <v>8.6805011714902633</v>
      </c>
      <c r="K1195" s="7">
        <v>309195</v>
      </c>
      <c r="L1195" s="7">
        <v>54383</v>
      </c>
      <c r="M1195" s="7">
        <f>G1195-L1195</f>
        <v>208617</v>
      </c>
      <c r="N1195" s="7">
        <v>183317.984375</v>
      </c>
      <c r="O1195" s="22">
        <f>M1195/N1195</f>
        <v>1.1380061847791632</v>
      </c>
      <c r="P1195" s="27">
        <v>2307</v>
      </c>
      <c r="Q1195" s="32">
        <f>M1195/P1195</f>
        <v>90.427828348504548</v>
      </c>
      <c r="R1195" s="37" t="s">
        <v>2572</v>
      </c>
      <c r="S1195" s="42">
        <f>ABS(O2496-O1195)*100</f>
        <v>21.91828442084125</v>
      </c>
      <c r="T1195" t="s">
        <v>141</v>
      </c>
      <c r="V1195" s="7">
        <v>51480</v>
      </c>
      <c r="W1195" t="s">
        <v>33</v>
      </c>
      <c r="X1195" s="17" t="s">
        <v>34</v>
      </c>
      <c r="Z1195" t="s">
        <v>2573</v>
      </c>
      <c r="AA1195">
        <v>401</v>
      </c>
      <c r="AB1195">
        <v>51</v>
      </c>
    </row>
    <row r="1196" spans="1:28" x14ac:dyDescent="0.25">
      <c r="A1196" t="s">
        <v>2605</v>
      </c>
      <c r="B1196" t="s">
        <v>2606</v>
      </c>
      <c r="C1196" s="17">
        <v>44369</v>
      </c>
      <c r="D1196" s="7">
        <v>350000</v>
      </c>
      <c r="E1196" t="s">
        <v>29</v>
      </c>
      <c r="F1196" t="s">
        <v>30</v>
      </c>
      <c r="G1196" s="7">
        <v>350000</v>
      </c>
      <c r="H1196" s="7">
        <v>195100</v>
      </c>
      <c r="I1196" s="12">
        <f>H1196/G1196*100</f>
        <v>55.74285714285714</v>
      </c>
      <c r="J1196" s="12">
        <f t="shared" si="18"/>
        <v>5.6400883523702134</v>
      </c>
      <c r="K1196" s="7">
        <v>390190</v>
      </c>
      <c r="L1196" s="7">
        <v>56536</v>
      </c>
      <c r="M1196" s="7">
        <f>G1196-L1196</f>
        <v>293464</v>
      </c>
      <c r="N1196" s="7">
        <v>240038.84375</v>
      </c>
      <c r="O1196" s="22">
        <f>M1196/N1196</f>
        <v>1.2225687951806758</v>
      </c>
      <c r="P1196" s="27">
        <v>3058</v>
      </c>
      <c r="Q1196" s="32">
        <f>M1196/P1196</f>
        <v>95.965990843688687</v>
      </c>
      <c r="R1196" s="37" t="s">
        <v>2572</v>
      </c>
      <c r="S1196" s="42">
        <f>ABS(O2496-O1196)*100</f>
        <v>13.462023380689981</v>
      </c>
      <c r="T1196" t="s">
        <v>662</v>
      </c>
      <c r="V1196" s="7">
        <v>51480</v>
      </c>
      <c r="W1196" t="s">
        <v>33</v>
      </c>
      <c r="X1196" s="17" t="s">
        <v>34</v>
      </c>
      <c r="Z1196" t="s">
        <v>2573</v>
      </c>
      <c r="AA1196">
        <v>401</v>
      </c>
      <c r="AB1196">
        <v>51</v>
      </c>
    </row>
    <row r="1197" spans="1:28" x14ac:dyDescent="0.25">
      <c r="A1197" t="s">
        <v>2607</v>
      </c>
      <c r="B1197" t="s">
        <v>2608</v>
      </c>
      <c r="C1197" s="17">
        <v>44447</v>
      </c>
      <c r="D1197" s="7">
        <v>340000</v>
      </c>
      <c r="E1197" t="s">
        <v>29</v>
      </c>
      <c r="F1197" t="s">
        <v>30</v>
      </c>
      <c r="G1197" s="7">
        <v>340000</v>
      </c>
      <c r="H1197" s="7">
        <v>158510</v>
      </c>
      <c r="I1197" s="12">
        <f>H1197/G1197*100</f>
        <v>46.620588235294122</v>
      </c>
      <c r="J1197" s="12">
        <f t="shared" si="18"/>
        <v>3.4821805551928051</v>
      </c>
      <c r="K1197" s="7">
        <v>317010</v>
      </c>
      <c r="L1197" s="7">
        <v>67412</v>
      </c>
      <c r="M1197" s="7">
        <f>G1197-L1197</f>
        <v>272588</v>
      </c>
      <c r="N1197" s="7">
        <v>179566.90625</v>
      </c>
      <c r="O1197" s="22">
        <f>M1197/N1197</f>
        <v>1.518030274579061</v>
      </c>
      <c r="P1197" s="27">
        <v>2307</v>
      </c>
      <c r="Q1197" s="32">
        <f>M1197/P1197</f>
        <v>118.15691374078891</v>
      </c>
      <c r="R1197" s="37" t="s">
        <v>2572</v>
      </c>
      <c r="S1197" s="42">
        <f>ABS(O2496-O1197)*100</f>
        <v>16.084124559148538</v>
      </c>
      <c r="T1197" t="s">
        <v>141</v>
      </c>
      <c r="V1197" s="7">
        <v>51480</v>
      </c>
      <c r="W1197" t="s">
        <v>33</v>
      </c>
      <c r="X1197" s="17" t="s">
        <v>34</v>
      </c>
      <c r="Z1197" t="s">
        <v>2573</v>
      </c>
      <c r="AA1197">
        <v>401</v>
      </c>
      <c r="AB1197">
        <v>51</v>
      </c>
    </row>
    <row r="1198" spans="1:28" x14ac:dyDescent="0.25">
      <c r="A1198" t="s">
        <v>2609</v>
      </c>
      <c r="B1198" t="s">
        <v>2610</v>
      </c>
      <c r="C1198" s="17">
        <v>44463</v>
      </c>
      <c r="D1198" s="7">
        <v>313000</v>
      </c>
      <c r="E1198" t="s">
        <v>29</v>
      </c>
      <c r="F1198" t="s">
        <v>30</v>
      </c>
      <c r="G1198" s="7">
        <v>313000</v>
      </c>
      <c r="H1198" s="7">
        <v>131650</v>
      </c>
      <c r="I1198" s="12">
        <f>H1198/G1198*100</f>
        <v>42.060702875399357</v>
      </c>
      <c r="J1198" s="12">
        <f t="shared" si="18"/>
        <v>8.0420659150875693</v>
      </c>
      <c r="K1198" s="7">
        <v>263303</v>
      </c>
      <c r="L1198" s="7">
        <v>57544</v>
      </c>
      <c r="M1198" s="7">
        <f>G1198-L1198</f>
        <v>255456</v>
      </c>
      <c r="N1198" s="7">
        <v>148028.0625</v>
      </c>
      <c r="O1198" s="22">
        <f>M1198/N1198</f>
        <v>1.7257268364233302</v>
      </c>
      <c r="P1198" s="27">
        <v>1824</v>
      </c>
      <c r="Q1198" s="32">
        <f>M1198/P1198</f>
        <v>140.05263157894737</v>
      </c>
      <c r="R1198" s="37" t="s">
        <v>2572</v>
      </c>
      <c r="S1198" s="42">
        <f>ABS(O2496-O1198)*100</f>
        <v>36.853780743575456</v>
      </c>
      <c r="T1198" t="s">
        <v>32</v>
      </c>
      <c r="V1198" s="7">
        <v>51480</v>
      </c>
      <c r="W1198" t="s">
        <v>33</v>
      </c>
      <c r="X1198" s="17" t="s">
        <v>34</v>
      </c>
      <c r="Z1198" t="s">
        <v>2573</v>
      </c>
      <c r="AA1198">
        <v>401</v>
      </c>
      <c r="AB1198">
        <v>51</v>
      </c>
    </row>
    <row r="1199" spans="1:28" x14ac:dyDescent="0.25">
      <c r="A1199" t="s">
        <v>2611</v>
      </c>
      <c r="B1199" t="s">
        <v>2612</v>
      </c>
      <c r="C1199" s="17">
        <v>44281</v>
      </c>
      <c r="D1199" s="7">
        <v>320000</v>
      </c>
      <c r="E1199" t="s">
        <v>29</v>
      </c>
      <c r="F1199" t="s">
        <v>30</v>
      </c>
      <c r="G1199" s="7">
        <v>320000</v>
      </c>
      <c r="H1199" s="7">
        <v>160040</v>
      </c>
      <c r="I1199" s="12">
        <f>H1199/G1199*100</f>
        <v>50.012500000000003</v>
      </c>
      <c r="J1199" s="12">
        <f t="shared" si="18"/>
        <v>9.0268790486923933E-2</v>
      </c>
      <c r="K1199" s="7">
        <v>320080</v>
      </c>
      <c r="L1199" s="7">
        <v>54997</v>
      </c>
      <c r="M1199" s="7">
        <f>G1199-L1199</f>
        <v>265003</v>
      </c>
      <c r="N1199" s="7">
        <v>190707.1875</v>
      </c>
      <c r="O1199" s="22">
        <f>M1199/N1199</f>
        <v>1.3895805578906144</v>
      </c>
      <c r="P1199" s="27">
        <v>2822</v>
      </c>
      <c r="Q1199" s="32">
        <f>M1199/P1199</f>
        <v>93.906094968107723</v>
      </c>
      <c r="R1199" s="37" t="s">
        <v>2572</v>
      </c>
      <c r="S1199" s="42">
        <f>ABS(O2496-O1199)*100</f>
        <v>3.2391528903038758</v>
      </c>
      <c r="T1199" t="s">
        <v>1680</v>
      </c>
      <c r="V1199" s="7">
        <v>51480</v>
      </c>
      <c r="W1199" t="s">
        <v>33</v>
      </c>
      <c r="X1199" s="17" t="s">
        <v>34</v>
      </c>
      <c r="Z1199" t="s">
        <v>2573</v>
      </c>
      <c r="AA1199">
        <v>401</v>
      </c>
      <c r="AB1199">
        <v>51</v>
      </c>
    </row>
    <row r="1200" spans="1:28" x14ac:dyDescent="0.25">
      <c r="A1200" t="s">
        <v>2613</v>
      </c>
      <c r="B1200" t="s">
        <v>2614</v>
      </c>
      <c r="C1200" s="17">
        <v>44021</v>
      </c>
      <c r="D1200" s="7">
        <v>290000</v>
      </c>
      <c r="E1200" t="s">
        <v>29</v>
      </c>
      <c r="F1200" t="s">
        <v>30</v>
      </c>
      <c r="G1200" s="7">
        <v>290000</v>
      </c>
      <c r="H1200" s="7">
        <v>139600</v>
      </c>
      <c r="I1200" s="12">
        <f>H1200/G1200*100</f>
        <v>48.137931034482754</v>
      </c>
      <c r="J1200" s="12">
        <f t="shared" si="18"/>
        <v>1.9648377560041723</v>
      </c>
      <c r="K1200" s="7">
        <v>279197</v>
      </c>
      <c r="L1200" s="7">
        <v>56457</v>
      </c>
      <c r="M1200" s="7">
        <f>G1200-L1200</f>
        <v>233543</v>
      </c>
      <c r="N1200" s="7">
        <v>160244.609375</v>
      </c>
      <c r="O1200" s="22">
        <f>M1200/N1200</f>
        <v>1.4574156404442231</v>
      </c>
      <c r="P1200" s="27">
        <v>2129</v>
      </c>
      <c r="Q1200" s="32">
        <f>M1200/P1200</f>
        <v>109.69610145608267</v>
      </c>
      <c r="R1200" s="37" t="s">
        <v>2572</v>
      </c>
      <c r="S1200" s="42">
        <f>ABS(O2496-O1200)*100</f>
        <v>10.022661145664745</v>
      </c>
      <c r="T1200" t="s">
        <v>32</v>
      </c>
      <c r="V1200" s="7">
        <v>51480</v>
      </c>
      <c r="W1200" t="s">
        <v>33</v>
      </c>
      <c r="X1200" s="17" t="s">
        <v>34</v>
      </c>
      <c r="Z1200" t="s">
        <v>2573</v>
      </c>
      <c r="AA1200">
        <v>401</v>
      </c>
      <c r="AB1200">
        <v>51</v>
      </c>
    </row>
    <row r="1201" spans="1:28" x14ac:dyDescent="0.25">
      <c r="A1201" t="s">
        <v>2615</v>
      </c>
      <c r="B1201" t="s">
        <v>2616</v>
      </c>
      <c r="C1201" s="17">
        <v>44320</v>
      </c>
      <c r="D1201" s="7">
        <v>350000</v>
      </c>
      <c r="E1201" t="s">
        <v>29</v>
      </c>
      <c r="F1201" t="s">
        <v>30</v>
      </c>
      <c r="G1201" s="7">
        <v>350000</v>
      </c>
      <c r="H1201" s="7">
        <v>166510</v>
      </c>
      <c r="I1201" s="12">
        <f>H1201/G1201*100</f>
        <v>47.574285714285715</v>
      </c>
      <c r="J1201" s="12">
        <f t="shared" si="18"/>
        <v>2.528483076201212</v>
      </c>
      <c r="K1201" s="7">
        <v>333014</v>
      </c>
      <c r="L1201" s="7">
        <v>56190</v>
      </c>
      <c r="M1201" s="7">
        <f>G1201-L1201</f>
        <v>293810</v>
      </c>
      <c r="N1201" s="7">
        <v>199153.953125</v>
      </c>
      <c r="O1201" s="22">
        <f>M1201/N1201</f>
        <v>1.4752908259651198</v>
      </c>
      <c r="P1201" s="27">
        <v>2580</v>
      </c>
      <c r="Q1201" s="32">
        <f>M1201/P1201</f>
        <v>113.87984496124031</v>
      </c>
      <c r="R1201" s="37" t="s">
        <v>2572</v>
      </c>
      <c r="S1201" s="42">
        <f>ABS(O2496-O1201)*100</f>
        <v>11.810179697754419</v>
      </c>
      <c r="T1201" t="s">
        <v>1680</v>
      </c>
      <c r="V1201" s="7">
        <v>51480</v>
      </c>
      <c r="W1201" t="s">
        <v>33</v>
      </c>
      <c r="X1201" s="17" t="s">
        <v>34</v>
      </c>
      <c r="Z1201" t="s">
        <v>2573</v>
      </c>
      <c r="AA1201">
        <v>401</v>
      </c>
      <c r="AB1201">
        <v>51</v>
      </c>
    </row>
    <row r="1202" spans="1:28" x14ac:dyDescent="0.25">
      <c r="A1202" t="s">
        <v>2617</v>
      </c>
      <c r="B1202" t="s">
        <v>2618</v>
      </c>
      <c r="C1202" s="17">
        <v>44032</v>
      </c>
      <c r="D1202" s="7">
        <v>270000</v>
      </c>
      <c r="E1202" t="s">
        <v>29</v>
      </c>
      <c r="F1202" t="s">
        <v>30</v>
      </c>
      <c r="G1202" s="7">
        <v>270000</v>
      </c>
      <c r="H1202" s="7">
        <v>143590</v>
      </c>
      <c r="I1202" s="12">
        <f>H1202/G1202*100</f>
        <v>53.181481481481484</v>
      </c>
      <c r="J1202" s="12">
        <f t="shared" si="18"/>
        <v>3.078712690994557</v>
      </c>
      <c r="K1202" s="7">
        <v>287179</v>
      </c>
      <c r="L1202" s="7">
        <v>54960</v>
      </c>
      <c r="M1202" s="7">
        <f>G1202-L1202</f>
        <v>215040</v>
      </c>
      <c r="N1202" s="7">
        <v>167064.03125</v>
      </c>
      <c r="O1202" s="22">
        <f>M1202/N1202</f>
        <v>1.2871711426513299</v>
      </c>
      <c r="P1202" s="27">
        <v>2204</v>
      </c>
      <c r="Q1202" s="32">
        <f>M1202/P1202</f>
        <v>97.568058076225043</v>
      </c>
      <c r="R1202" s="37" t="s">
        <v>2572</v>
      </c>
      <c r="S1202" s="42">
        <f>ABS(O2496-O1202)*100</f>
        <v>7.0017886336245727</v>
      </c>
      <c r="T1202" t="s">
        <v>32</v>
      </c>
      <c r="V1202" s="7">
        <v>51480</v>
      </c>
      <c r="W1202" t="s">
        <v>33</v>
      </c>
      <c r="X1202" s="17" t="s">
        <v>34</v>
      </c>
      <c r="Z1202" t="s">
        <v>2573</v>
      </c>
      <c r="AA1202">
        <v>401</v>
      </c>
      <c r="AB1202">
        <v>51</v>
      </c>
    </row>
    <row r="1203" spans="1:28" x14ac:dyDescent="0.25">
      <c r="A1203" t="s">
        <v>2619</v>
      </c>
      <c r="B1203" t="s">
        <v>2620</v>
      </c>
      <c r="C1203" s="17">
        <v>44165</v>
      </c>
      <c r="D1203" s="7">
        <v>246000</v>
      </c>
      <c r="E1203" t="s">
        <v>29</v>
      </c>
      <c r="F1203" t="s">
        <v>30</v>
      </c>
      <c r="G1203" s="7">
        <v>246000</v>
      </c>
      <c r="H1203" s="7">
        <v>154890</v>
      </c>
      <c r="I1203" s="12">
        <f>H1203/G1203*100</f>
        <v>62.963414634146339</v>
      </c>
      <c r="J1203" s="12">
        <f t="shared" si="18"/>
        <v>12.860645843659412</v>
      </c>
      <c r="K1203" s="7">
        <v>309787</v>
      </c>
      <c r="L1203" s="7">
        <v>65671</v>
      </c>
      <c r="M1203" s="7">
        <f>G1203-L1203</f>
        <v>180329</v>
      </c>
      <c r="N1203" s="7">
        <v>175623.015625</v>
      </c>
      <c r="O1203" s="22">
        <f>M1203/N1203</f>
        <v>1.0267959433349469</v>
      </c>
      <c r="P1203" s="27">
        <v>2386</v>
      </c>
      <c r="Q1203" s="32">
        <f>M1203/P1203</f>
        <v>75.577954735959764</v>
      </c>
      <c r="R1203" s="37" t="s">
        <v>2572</v>
      </c>
      <c r="S1203" s="42">
        <f>ABS(O2496-O1203)*100</f>
        <v>33.039308565262871</v>
      </c>
      <c r="T1203" t="s">
        <v>32</v>
      </c>
      <c r="V1203" s="7">
        <v>51480</v>
      </c>
      <c r="W1203" t="s">
        <v>33</v>
      </c>
      <c r="X1203" s="17" t="s">
        <v>34</v>
      </c>
      <c r="Z1203" t="s">
        <v>2573</v>
      </c>
      <c r="AA1203">
        <v>401</v>
      </c>
      <c r="AB1203">
        <v>51</v>
      </c>
    </row>
    <row r="1204" spans="1:28" x14ac:dyDescent="0.25">
      <c r="A1204" t="s">
        <v>2621</v>
      </c>
      <c r="B1204" t="s">
        <v>2622</v>
      </c>
      <c r="C1204" s="17">
        <v>44012</v>
      </c>
      <c r="D1204" s="7">
        <v>295000</v>
      </c>
      <c r="E1204" t="s">
        <v>29</v>
      </c>
      <c r="F1204" t="s">
        <v>30</v>
      </c>
      <c r="G1204" s="7">
        <v>295000</v>
      </c>
      <c r="H1204" s="7">
        <v>138850</v>
      </c>
      <c r="I1204" s="12">
        <f>H1204/G1204*100</f>
        <v>47.067796610169495</v>
      </c>
      <c r="J1204" s="12">
        <f t="shared" si="18"/>
        <v>3.0349721803174319</v>
      </c>
      <c r="K1204" s="7">
        <v>277703</v>
      </c>
      <c r="L1204" s="7">
        <v>55687</v>
      </c>
      <c r="M1204" s="7">
        <f>G1204-L1204</f>
        <v>239313</v>
      </c>
      <c r="N1204" s="7">
        <v>159723.734375</v>
      </c>
      <c r="O1204" s="22">
        <f>M1204/N1204</f>
        <v>1.4982932933319728</v>
      </c>
      <c r="P1204" s="27">
        <v>2051</v>
      </c>
      <c r="Q1204" s="32">
        <f>M1204/P1204</f>
        <v>116.68113115553389</v>
      </c>
      <c r="R1204" s="37" t="s">
        <v>2572</v>
      </c>
      <c r="S1204" s="42">
        <f>ABS(O2496-O1204)*100</f>
        <v>14.110426434439717</v>
      </c>
      <c r="T1204" t="s">
        <v>32</v>
      </c>
      <c r="V1204" s="7">
        <v>51480</v>
      </c>
      <c r="W1204" t="s">
        <v>33</v>
      </c>
      <c r="X1204" s="17" t="s">
        <v>34</v>
      </c>
      <c r="Z1204" t="s">
        <v>2573</v>
      </c>
      <c r="AA1204">
        <v>401</v>
      </c>
      <c r="AB1204">
        <v>51</v>
      </c>
    </row>
    <row r="1205" spans="1:28" x14ac:dyDescent="0.25">
      <c r="A1205" t="s">
        <v>2623</v>
      </c>
      <c r="B1205" t="s">
        <v>2624</v>
      </c>
      <c r="C1205" s="17">
        <v>44188</v>
      </c>
      <c r="D1205" s="7">
        <v>225000</v>
      </c>
      <c r="E1205" t="s">
        <v>29</v>
      </c>
      <c r="F1205" t="s">
        <v>30</v>
      </c>
      <c r="G1205" s="7">
        <v>225000</v>
      </c>
      <c r="H1205" s="7">
        <v>150320</v>
      </c>
      <c r="I1205" s="12">
        <f>H1205/G1205*100</f>
        <v>66.808888888888887</v>
      </c>
      <c r="J1205" s="12">
        <f t="shared" si="18"/>
        <v>16.706120098401961</v>
      </c>
      <c r="K1205" s="7">
        <v>300642</v>
      </c>
      <c r="L1205" s="7">
        <v>57002</v>
      </c>
      <c r="M1205" s="7">
        <f>G1205-L1205</f>
        <v>167998</v>
      </c>
      <c r="N1205" s="7">
        <v>175280.578125</v>
      </c>
      <c r="O1205" s="22">
        <f>M1205/N1205</f>
        <v>0.95845188210295329</v>
      </c>
      <c r="P1205" s="27">
        <v>2349</v>
      </c>
      <c r="Q1205" s="32">
        <f>M1205/P1205</f>
        <v>71.518944231587909</v>
      </c>
      <c r="R1205" s="37" t="s">
        <v>2572</v>
      </c>
      <c r="S1205" s="42">
        <f>ABS(O2496-O1205)*100</f>
        <v>39.873714688462236</v>
      </c>
      <c r="T1205" t="s">
        <v>32</v>
      </c>
      <c r="V1205" s="7">
        <v>51480</v>
      </c>
      <c r="W1205" t="s">
        <v>33</v>
      </c>
      <c r="X1205" s="17" t="s">
        <v>34</v>
      </c>
      <c r="Z1205" t="s">
        <v>2573</v>
      </c>
      <c r="AA1205">
        <v>401</v>
      </c>
      <c r="AB1205">
        <v>51</v>
      </c>
    </row>
    <row r="1206" spans="1:28" x14ac:dyDescent="0.25">
      <c r="A1206" t="s">
        <v>2625</v>
      </c>
      <c r="B1206" t="s">
        <v>2626</v>
      </c>
      <c r="C1206" s="17">
        <v>44165</v>
      </c>
      <c r="D1206" s="7">
        <v>298500</v>
      </c>
      <c r="E1206" t="s">
        <v>29</v>
      </c>
      <c r="F1206" t="s">
        <v>30</v>
      </c>
      <c r="G1206" s="7">
        <v>298500</v>
      </c>
      <c r="H1206" s="7">
        <v>147310</v>
      </c>
      <c r="I1206" s="12">
        <f>H1206/G1206*100</f>
        <v>49.350083752093802</v>
      </c>
      <c r="J1206" s="12">
        <f t="shared" si="18"/>
        <v>0.75268503839312473</v>
      </c>
      <c r="K1206" s="7">
        <v>294628</v>
      </c>
      <c r="L1206" s="7">
        <v>54998</v>
      </c>
      <c r="M1206" s="7">
        <f>G1206-L1206</f>
        <v>243502</v>
      </c>
      <c r="N1206" s="7">
        <v>172395.6875</v>
      </c>
      <c r="O1206" s="22">
        <f>M1206/N1206</f>
        <v>1.4124599259479735</v>
      </c>
      <c r="P1206" s="27">
        <v>2204</v>
      </c>
      <c r="Q1206" s="32">
        <f>M1206/P1206</f>
        <v>110.48185117967333</v>
      </c>
      <c r="R1206" s="37" t="s">
        <v>2572</v>
      </c>
      <c r="S1206" s="42">
        <f>ABS(O2496-O1206)*100</f>
        <v>5.5270896960397886</v>
      </c>
      <c r="T1206" t="s">
        <v>32</v>
      </c>
      <c r="V1206" s="7">
        <v>51480</v>
      </c>
      <c r="W1206" t="s">
        <v>33</v>
      </c>
      <c r="X1206" s="17" t="s">
        <v>34</v>
      </c>
      <c r="Z1206" t="s">
        <v>2573</v>
      </c>
      <c r="AA1206">
        <v>401</v>
      </c>
      <c r="AB1206">
        <v>51</v>
      </c>
    </row>
    <row r="1207" spans="1:28" x14ac:dyDescent="0.25">
      <c r="A1207" t="s">
        <v>2627</v>
      </c>
      <c r="B1207" t="s">
        <v>2628</v>
      </c>
      <c r="C1207" s="17">
        <v>44484</v>
      </c>
      <c r="D1207" s="7">
        <v>332000</v>
      </c>
      <c r="E1207" t="s">
        <v>29</v>
      </c>
      <c r="F1207" t="s">
        <v>30</v>
      </c>
      <c r="G1207" s="7">
        <v>332000</v>
      </c>
      <c r="H1207" s="7">
        <v>162260</v>
      </c>
      <c r="I1207" s="12">
        <f>H1207/G1207*100</f>
        <v>48.873493975903614</v>
      </c>
      <c r="J1207" s="12">
        <f t="shared" si="18"/>
        <v>1.229274814583313</v>
      </c>
      <c r="K1207" s="7">
        <v>324513</v>
      </c>
      <c r="L1207" s="7">
        <v>58475</v>
      </c>
      <c r="M1207" s="7">
        <f>G1207-L1207</f>
        <v>273525</v>
      </c>
      <c r="N1207" s="7">
        <v>191394.25</v>
      </c>
      <c r="O1207" s="22">
        <f>M1207/N1207</f>
        <v>1.4291181683880263</v>
      </c>
      <c r="P1207" s="27">
        <v>2668</v>
      </c>
      <c r="Q1207" s="32">
        <f>M1207/P1207</f>
        <v>102.52061469265367</v>
      </c>
      <c r="R1207" s="37" t="s">
        <v>2572</v>
      </c>
      <c r="S1207" s="42">
        <f>ABS(O2496-O1207)*100</f>
        <v>7.1929139400450648</v>
      </c>
      <c r="T1207" t="s">
        <v>1243</v>
      </c>
      <c r="V1207" s="7">
        <v>51480</v>
      </c>
      <c r="W1207" t="s">
        <v>33</v>
      </c>
      <c r="X1207" s="17" t="s">
        <v>34</v>
      </c>
      <c r="Z1207" t="s">
        <v>2573</v>
      </c>
      <c r="AA1207">
        <v>401</v>
      </c>
      <c r="AB1207">
        <v>51</v>
      </c>
    </row>
    <row r="1208" spans="1:28" x14ac:dyDescent="0.25">
      <c r="A1208" t="s">
        <v>2629</v>
      </c>
      <c r="B1208" t="s">
        <v>2630</v>
      </c>
      <c r="C1208" s="17">
        <v>44047</v>
      </c>
      <c r="D1208" s="7">
        <v>245000</v>
      </c>
      <c r="E1208" t="s">
        <v>29</v>
      </c>
      <c r="F1208" t="s">
        <v>30</v>
      </c>
      <c r="G1208" s="7">
        <v>245000</v>
      </c>
      <c r="H1208" s="7">
        <v>140750</v>
      </c>
      <c r="I1208" s="12">
        <f>H1208/G1208*100</f>
        <v>57.448979591836732</v>
      </c>
      <c r="J1208" s="12">
        <f t="shared" si="18"/>
        <v>7.3462108013498053</v>
      </c>
      <c r="K1208" s="7">
        <v>281490</v>
      </c>
      <c r="L1208" s="7">
        <v>56852</v>
      </c>
      <c r="M1208" s="7">
        <f>G1208-L1208</f>
        <v>188148</v>
      </c>
      <c r="N1208" s="7">
        <v>161610.078125</v>
      </c>
      <c r="O1208" s="22">
        <f>M1208/N1208</f>
        <v>1.1642095727128714</v>
      </c>
      <c r="P1208" s="27">
        <v>2332</v>
      </c>
      <c r="Q1208" s="32">
        <f>M1208/P1208</f>
        <v>80.680960548885082</v>
      </c>
      <c r="R1208" s="37" t="s">
        <v>2572</v>
      </c>
      <c r="S1208" s="42">
        <f>ABS(O2496-O1208)*100</f>
        <v>19.297945627470426</v>
      </c>
      <c r="T1208" t="s">
        <v>141</v>
      </c>
      <c r="V1208" s="7">
        <v>51480</v>
      </c>
      <c r="W1208" t="s">
        <v>33</v>
      </c>
      <c r="X1208" s="17" t="s">
        <v>34</v>
      </c>
      <c r="Z1208" t="s">
        <v>2573</v>
      </c>
      <c r="AA1208">
        <v>401</v>
      </c>
      <c r="AB1208">
        <v>46</v>
      </c>
    </row>
    <row r="1209" spans="1:28" x14ac:dyDescent="0.25">
      <c r="A1209" t="s">
        <v>2631</v>
      </c>
      <c r="B1209" t="s">
        <v>2632</v>
      </c>
      <c r="C1209" s="17">
        <v>44421</v>
      </c>
      <c r="D1209" s="7">
        <v>310000</v>
      </c>
      <c r="E1209" t="s">
        <v>29</v>
      </c>
      <c r="F1209" t="s">
        <v>30</v>
      </c>
      <c r="G1209" s="7">
        <v>310000</v>
      </c>
      <c r="H1209" s="7">
        <v>134220</v>
      </c>
      <c r="I1209" s="12">
        <f>H1209/G1209*100</f>
        <v>43.296774193548387</v>
      </c>
      <c r="J1209" s="12">
        <f t="shared" si="18"/>
        <v>6.8059945969385396</v>
      </c>
      <c r="K1209" s="7">
        <v>268437</v>
      </c>
      <c r="L1209" s="7">
        <v>56388</v>
      </c>
      <c r="M1209" s="7">
        <f>G1209-L1209</f>
        <v>253612</v>
      </c>
      <c r="N1209" s="7">
        <v>152553.234375</v>
      </c>
      <c r="O1209" s="22">
        <f>M1209/N1209</f>
        <v>1.6624491839785025</v>
      </c>
      <c r="P1209" s="27">
        <v>2129</v>
      </c>
      <c r="Q1209" s="32">
        <f>M1209/P1209</f>
        <v>119.12259276655706</v>
      </c>
      <c r="R1209" s="37" t="s">
        <v>2572</v>
      </c>
      <c r="S1209" s="42">
        <f>ABS(O2496-O1209)*100</f>
        <v>30.526015499092686</v>
      </c>
      <c r="T1209" t="s">
        <v>32</v>
      </c>
      <c r="V1209" s="7">
        <v>51480</v>
      </c>
      <c r="W1209" t="s">
        <v>33</v>
      </c>
      <c r="X1209" s="17" t="s">
        <v>34</v>
      </c>
      <c r="Z1209" t="s">
        <v>2573</v>
      </c>
      <c r="AA1209">
        <v>401</v>
      </c>
      <c r="AB1209">
        <v>46</v>
      </c>
    </row>
    <row r="1210" spans="1:28" x14ac:dyDescent="0.25">
      <c r="A1210" t="s">
        <v>2633</v>
      </c>
      <c r="B1210" t="s">
        <v>2634</v>
      </c>
      <c r="C1210" s="17">
        <v>44179</v>
      </c>
      <c r="D1210" s="7">
        <v>269000</v>
      </c>
      <c r="E1210" t="s">
        <v>29</v>
      </c>
      <c r="F1210" t="s">
        <v>30</v>
      </c>
      <c r="G1210" s="7">
        <v>269000</v>
      </c>
      <c r="H1210" s="7">
        <v>132760</v>
      </c>
      <c r="I1210" s="12">
        <f>H1210/G1210*100</f>
        <v>49.353159851301115</v>
      </c>
      <c r="J1210" s="12">
        <f t="shared" si="18"/>
        <v>0.74960893918581206</v>
      </c>
      <c r="K1210" s="7">
        <v>265526</v>
      </c>
      <c r="L1210" s="7">
        <v>55132</v>
      </c>
      <c r="M1210" s="7">
        <f>G1210-L1210</f>
        <v>213868</v>
      </c>
      <c r="N1210" s="7">
        <v>151362.59375</v>
      </c>
      <c r="O1210" s="22">
        <f>M1210/N1210</f>
        <v>1.4129514743466796</v>
      </c>
      <c r="P1210" s="27">
        <v>2085</v>
      </c>
      <c r="Q1210" s="32">
        <f>M1210/P1210</f>
        <v>102.57458033573141</v>
      </c>
      <c r="R1210" s="37" t="s">
        <v>2572</v>
      </c>
      <c r="S1210" s="42">
        <f>ABS(O2496-O1210)*100</f>
        <v>5.5762445359103907</v>
      </c>
      <c r="T1210" t="s">
        <v>32</v>
      </c>
      <c r="V1210" s="7">
        <v>51480</v>
      </c>
      <c r="W1210" t="s">
        <v>33</v>
      </c>
      <c r="X1210" s="17" t="s">
        <v>34</v>
      </c>
      <c r="Z1210" t="s">
        <v>2573</v>
      </c>
      <c r="AA1210">
        <v>401</v>
      </c>
      <c r="AB1210">
        <v>51</v>
      </c>
    </row>
    <row r="1211" spans="1:28" x14ac:dyDescent="0.25">
      <c r="A1211" t="s">
        <v>2635</v>
      </c>
      <c r="B1211" t="s">
        <v>2636</v>
      </c>
      <c r="C1211" s="17">
        <v>44533</v>
      </c>
      <c r="D1211" s="7">
        <v>335000</v>
      </c>
      <c r="E1211" t="s">
        <v>29</v>
      </c>
      <c r="F1211" t="s">
        <v>30</v>
      </c>
      <c r="G1211" s="7">
        <v>335000</v>
      </c>
      <c r="H1211" s="7">
        <v>155230</v>
      </c>
      <c r="I1211" s="12">
        <f>H1211/G1211*100</f>
        <v>46.33731343283582</v>
      </c>
      <c r="J1211" s="12">
        <f t="shared" si="18"/>
        <v>3.7654553576511063</v>
      </c>
      <c r="K1211" s="7">
        <v>310467</v>
      </c>
      <c r="L1211" s="7">
        <v>56453</v>
      </c>
      <c r="M1211" s="7">
        <f>G1211-L1211</f>
        <v>278547</v>
      </c>
      <c r="N1211" s="7">
        <v>182743.890625</v>
      </c>
      <c r="O1211" s="22">
        <f>M1211/N1211</f>
        <v>1.5242479463874006</v>
      </c>
      <c r="P1211" s="27">
        <v>2673</v>
      </c>
      <c r="Q1211" s="32">
        <f>M1211/P1211</f>
        <v>104.20763187429854</v>
      </c>
      <c r="R1211" s="37" t="s">
        <v>2572</v>
      </c>
      <c r="S1211" s="42">
        <f>ABS(O2496-O1211)*100</f>
        <v>16.705891739982491</v>
      </c>
      <c r="T1211" t="s">
        <v>32</v>
      </c>
      <c r="V1211" s="7">
        <v>51480</v>
      </c>
      <c r="W1211" t="s">
        <v>33</v>
      </c>
      <c r="X1211" s="17" t="s">
        <v>34</v>
      </c>
      <c r="Z1211" t="s">
        <v>2573</v>
      </c>
      <c r="AA1211">
        <v>401</v>
      </c>
      <c r="AB1211">
        <v>51</v>
      </c>
    </row>
    <row r="1212" spans="1:28" x14ac:dyDescent="0.25">
      <c r="A1212" t="s">
        <v>2637</v>
      </c>
      <c r="B1212" t="s">
        <v>2638</v>
      </c>
      <c r="C1212" s="17">
        <v>44427</v>
      </c>
      <c r="D1212" s="7">
        <v>318000</v>
      </c>
      <c r="E1212" t="s">
        <v>29</v>
      </c>
      <c r="F1212" t="s">
        <v>30</v>
      </c>
      <c r="G1212" s="7">
        <v>318000</v>
      </c>
      <c r="H1212" s="7">
        <v>147250</v>
      </c>
      <c r="I1212" s="12">
        <f>H1212/G1212*100</f>
        <v>46.30503144654088</v>
      </c>
      <c r="J1212" s="12">
        <f t="shared" si="18"/>
        <v>3.7977373439460465</v>
      </c>
      <c r="K1212" s="7">
        <v>294498</v>
      </c>
      <c r="L1212" s="7">
        <v>55407</v>
      </c>
      <c r="M1212" s="7">
        <f>G1212-L1212</f>
        <v>262593</v>
      </c>
      <c r="N1212" s="7">
        <v>172007.90625</v>
      </c>
      <c r="O1212" s="22">
        <f>M1212/N1212</f>
        <v>1.526633314275343</v>
      </c>
      <c r="P1212" s="27">
        <v>2234</v>
      </c>
      <c r="Q1212" s="32">
        <f>M1212/P1212</f>
        <v>117.54386750223814</v>
      </c>
      <c r="R1212" s="37" t="s">
        <v>2572</v>
      </c>
      <c r="S1212" s="42">
        <f>ABS(O2496-O1212)*100</f>
        <v>16.944428528776733</v>
      </c>
      <c r="T1212" t="s">
        <v>141</v>
      </c>
      <c r="V1212" s="7">
        <v>51480</v>
      </c>
      <c r="W1212" t="s">
        <v>33</v>
      </c>
      <c r="X1212" s="17" t="s">
        <v>34</v>
      </c>
      <c r="Z1212" t="s">
        <v>2573</v>
      </c>
      <c r="AA1212">
        <v>401</v>
      </c>
      <c r="AB1212">
        <v>48</v>
      </c>
    </row>
    <row r="1213" spans="1:28" x14ac:dyDescent="0.25">
      <c r="A1213" t="s">
        <v>2639</v>
      </c>
      <c r="B1213" t="s">
        <v>2640</v>
      </c>
      <c r="C1213" s="17">
        <v>44449</v>
      </c>
      <c r="D1213" s="7">
        <v>130000</v>
      </c>
      <c r="E1213" t="s">
        <v>29</v>
      </c>
      <c r="F1213" t="s">
        <v>30</v>
      </c>
      <c r="G1213" s="7">
        <v>130000</v>
      </c>
      <c r="H1213" s="7">
        <v>63370</v>
      </c>
      <c r="I1213" s="12">
        <f>H1213/G1213*100</f>
        <v>48.746153846153845</v>
      </c>
      <c r="J1213" s="12">
        <f t="shared" si="18"/>
        <v>1.3566149443330815</v>
      </c>
      <c r="K1213" s="7">
        <v>126734</v>
      </c>
      <c r="L1213" s="7">
        <v>26844</v>
      </c>
      <c r="M1213" s="7">
        <f>G1213-L1213</f>
        <v>103156</v>
      </c>
      <c r="N1213" s="7">
        <v>118916.6640625</v>
      </c>
      <c r="O1213" s="22">
        <f>M1213/N1213</f>
        <v>0.86746463006886454</v>
      </c>
      <c r="P1213" s="27">
        <v>1320</v>
      </c>
      <c r="Q1213" s="32">
        <f>M1213/P1213</f>
        <v>78.148484848484856</v>
      </c>
      <c r="R1213" s="37" t="s">
        <v>2641</v>
      </c>
      <c r="S1213" s="42">
        <f>ABS(O2496-O1213)*100</f>
        <v>48.972439891871112</v>
      </c>
      <c r="T1213" t="s">
        <v>87</v>
      </c>
      <c r="V1213" s="7">
        <v>25000</v>
      </c>
      <c r="W1213" t="s">
        <v>33</v>
      </c>
      <c r="X1213" s="17" t="s">
        <v>34</v>
      </c>
      <c r="Z1213" t="s">
        <v>161</v>
      </c>
      <c r="AA1213">
        <v>407</v>
      </c>
      <c r="AB1213">
        <v>54</v>
      </c>
    </row>
    <row r="1214" spans="1:28" x14ac:dyDescent="0.25">
      <c r="A1214" t="s">
        <v>2642</v>
      </c>
      <c r="B1214" t="s">
        <v>2643</v>
      </c>
      <c r="C1214" s="17">
        <v>43985</v>
      </c>
      <c r="D1214" s="7">
        <v>105000</v>
      </c>
      <c r="E1214" t="s">
        <v>29</v>
      </c>
      <c r="F1214" t="s">
        <v>30</v>
      </c>
      <c r="G1214" s="7">
        <v>105000</v>
      </c>
      <c r="H1214" s="7">
        <v>61610</v>
      </c>
      <c r="I1214" s="12">
        <f>H1214/G1214*100</f>
        <v>58.67619047619047</v>
      </c>
      <c r="J1214" s="12">
        <f t="shared" si="18"/>
        <v>8.5734216857035435</v>
      </c>
      <c r="K1214" s="7">
        <v>123210</v>
      </c>
      <c r="L1214" s="7">
        <v>26844</v>
      </c>
      <c r="M1214" s="7">
        <f>G1214-L1214</f>
        <v>78156</v>
      </c>
      <c r="N1214" s="7">
        <v>114721.4296875</v>
      </c>
      <c r="O1214" s="22">
        <f>M1214/N1214</f>
        <v>0.68126766039175191</v>
      </c>
      <c r="P1214" s="27">
        <v>1259</v>
      </c>
      <c r="Q1214" s="32">
        <f>M1214/P1214</f>
        <v>62.077839555202544</v>
      </c>
      <c r="R1214" s="37" t="s">
        <v>2641</v>
      </c>
      <c r="S1214" s="42">
        <f>ABS(O2496-O1214)*100</f>
        <v>67.592136859582368</v>
      </c>
      <c r="T1214" t="s">
        <v>87</v>
      </c>
      <c r="V1214" s="7">
        <v>25000</v>
      </c>
      <c r="W1214" t="s">
        <v>33</v>
      </c>
      <c r="X1214" s="17" t="s">
        <v>34</v>
      </c>
      <c r="Z1214" t="s">
        <v>161</v>
      </c>
      <c r="AA1214">
        <v>407</v>
      </c>
      <c r="AB1214">
        <v>54</v>
      </c>
    </row>
    <row r="1215" spans="1:28" x14ac:dyDescent="0.25">
      <c r="A1215" t="s">
        <v>2644</v>
      </c>
      <c r="B1215" t="s">
        <v>2645</v>
      </c>
      <c r="C1215" s="17">
        <v>44182</v>
      </c>
      <c r="D1215" s="7">
        <v>86500</v>
      </c>
      <c r="E1215" t="s">
        <v>29</v>
      </c>
      <c r="F1215" t="s">
        <v>30</v>
      </c>
      <c r="G1215" s="7">
        <v>86500</v>
      </c>
      <c r="H1215" s="7">
        <v>49590</v>
      </c>
      <c r="I1215" s="12">
        <f>H1215/G1215*100</f>
        <v>57.329479768786129</v>
      </c>
      <c r="J1215" s="12">
        <f t="shared" si="18"/>
        <v>7.2267109782992023</v>
      </c>
      <c r="K1215" s="7">
        <v>99188</v>
      </c>
      <c r="L1215" s="7">
        <v>26844</v>
      </c>
      <c r="M1215" s="7">
        <f>G1215-L1215</f>
        <v>59656</v>
      </c>
      <c r="N1215" s="7">
        <v>86123.8125</v>
      </c>
      <c r="O1215" s="22">
        <f>M1215/N1215</f>
        <v>0.69267718495392894</v>
      </c>
      <c r="P1215" s="27">
        <v>972</v>
      </c>
      <c r="Q1215" s="32">
        <f>M1215/P1215</f>
        <v>61.374485596707821</v>
      </c>
      <c r="R1215" s="37" t="s">
        <v>2641</v>
      </c>
      <c r="S1215" s="42">
        <f>ABS(O2496-O1215)*100</f>
        <v>66.451184403364678</v>
      </c>
      <c r="T1215" t="s">
        <v>87</v>
      </c>
      <c r="V1215" s="7">
        <v>25000</v>
      </c>
      <c r="W1215" t="s">
        <v>33</v>
      </c>
      <c r="X1215" s="17" t="s">
        <v>34</v>
      </c>
      <c r="Z1215" t="s">
        <v>161</v>
      </c>
      <c r="AA1215">
        <v>407</v>
      </c>
      <c r="AB1215">
        <v>51</v>
      </c>
    </row>
    <row r="1216" spans="1:28" x14ac:dyDescent="0.25">
      <c r="A1216" t="s">
        <v>2646</v>
      </c>
      <c r="B1216" t="s">
        <v>2647</v>
      </c>
      <c r="C1216" s="17">
        <v>44336</v>
      </c>
      <c r="D1216" s="7">
        <v>133000</v>
      </c>
      <c r="E1216" t="s">
        <v>29</v>
      </c>
      <c r="F1216" t="s">
        <v>30</v>
      </c>
      <c r="G1216" s="7">
        <v>133000</v>
      </c>
      <c r="H1216" s="7">
        <v>63500</v>
      </c>
      <c r="I1216" s="12">
        <f>H1216/G1216*100</f>
        <v>47.744360902255636</v>
      </c>
      <c r="J1216" s="12">
        <f t="shared" si="18"/>
        <v>2.3584078882312909</v>
      </c>
      <c r="K1216" s="7">
        <v>127000</v>
      </c>
      <c r="L1216" s="7">
        <v>26844</v>
      </c>
      <c r="M1216" s="7">
        <f>G1216-L1216</f>
        <v>106156</v>
      </c>
      <c r="N1216" s="7">
        <v>119233.3359375</v>
      </c>
      <c r="O1216" s="22">
        <f>M1216/N1216</f>
        <v>0.89032147901695124</v>
      </c>
      <c r="P1216" s="27">
        <v>1311</v>
      </c>
      <c r="Q1216" s="32">
        <f>M1216/P1216</f>
        <v>80.97330282227307</v>
      </c>
      <c r="R1216" s="37" t="s">
        <v>2641</v>
      </c>
      <c r="S1216" s="42">
        <f>ABS(O2496-O1216)*100</f>
        <v>46.686754997062444</v>
      </c>
      <c r="T1216" t="s">
        <v>87</v>
      </c>
      <c r="V1216" s="7">
        <v>25000</v>
      </c>
      <c r="W1216" t="s">
        <v>33</v>
      </c>
      <c r="X1216" s="17" t="s">
        <v>34</v>
      </c>
      <c r="Z1216" t="s">
        <v>161</v>
      </c>
      <c r="AA1216">
        <v>407</v>
      </c>
      <c r="AB1216">
        <v>54</v>
      </c>
    </row>
    <row r="1217" spans="1:28" x14ac:dyDescent="0.25">
      <c r="A1217" t="s">
        <v>2648</v>
      </c>
      <c r="B1217" t="s">
        <v>2649</v>
      </c>
      <c r="C1217" s="17">
        <v>44291</v>
      </c>
      <c r="D1217" s="7">
        <v>132000</v>
      </c>
      <c r="E1217" t="s">
        <v>29</v>
      </c>
      <c r="F1217" t="s">
        <v>30</v>
      </c>
      <c r="G1217" s="7">
        <v>132000</v>
      </c>
      <c r="H1217" s="7">
        <v>63730</v>
      </c>
      <c r="I1217" s="12">
        <f>H1217/G1217*100</f>
        <v>48.280303030303031</v>
      </c>
      <c r="J1217" s="12">
        <f t="shared" si="18"/>
        <v>1.8224657601838956</v>
      </c>
      <c r="K1217" s="7">
        <v>127465</v>
      </c>
      <c r="L1217" s="7">
        <v>26844</v>
      </c>
      <c r="M1217" s="7">
        <f>G1217-L1217</f>
        <v>105156</v>
      </c>
      <c r="N1217" s="7">
        <v>119786.90625</v>
      </c>
      <c r="O1217" s="22">
        <f>M1217/N1217</f>
        <v>0.87785888534874823</v>
      </c>
      <c r="P1217" s="27">
        <v>1309</v>
      </c>
      <c r="Q1217" s="32">
        <f>M1217/P1217</f>
        <v>80.33307868601986</v>
      </c>
      <c r="R1217" s="37" t="s">
        <v>2641</v>
      </c>
      <c r="S1217" s="42">
        <f>ABS(O2496-O1217)*100</f>
        <v>47.933014363882741</v>
      </c>
      <c r="T1217" t="s">
        <v>87</v>
      </c>
      <c r="V1217" s="7">
        <v>25000</v>
      </c>
      <c r="W1217" t="s">
        <v>33</v>
      </c>
      <c r="X1217" s="17" t="s">
        <v>34</v>
      </c>
      <c r="Z1217" t="s">
        <v>161</v>
      </c>
      <c r="AA1217">
        <v>407</v>
      </c>
      <c r="AB1217">
        <v>54</v>
      </c>
    </row>
    <row r="1218" spans="1:28" x14ac:dyDescent="0.25">
      <c r="A1218" t="s">
        <v>2650</v>
      </c>
      <c r="B1218" t="s">
        <v>2649</v>
      </c>
      <c r="C1218" s="17">
        <v>44039</v>
      </c>
      <c r="D1218" s="7">
        <v>130500</v>
      </c>
      <c r="E1218" t="s">
        <v>29</v>
      </c>
      <c r="F1218" t="s">
        <v>30</v>
      </c>
      <c r="G1218" s="7">
        <v>130500</v>
      </c>
      <c r="H1218" s="7">
        <v>63500</v>
      </c>
      <c r="I1218" s="12">
        <f>H1218/G1218*100</f>
        <v>48.659003831417621</v>
      </c>
      <c r="J1218" s="12">
        <f t="shared" si="18"/>
        <v>1.4437649590693056</v>
      </c>
      <c r="K1218" s="7">
        <v>127005</v>
      </c>
      <c r="L1218" s="7">
        <v>26844</v>
      </c>
      <c r="M1218" s="7">
        <f>G1218-L1218</f>
        <v>103656</v>
      </c>
      <c r="N1218" s="7">
        <v>119239.2890625</v>
      </c>
      <c r="O1218" s="22">
        <f>M1218/N1218</f>
        <v>0.86931078518648397</v>
      </c>
      <c r="P1218" s="27">
        <v>1309</v>
      </c>
      <c r="Q1218" s="32">
        <f>M1218/P1218</f>
        <v>79.18716577540107</v>
      </c>
      <c r="R1218" s="37" t="s">
        <v>2641</v>
      </c>
      <c r="S1218" s="42">
        <f>ABS(O2496-O1218)*100</f>
        <v>48.787824380109171</v>
      </c>
      <c r="T1218" t="s">
        <v>87</v>
      </c>
      <c r="V1218" s="7">
        <v>25000</v>
      </c>
      <c r="W1218" t="s">
        <v>33</v>
      </c>
      <c r="X1218" s="17" t="s">
        <v>34</v>
      </c>
      <c r="Z1218" t="s">
        <v>161</v>
      </c>
      <c r="AA1218">
        <v>407</v>
      </c>
      <c r="AB1218">
        <v>54</v>
      </c>
    </row>
    <row r="1219" spans="1:28" x14ac:dyDescent="0.25">
      <c r="A1219" t="s">
        <v>2651</v>
      </c>
      <c r="B1219" t="s">
        <v>2652</v>
      </c>
      <c r="C1219" s="17">
        <v>44509</v>
      </c>
      <c r="D1219" s="7">
        <v>115500</v>
      </c>
      <c r="E1219" t="s">
        <v>29</v>
      </c>
      <c r="F1219" t="s">
        <v>30</v>
      </c>
      <c r="G1219" s="7">
        <v>115500</v>
      </c>
      <c r="H1219" s="7">
        <v>49620</v>
      </c>
      <c r="I1219" s="12">
        <f>H1219/G1219*100</f>
        <v>42.961038961038959</v>
      </c>
      <c r="J1219" s="12">
        <f t="shared" ref="J1219:J1282" si="19">+ABS(I1219-$I$2500)</f>
        <v>7.1417298294479679</v>
      </c>
      <c r="K1219" s="7">
        <v>99240</v>
      </c>
      <c r="L1219" s="7">
        <v>26844</v>
      </c>
      <c r="M1219" s="7">
        <f>G1219-L1219</f>
        <v>88656</v>
      </c>
      <c r="N1219" s="7">
        <v>86185.7109375</v>
      </c>
      <c r="O1219" s="22">
        <f>M1219/N1219</f>
        <v>1.0286623969986324</v>
      </c>
      <c r="P1219" s="27">
        <v>972</v>
      </c>
      <c r="Q1219" s="32">
        <f>M1219/P1219</f>
        <v>91.209876543209873</v>
      </c>
      <c r="R1219" s="37" t="s">
        <v>2641</v>
      </c>
      <c r="S1219" s="42">
        <f>ABS(O2496-O1219)*100</f>
        <v>32.852663198894327</v>
      </c>
      <c r="T1219" t="s">
        <v>87</v>
      </c>
      <c r="V1219" s="7">
        <v>25000</v>
      </c>
      <c r="W1219" t="s">
        <v>33</v>
      </c>
      <c r="X1219" s="17" t="s">
        <v>34</v>
      </c>
      <c r="Z1219" t="s">
        <v>161</v>
      </c>
      <c r="AA1219">
        <v>407</v>
      </c>
      <c r="AB1219">
        <v>51</v>
      </c>
    </row>
    <row r="1220" spans="1:28" x14ac:dyDescent="0.25">
      <c r="A1220" t="s">
        <v>2653</v>
      </c>
      <c r="B1220" t="s">
        <v>2654</v>
      </c>
      <c r="C1220" s="17">
        <v>44232</v>
      </c>
      <c r="D1220" s="7">
        <v>99000</v>
      </c>
      <c r="E1220" t="s">
        <v>29</v>
      </c>
      <c r="F1220" t="s">
        <v>30</v>
      </c>
      <c r="G1220" s="7">
        <v>99000</v>
      </c>
      <c r="H1220" s="7">
        <v>63390</v>
      </c>
      <c r="I1220" s="12">
        <f>H1220/G1220*100</f>
        <v>64.030303030303031</v>
      </c>
      <c r="J1220" s="12">
        <f t="shared" si="19"/>
        <v>13.927534239816104</v>
      </c>
      <c r="K1220" s="7">
        <v>126788</v>
      </c>
      <c r="L1220" s="7">
        <v>26844</v>
      </c>
      <c r="M1220" s="7">
        <f>G1220-L1220</f>
        <v>72156</v>
      </c>
      <c r="N1220" s="7">
        <v>118980.953125</v>
      </c>
      <c r="O1220" s="22">
        <f>M1220/N1220</f>
        <v>0.60645000821428741</v>
      </c>
      <c r="P1220" s="27">
        <v>1320</v>
      </c>
      <c r="Q1220" s="32">
        <f>M1220/P1220</f>
        <v>54.663636363636364</v>
      </c>
      <c r="R1220" s="37" t="s">
        <v>2641</v>
      </c>
      <c r="S1220" s="42">
        <f>ABS(O2496-O1220)*100</f>
        <v>75.073902077328825</v>
      </c>
      <c r="T1220" t="s">
        <v>87</v>
      </c>
      <c r="V1220" s="7">
        <v>25000</v>
      </c>
      <c r="W1220" t="s">
        <v>33</v>
      </c>
      <c r="X1220" s="17" t="s">
        <v>34</v>
      </c>
      <c r="Z1220" t="s">
        <v>161</v>
      </c>
      <c r="AA1220">
        <v>407</v>
      </c>
      <c r="AB1220">
        <v>54</v>
      </c>
    </row>
    <row r="1221" spans="1:28" x14ac:dyDescent="0.25">
      <c r="A1221" t="s">
        <v>2655</v>
      </c>
      <c r="B1221" t="s">
        <v>2652</v>
      </c>
      <c r="C1221" s="17">
        <v>44498</v>
      </c>
      <c r="D1221" s="7">
        <v>118000</v>
      </c>
      <c r="E1221" t="s">
        <v>29</v>
      </c>
      <c r="F1221" t="s">
        <v>30</v>
      </c>
      <c r="G1221" s="7">
        <v>118000</v>
      </c>
      <c r="H1221" s="7">
        <v>49590</v>
      </c>
      <c r="I1221" s="12">
        <f>H1221/G1221*100</f>
        <v>42.025423728813557</v>
      </c>
      <c r="J1221" s="12">
        <f t="shared" si="19"/>
        <v>8.0773450616733697</v>
      </c>
      <c r="K1221" s="7">
        <v>99188</v>
      </c>
      <c r="L1221" s="7">
        <v>26844</v>
      </c>
      <c r="M1221" s="7">
        <f>G1221-L1221</f>
        <v>91156</v>
      </c>
      <c r="N1221" s="7">
        <v>86123.8125</v>
      </c>
      <c r="O1221" s="22">
        <f>M1221/N1221</f>
        <v>1.0584296880726223</v>
      </c>
      <c r="P1221" s="27">
        <v>972</v>
      </c>
      <c r="Q1221" s="32">
        <f>M1221/P1221</f>
        <v>93.781893004115233</v>
      </c>
      <c r="R1221" s="37" t="s">
        <v>2641</v>
      </c>
      <c r="S1221" s="42">
        <f>ABS(O2496-O1221)*100</f>
        <v>29.875934091495338</v>
      </c>
      <c r="T1221" t="s">
        <v>87</v>
      </c>
      <c r="V1221" s="7">
        <v>25000</v>
      </c>
      <c r="W1221" t="s">
        <v>33</v>
      </c>
      <c r="X1221" s="17" t="s">
        <v>34</v>
      </c>
      <c r="Z1221" t="s">
        <v>161</v>
      </c>
      <c r="AA1221">
        <v>407</v>
      </c>
      <c r="AB1221">
        <v>51</v>
      </c>
    </row>
    <row r="1222" spans="1:28" x14ac:dyDescent="0.25">
      <c r="A1222" t="s">
        <v>2656</v>
      </c>
      <c r="B1222" t="s">
        <v>2652</v>
      </c>
      <c r="C1222" s="17">
        <v>43945</v>
      </c>
      <c r="D1222" s="7">
        <v>126525</v>
      </c>
      <c r="E1222" t="s">
        <v>29</v>
      </c>
      <c r="F1222" t="s">
        <v>30</v>
      </c>
      <c r="G1222" s="7">
        <v>126525</v>
      </c>
      <c r="H1222" s="7">
        <v>61540</v>
      </c>
      <c r="I1222" s="12">
        <f>H1222/G1222*100</f>
        <v>48.638608970559176</v>
      </c>
      <c r="J1222" s="12">
        <f t="shared" si="19"/>
        <v>1.464159819927751</v>
      </c>
      <c r="K1222" s="7">
        <v>123076</v>
      </c>
      <c r="L1222" s="7">
        <v>26844</v>
      </c>
      <c r="M1222" s="7">
        <f>G1222-L1222</f>
        <v>99681</v>
      </c>
      <c r="N1222" s="7">
        <v>114561.90625</v>
      </c>
      <c r="O1222" s="22">
        <f>M1222/N1222</f>
        <v>0.87010598254600879</v>
      </c>
      <c r="P1222" s="27">
        <v>1257</v>
      </c>
      <c r="Q1222" s="32">
        <f>M1222/P1222</f>
        <v>79.300715990453455</v>
      </c>
      <c r="R1222" s="37" t="s">
        <v>2641</v>
      </c>
      <c r="S1222" s="42">
        <f>ABS(O2496-O1222)*100</f>
        <v>48.708304644156684</v>
      </c>
      <c r="T1222" t="s">
        <v>87</v>
      </c>
      <c r="V1222" s="7">
        <v>25000</v>
      </c>
      <c r="W1222" t="s">
        <v>33</v>
      </c>
      <c r="X1222" s="17" t="s">
        <v>34</v>
      </c>
      <c r="Z1222" t="s">
        <v>161</v>
      </c>
      <c r="AA1222">
        <v>407</v>
      </c>
      <c r="AB1222">
        <v>54</v>
      </c>
    </row>
    <row r="1223" spans="1:28" x14ac:dyDescent="0.25">
      <c r="A1223" t="s">
        <v>2657</v>
      </c>
      <c r="B1223" t="s">
        <v>2658</v>
      </c>
      <c r="C1223" s="17">
        <v>44419</v>
      </c>
      <c r="D1223" s="7">
        <v>113000</v>
      </c>
      <c r="E1223" t="s">
        <v>29</v>
      </c>
      <c r="F1223" t="s">
        <v>30</v>
      </c>
      <c r="G1223" s="7">
        <v>113000</v>
      </c>
      <c r="H1223" s="7">
        <v>49590</v>
      </c>
      <c r="I1223" s="12">
        <f>H1223/G1223*100</f>
        <v>43.884955752212392</v>
      </c>
      <c r="J1223" s="12">
        <f t="shared" si="19"/>
        <v>6.2178130382745351</v>
      </c>
      <c r="K1223" s="7">
        <v>99188</v>
      </c>
      <c r="L1223" s="7">
        <v>26844</v>
      </c>
      <c r="M1223" s="7">
        <f>G1223-L1223</f>
        <v>86156</v>
      </c>
      <c r="N1223" s="7">
        <v>86123.8125</v>
      </c>
      <c r="O1223" s="22">
        <f>M1223/N1223</f>
        <v>1.0003737351966391</v>
      </c>
      <c r="P1223" s="27">
        <v>972</v>
      </c>
      <c r="Q1223" s="32">
        <f>M1223/P1223</f>
        <v>88.637860082304528</v>
      </c>
      <c r="R1223" s="37" t="s">
        <v>2641</v>
      </c>
      <c r="S1223" s="42">
        <f>ABS(O2496-O1223)*100</f>
        <v>35.681529379093661</v>
      </c>
      <c r="T1223" t="s">
        <v>87</v>
      </c>
      <c r="V1223" s="7">
        <v>25000</v>
      </c>
      <c r="W1223" t="s">
        <v>33</v>
      </c>
      <c r="X1223" s="17" t="s">
        <v>34</v>
      </c>
      <c r="Z1223" t="s">
        <v>161</v>
      </c>
      <c r="AA1223">
        <v>407</v>
      </c>
      <c r="AB1223">
        <v>51</v>
      </c>
    </row>
    <row r="1224" spans="1:28" x14ac:dyDescent="0.25">
      <c r="A1224" t="s">
        <v>2659</v>
      </c>
      <c r="B1224" t="s">
        <v>2660</v>
      </c>
      <c r="C1224" s="17">
        <v>44173</v>
      </c>
      <c r="D1224" s="7">
        <v>124000</v>
      </c>
      <c r="E1224" t="s">
        <v>29</v>
      </c>
      <c r="F1224" t="s">
        <v>30</v>
      </c>
      <c r="G1224" s="7">
        <v>124000</v>
      </c>
      <c r="H1224" s="7">
        <v>63730</v>
      </c>
      <c r="I1224" s="12">
        <f>H1224/G1224*100</f>
        <v>51.395161290322577</v>
      </c>
      <c r="J1224" s="12">
        <f t="shared" si="19"/>
        <v>1.2923924998356497</v>
      </c>
      <c r="K1224" s="7">
        <v>127465</v>
      </c>
      <c r="L1224" s="7">
        <v>26844</v>
      </c>
      <c r="M1224" s="7">
        <f>G1224-L1224</f>
        <v>97156</v>
      </c>
      <c r="N1224" s="7">
        <v>119786.90625</v>
      </c>
      <c r="O1224" s="22">
        <f>M1224/N1224</f>
        <v>0.81107362266483107</v>
      </c>
      <c r="P1224" s="27">
        <v>1309</v>
      </c>
      <c r="Q1224" s="32">
        <f>M1224/P1224</f>
        <v>74.221543162719627</v>
      </c>
      <c r="R1224" s="37" t="s">
        <v>2641</v>
      </c>
      <c r="S1224" s="42">
        <f>ABS(O2496-O1224)*100</f>
        <v>54.611540632274455</v>
      </c>
      <c r="T1224" t="s">
        <v>87</v>
      </c>
      <c r="V1224" s="7">
        <v>25000</v>
      </c>
      <c r="W1224" t="s">
        <v>33</v>
      </c>
      <c r="X1224" s="17" t="s">
        <v>34</v>
      </c>
      <c r="Z1224" t="s">
        <v>161</v>
      </c>
      <c r="AA1224">
        <v>407</v>
      </c>
      <c r="AB1224">
        <v>54</v>
      </c>
    </row>
    <row r="1225" spans="1:28" x14ac:dyDescent="0.25">
      <c r="A1225" t="s">
        <v>2661</v>
      </c>
      <c r="B1225" t="s">
        <v>2660</v>
      </c>
      <c r="C1225" s="17">
        <v>44211</v>
      </c>
      <c r="D1225" s="7">
        <v>125000</v>
      </c>
      <c r="E1225" t="s">
        <v>29</v>
      </c>
      <c r="F1225" t="s">
        <v>30</v>
      </c>
      <c r="G1225" s="7">
        <v>125000</v>
      </c>
      <c r="H1225" s="7">
        <v>63730</v>
      </c>
      <c r="I1225" s="12">
        <f>H1225/G1225*100</f>
        <v>50.983999999999995</v>
      </c>
      <c r="J1225" s="12">
        <f t="shared" si="19"/>
        <v>0.88123120951306788</v>
      </c>
      <c r="K1225" s="7">
        <v>127465</v>
      </c>
      <c r="L1225" s="7">
        <v>26844</v>
      </c>
      <c r="M1225" s="7">
        <f>G1225-L1225</f>
        <v>98156</v>
      </c>
      <c r="N1225" s="7">
        <v>119786.90625</v>
      </c>
      <c r="O1225" s="22">
        <f>M1225/N1225</f>
        <v>0.81942178050032077</v>
      </c>
      <c r="P1225" s="27">
        <v>1309</v>
      </c>
      <c r="Q1225" s="32">
        <f>M1225/P1225</f>
        <v>74.985485103132163</v>
      </c>
      <c r="R1225" s="37" t="s">
        <v>2641</v>
      </c>
      <c r="S1225" s="42">
        <f>ABS(O2496-O1225)*100</f>
        <v>53.776724848725486</v>
      </c>
      <c r="T1225" t="s">
        <v>87</v>
      </c>
      <c r="V1225" s="7">
        <v>25000</v>
      </c>
      <c r="W1225" t="s">
        <v>33</v>
      </c>
      <c r="X1225" s="17" t="s">
        <v>34</v>
      </c>
      <c r="Z1225" t="s">
        <v>161</v>
      </c>
      <c r="AA1225">
        <v>407</v>
      </c>
      <c r="AB1225">
        <v>54</v>
      </c>
    </row>
    <row r="1226" spans="1:28" x14ac:dyDescent="0.25">
      <c r="A1226" t="s">
        <v>2662</v>
      </c>
      <c r="B1226" t="s">
        <v>2660</v>
      </c>
      <c r="C1226" s="17">
        <v>44327</v>
      </c>
      <c r="D1226" s="7">
        <v>125000</v>
      </c>
      <c r="E1226" t="s">
        <v>29</v>
      </c>
      <c r="F1226" t="s">
        <v>30</v>
      </c>
      <c r="G1226" s="7">
        <v>125000</v>
      </c>
      <c r="H1226" s="7">
        <v>63500</v>
      </c>
      <c r="I1226" s="12">
        <f>H1226/G1226*100</f>
        <v>50.8</v>
      </c>
      <c r="J1226" s="12">
        <f t="shared" si="19"/>
        <v>0.69723120951307038</v>
      </c>
      <c r="K1226" s="7">
        <v>127005</v>
      </c>
      <c r="L1226" s="7">
        <v>26844</v>
      </c>
      <c r="M1226" s="7">
        <f>G1226-L1226</f>
        <v>98156</v>
      </c>
      <c r="N1226" s="7">
        <v>119239.2890625</v>
      </c>
      <c r="O1226" s="22">
        <f>M1226/N1226</f>
        <v>0.82318504891916067</v>
      </c>
      <c r="P1226" s="27">
        <v>1309</v>
      </c>
      <c r="Q1226" s="32">
        <f>M1226/P1226</f>
        <v>74.985485103132163</v>
      </c>
      <c r="R1226" s="37" t="s">
        <v>2641</v>
      </c>
      <c r="S1226" s="42">
        <f>ABS(O2496-O1226)*100</f>
        <v>53.400398006841499</v>
      </c>
      <c r="T1226" t="s">
        <v>87</v>
      </c>
      <c r="V1226" s="7">
        <v>25000</v>
      </c>
      <c r="W1226" t="s">
        <v>33</v>
      </c>
      <c r="X1226" s="17" t="s">
        <v>34</v>
      </c>
      <c r="Z1226" t="s">
        <v>161</v>
      </c>
      <c r="AA1226">
        <v>407</v>
      </c>
      <c r="AB1226">
        <v>54</v>
      </c>
    </row>
    <row r="1227" spans="1:28" x14ac:dyDescent="0.25">
      <c r="A1227" t="s">
        <v>2663</v>
      </c>
      <c r="B1227" t="s">
        <v>2664</v>
      </c>
      <c r="C1227" s="17">
        <v>44218</v>
      </c>
      <c r="D1227" s="7">
        <v>125000</v>
      </c>
      <c r="E1227" t="s">
        <v>29</v>
      </c>
      <c r="F1227" t="s">
        <v>30</v>
      </c>
      <c r="G1227" s="7">
        <v>125000</v>
      </c>
      <c r="H1227" s="7">
        <v>63730</v>
      </c>
      <c r="I1227" s="12">
        <f>H1227/G1227*100</f>
        <v>50.983999999999995</v>
      </c>
      <c r="J1227" s="12">
        <f t="shared" si="19"/>
        <v>0.88123120951306788</v>
      </c>
      <c r="K1227" s="7">
        <v>127465</v>
      </c>
      <c r="L1227" s="7">
        <v>26844</v>
      </c>
      <c r="M1227" s="7">
        <f>G1227-L1227</f>
        <v>98156</v>
      </c>
      <c r="N1227" s="7">
        <v>119786.90625</v>
      </c>
      <c r="O1227" s="22">
        <f>M1227/N1227</f>
        <v>0.81942178050032077</v>
      </c>
      <c r="P1227" s="27">
        <v>1309</v>
      </c>
      <c r="Q1227" s="32">
        <f>M1227/P1227</f>
        <v>74.985485103132163</v>
      </c>
      <c r="R1227" s="37" t="s">
        <v>2641</v>
      </c>
      <c r="S1227" s="42">
        <f>ABS(O2496-O1227)*100</f>
        <v>53.776724848725486</v>
      </c>
      <c r="T1227" t="s">
        <v>87</v>
      </c>
      <c r="V1227" s="7">
        <v>25000</v>
      </c>
      <c r="W1227" t="s">
        <v>33</v>
      </c>
      <c r="X1227" s="17" t="s">
        <v>34</v>
      </c>
      <c r="Z1227" t="s">
        <v>161</v>
      </c>
      <c r="AA1227">
        <v>407</v>
      </c>
      <c r="AB1227">
        <v>54</v>
      </c>
    </row>
    <row r="1228" spans="1:28" x14ac:dyDescent="0.25">
      <c r="A1228" t="s">
        <v>2663</v>
      </c>
      <c r="B1228" t="s">
        <v>2664</v>
      </c>
      <c r="C1228" s="17">
        <v>44074</v>
      </c>
      <c r="D1228" s="7">
        <v>123500</v>
      </c>
      <c r="E1228" t="s">
        <v>29</v>
      </c>
      <c r="F1228" t="s">
        <v>30</v>
      </c>
      <c r="G1228" s="7">
        <v>123500</v>
      </c>
      <c r="H1228" s="7">
        <v>63730</v>
      </c>
      <c r="I1228" s="12">
        <f>H1228/G1228*100</f>
        <v>51.603238866396758</v>
      </c>
      <c r="J1228" s="12">
        <f t="shared" si="19"/>
        <v>1.5004700759098313</v>
      </c>
      <c r="K1228" s="7">
        <v>127465</v>
      </c>
      <c r="L1228" s="7">
        <v>26844</v>
      </c>
      <c r="M1228" s="7">
        <f>G1228-L1228</f>
        <v>96656</v>
      </c>
      <c r="N1228" s="7">
        <v>119786.90625</v>
      </c>
      <c r="O1228" s="22">
        <f>M1228/N1228</f>
        <v>0.80689954374708628</v>
      </c>
      <c r="P1228" s="27">
        <v>1309</v>
      </c>
      <c r="Q1228" s="32">
        <f>M1228/P1228</f>
        <v>73.839572192513373</v>
      </c>
      <c r="R1228" s="37" t="s">
        <v>2641</v>
      </c>
      <c r="S1228" s="42">
        <f>ABS(O2496-O1228)*100</f>
        <v>55.028948524048936</v>
      </c>
      <c r="T1228" t="s">
        <v>87</v>
      </c>
      <c r="V1228" s="7">
        <v>25000</v>
      </c>
      <c r="W1228" t="s">
        <v>33</v>
      </c>
      <c r="X1228" s="17" t="s">
        <v>34</v>
      </c>
      <c r="Z1228" t="s">
        <v>161</v>
      </c>
      <c r="AA1228">
        <v>407</v>
      </c>
      <c r="AB1228">
        <v>54</v>
      </c>
    </row>
    <row r="1229" spans="1:28" x14ac:dyDescent="0.25">
      <c r="A1229" t="s">
        <v>2665</v>
      </c>
      <c r="B1229" t="s">
        <v>2666</v>
      </c>
      <c r="C1229" s="17">
        <v>44103</v>
      </c>
      <c r="D1229" s="7">
        <v>126000</v>
      </c>
      <c r="E1229" t="s">
        <v>29</v>
      </c>
      <c r="F1229" t="s">
        <v>30</v>
      </c>
      <c r="G1229" s="7">
        <v>126000</v>
      </c>
      <c r="H1229" s="7">
        <v>60690</v>
      </c>
      <c r="I1229" s="12">
        <f>H1229/G1229*100</f>
        <v>48.166666666666671</v>
      </c>
      <c r="J1229" s="12">
        <f t="shared" si="19"/>
        <v>1.9361021238202554</v>
      </c>
      <c r="K1229" s="7">
        <v>121388</v>
      </c>
      <c r="L1229" s="7">
        <v>26844</v>
      </c>
      <c r="M1229" s="7">
        <f>G1229-L1229</f>
        <v>99156</v>
      </c>
      <c r="N1229" s="7">
        <v>112552.3828125</v>
      </c>
      <c r="O1229" s="22">
        <f>M1229/N1229</f>
        <v>0.88097646200154722</v>
      </c>
      <c r="P1229" s="27">
        <v>1191</v>
      </c>
      <c r="Q1229" s="32">
        <f>M1229/P1229</f>
        <v>83.2544080604534</v>
      </c>
      <c r="R1229" s="37" t="s">
        <v>2641</v>
      </c>
      <c r="S1229" s="42">
        <f>ABS(O2496-O1229)*100</f>
        <v>47.621256698602842</v>
      </c>
      <c r="T1229" t="s">
        <v>87</v>
      </c>
      <c r="V1229" s="7">
        <v>25000</v>
      </c>
      <c r="W1229" t="s">
        <v>33</v>
      </c>
      <c r="X1229" s="17" t="s">
        <v>34</v>
      </c>
      <c r="Z1229" t="s">
        <v>161</v>
      </c>
      <c r="AA1229">
        <v>407</v>
      </c>
      <c r="AB1229">
        <v>54</v>
      </c>
    </row>
    <row r="1230" spans="1:28" x14ac:dyDescent="0.25">
      <c r="A1230" t="s">
        <v>2667</v>
      </c>
      <c r="B1230" t="s">
        <v>2668</v>
      </c>
      <c r="C1230" s="17">
        <v>44407</v>
      </c>
      <c r="D1230" s="7">
        <v>137000</v>
      </c>
      <c r="E1230" t="s">
        <v>29</v>
      </c>
      <c r="F1230" t="s">
        <v>30</v>
      </c>
      <c r="G1230" s="7">
        <v>137000</v>
      </c>
      <c r="H1230" s="7">
        <v>61720</v>
      </c>
      <c r="I1230" s="12">
        <f>H1230/G1230*100</f>
        <v>45.051094890510953</v>
      </c>
      <c r="J1230" s="12">
        <f t="shared" si="19"/>
        <v>5.0516738999759738</v>
      </c>
      <c r="K1230" s="7">
        <v>123448</v>
      </c>
      <c r="L1230" s="7">
        <v>26844</v>
      </c>
      <c r="M1230" s="7">
        <f>G1230-L1230</f>
        <v>110156</v>
      </c>
      <c r="N1230" s="7">
        <v>115004.765625</v>
      </c>
      <c r="O1230" s="22">
        <f>M1230/N1230</f>
        <v>0.95783856783108856</v>
      </c>
      <c r="P1230" s="27">
        <v>1259</v>
      </c>
      <c r="Q1230" s="32">
        <f>M1230/P1230</f>
        <v>87.494837172359013</v>
      </c>
      <c r="R1230" s="37" t="s">
        <v>2641</v>
      </c>
      <c r="S1230" s="42">
        <f>ABS(O2496-O1230)*100</f>
        <v>39.93504611564871</v>
      </c>
      <c r="T1230" t="s">
        <v>87</v>
      </c>
      <c r="V1230" s="7">
        <v>25000</v>
      </c>
      <c r="W1230" t="s">
        <v>33</v>
      </c>
      <c r="X1230" s="17" t="s">
        <v>34</v>
      </c>
      <c r="Z1230" t="s">
        <v>161</v>
      </c>
      <c r="AA1230">
        <v>407</v>
      </c>
      <c r="AB1230">
        <v>54</v>
      </c>
    </row>
    <row r="1231" spans="1:28" x14ac:dyDescent="0.25">
      <c r="A1231" t="s">
        <v>2669</v>
      </c>
      <c r="B1231" t="s">
        <v>2670</v>
      </c>
      <c r="C1231" s="17">
        <v>44092</v>
      </c>
      <c r="D1231" s="7">
        <v>82000</v>
      </c>
      <c r="E1231" t="s">
        <v>29</v>
      </c>
      <c r="F1231" t="s">
        <v>30</v>
      </c>
      <c r="G1231" s="7">
        <v>82000</v>
      </c>
      <c r="H1231" s="7">
        <v>38020</v>
      </c>
      <c r="I1231" s="12">
        <f>H1231/G1231*100</f>
        <v>46.365853658536587</v>
      </c>
      <c r="J1231" s="12">
        <f t="shared" si="19"/>
        <v>3.7369151319503402</v>
      </c>
      <c r="K1231" s="7">
        <v>76045</v>
      </c>
      <c r="L1231" s="7">
        <v>26469</v>
      </c>
      <c r="M1231" s="7">
        <f>G1231-L1231</f>
        <v>55531</v>
      </c>
      <c r="N1231" s="7">
        <v>63558.97265625</v>
      </c>
      <c r="O1231" s="22">
        <f>M1231/N1231</f>
        <v>0.8736925359119917</v>
      </c>
      <c r="P1231" s="27">
        <v>691</v>
      </c>
      <c r="Q1231" s="32">
        <f>M1231/P1231</f>
        <v>80.363241678726482</v>
      </c>
      <c r="R1231" s="37" t="s">
        <v>2671</v>
      </c>
      <c r="S1231" s="42">
        <f>ABS(O2496-O1231)*100</f>
        <v>48.349649307558394</v>
      </c>
      <c r="T1231" t="s">
        <v>87</v>
      </c>
      <c r="V1231" s="7">
        <v>25000</v>
      </c>
      <c r="W1231" t="s">
        <v>33</v>
      </c>
      <c r="X1231" s="17" t="s">
        <v>34</v>
      </c>
      <c r="Z1231" t="s">
        <v>161</v>
      </c>
      <c r="AA1231">
        <v>407</v>
      </c>
      <c r="AB1231">
        <v>59</v>
      </c>
    </row>
    <row r="1232" spans="1:28" x14ac:dyDescent="0.25">
      <c r="A1232" t="s">
        <v>2672</v>
      </c>
      <c r="B1232" t="s">
        <v>2670</v>
      </c>
      <c r="C1232" s="17">
        <v>44589</v>
      </c>
      <c r="D1232" s="7">
        <v>80000</v>
      </c>
      <c r="E1232" t="s">
        <v>29</v>
      </c>
      <c r="F1232" t="s">
        <v>30</v>
      </c>
      <c r="G1232" s="7">
        <v>80000</v>
      </c>
      <c r="H1232" s="7">
        <v>44290</v>
      </c>
      <c r="I1232" s="12">
        <f>H1232/G1232*100</f>
        <v>55.362500000000004</v>
      </c>
      <c r="J1232" s="12">
        <f t="shared" si="19"/>
        <v>5.2597312095130775</v>
      </c>
      <c r="K1232" s="7">
        <v>88589</v>
      </c>
      <c r="L1232" s="7">
        <v>26469</v>
      </c>
      <c r="M1232" s="7">
        <f>G1232-L1232</f>
        <v>53531</v>
      </c>
      <c r="N1232" s="7">
        <v>79641.0234375</v>
      </c>
      <c r="O1232" s="22">
        <f>M1232/N1232</f>
        <v>0.67215359232556326</v>
      </c>
      <c r="P1232" s="27">
        <v>905</v>
      </c>
      <c r="Q1232" s="32">
        <f>M1232/P1232</f>
        <v>59.15027624309392</v>
      </c>
      <c r="R1232" s="37" t="s">
        <v>2671</v>
      </c>
      <c r="S1232" s="42">
        <f>ABS(O2496-O1232)*100</f>
        <v>68.503543666201239</v>
      </c>
      <c r="T1232" t="s">
        <v>87</v>
      </c>
      <c r="V1232" s="7">
        <v>25000</v>
      </c>
      <c r="W1232" t="s">
        <v>33</v>
      </c>
      <c r="X1232" s="17" t="s">
        <v>34</v>
      </c>
      <c r="Z1232" t="s">
        <v>161</v>
      </c>
      <c r="AA1232">
        <v>407</v>
      </c>
      <c r="AB1232">
        <v>59</v>
      </c>
    </row>
    <row r="1233" spans="1:28" x14ac:dyDescent="0.25">
      <c r="A1233" t="s">
        <v>2673</v>
      </c>
      <c r="B1233" t="s">
        <v>2670</v>
      </c>
      <c r="C1233" s="17">
        <v>44294</v>
      </c>
      <c r="D1233" s="7">
        <v>80000</v>
      </c>
      <c r="E1233" t="s">
        <v>29</v>
      </c>
      <c r="F1233" t="s">
        <v>30</v>
      </c>
      <c r="G1233" s="7">
        <v>80000</v>
      </c>
      <c r="H1233" s="7">
        <v>37850</v>
      </c>
      <c r="I1233" s="12">
        <f>H1233/G1233*100</f>
        <v>47.3125</v>
      </c>
      <c r="J1233" s="12">
        <f t="shared" si="19"/>
        <v>2.7902687904869268</v>
      </c>
      <c r="K1233" s="7">
        <v>75708</v>
      </c>
      <c r="L1233" s="7">
        <v>26215</v>
      </c>
      <c r="M1233" s="7">
        <f>G1233-L1233</f>
        <v>53785</v>
      </c>
      <c r="N1233" s="7">
        <v>63452.5625</v>
      </c>
      <c r="O1233" s="22">
        <f>M1233/N1233</f>
        <v>0.84764110196495213</v>
      </c>
      <c r="P1233" s="27">
        <v>691</v>
      </c>
      <c r="Q1233" s="32">
        <f>M1233/P1233</f>
        <v>77.836468885672943</v>
      </c>
      <c r="R1233" s="37" t="s">
        <v>2671</v>
      </c>
      <c r="S1233" s="42">
        <f>ABS(O2496-O1233)*100</f>
        <v>50.954792702262353</v>
      </c>
      <c r="T1233" t="s">
        <v>87</v>
      </c>
      <c r="V1233" s="7">
        <v>25000</v>
      </c>
      <c r="W1233" t="s">
        <v>33</v>
      </c>
      <c r="X1233" s="17" t="s">
        <v>34</v>
      </c>
      <c r="Z1233" t="s">
        <v>161</v>
      </c>
      <c r="AA1233">
        <v>407</v>
      </c>
      <c r="AB1233">
        <v>59</v>
      </c>
    </row>
    <row r="1234" spans="1:28" x14ac:dyDescent="0.25">
      <c r="A1234" t="s">
        <v>2674</v>
      </c>
      <c r="B1234" t="s">
        <v>2670</v>
      </c>
      <c r="C1234" s="17">
        <v>44155</v>
      </c>
      <c r="D1234" s="7">
        <v>76500</v>
      </c>
      <c r="E1234" t="s">
        <v>29</v>
      </c>
      <c r="F1234" t="s">
        <v>30</v>
      </c>
      <c r="G1234" s="7">
        <v>76500</v>
      </c>
      <c r="H1234" s="7">
        <v>38630</v>
      </c>
      <c r="I1234" s="12">
        <f>H1234/G1234*100</f>
        <v>50.496732026143789</v>
      </c>
      <c r="J1234" s="12">
        <f t="shared" si="19"/>
        <v>0.39396323565686231</v>
      </c>
      <c r="K1234" s="7">
        <v>77264</v>
      </c>
      <c r="L1234" s="7">
        <v>26215</v>
      </c>
      <c r="M1234" s="7">
        <f>G1234-L1234</f>
        <v>50285</v>
      </c>
      <c r="N1234" s="7">
        <v>65447.4375</v>
      </c>
      <c r="O1234" s="22">
        <f>M1234/N1234</f>
        <v>0.76832649101043871</v>
      </c>
      <c r="P1234" s="27">
        <v>717</v>
      </c>
      <c r="Q1234" s="32">
        <f>M1234/P1234</f>
        <v>70.132496513249649</v>
      </c>
      <c r="R1234" s="37" t="s">
        <v>2671</v>
      </c>
      <c r="S1234" s="42">
        <f>ABS(O2496-O1234)*100</f>
        <v>58.886253797713692</v>
      </c>
      <c r="T1234" t="s">
        <v>87</v>
      </c>
      <c r="V1234" s="7">
        <v>25000</v>
      </c>
      <c r="W1234" t="s">
        <v>33</v>
      </c>
      <c r="X1234" s="17" t="s">
        <v>34</v>
      </c>
      <c r="Z1234" t="s">
        <v>161</v>
      </c>
      <c r="AA1234">
        <v>407</v>
      </c>
      <c r="AB1234">
        <v>59</v>
      </c>
    </row>
    <row r="1235" spans="1:28" x14ac:dyDescent="0.25">
      <c r="A1235" t="s">
        <v>2675</v>
      </c>
      <c r="B1235" t="s">
        <v>2670</v>
      </c>
      <c r="C1235" s="17">
        <v>44629</v>
      </c>
      <c r="D1235" s="7">
        <v>121500</v>
      </c>
      <c r="E1235" t="s">
        <v>29</v>
      </c>
      <c r="F1235" t="s">
        <v>30</v>
      </c>
      <c r="G1235" s="7">
        <v>121500</v>
      </c>
      <c r="H1235" s="7">
        <v>44650</v>
      </c>
      <c r="I1235" s="12">
        <f>H1235/G1235*100</f>
        <v>36.748971193415635</v>
      </c>
      <c r="J1235" s="12">
        <f t="shared" si="19"/>
        <v>13.353797597071292</v>
      </c>
      <c r="K1235" s="7">
        <v>89295</v>
      </c>
      <c r="L1235" s="7">
        <v>26215</v>
      </c>
      <c r="M1235" s="7">
        <f>G1235-L1235</f>
        <v>95285</v>
      </c>
      <c r="N1235" s="7">
        <v>80871.796875</v>
      </c>
      <c r="O1235" s="22">
        <f>M1235/N1235</f>
        <v>1.1782228623815278</v>
      </c>
      <c r="P1235" s="27">
        <v>924</v>
      </c>
      <c r="Q1235" s="32">
        <f>M1235/P1235</f>
        <v>103.12229437229438</v>
      </c>
      <c r="R1235" s="37" t="s">
        <v>2671</v>
      </c>
      <c r="S1235" s="42">
        <f>ABS(O2496-O1235)*100</f>
        <v>17.896616660604781</v>
      </c>
      <c r="T1235" t="s">
        <v>87</v>
      </c>
      <c r="V1235" s="7">
        <v>25000</v>
      </c>
      <c r="W1235" t="s">
        <v>33</v>
      </c>
      <c r="X1235" s="17" t="s">
        <v>34</v>
      </c>
      <c r="Z1235" t="s">
        <v>161</v>
      </c>
      <c r="AA1235">
        <v>407</v>
      </c>
      <c r="AB1235">
        <v>59</v>
      </c>
    </row>
    <row r="1236" spans="1:28" x14ac:dyDescent="0.25">
      <c r="A1236" t="s">
        <v>2676</v>
      </c>
      <c r="B1236" t="s">
        <v>2677</v>
      </c>
      <c r="C1236" s="17">
        <v>44501</v>
      </c>
      <c r="D1236" s="7">
        <v>105000</v>
      </c>
      <c r="E1236" t="s">
        <v>29</v>
      </c>
      <c r="F1236" t="s">
        <v>30</v>
      </c>
      <c r="G1236" s="7">
        <v>105000</v>
      </c>
      <c r="H1236" s="7">
        <v>44290</v>
      </c>
      <c r="I1236" s="12">
        <f>H1236/G1236*100</f>
        <v>42.180952380952377</v>
      </c>
      <c r="J1236" s="12">
        <f t="shared" si="19"/>
        <v>7.92181640953455</v>
      </c>
      <c r="K1236" s="7">
        <v>88589</v>
      </c>
      <c r="L1236" s="7">
        <v>26469</v>
      </c>
      <c r="M1236" s="7">
        <f>G1236-L1236</f>
        <v>78531</v>
      </c>
      <c r="N1236" s="7">
        <v>79641.0234375</v>
      </c>
      <c r="O1236" s="22">
        <f>M1236/N1236</f>
        <v>0.98606216508039835</v>
      </c>
      <c r="P1236" s="27">
        <v>905</v>
      </c>
      <c r="Q1236" s="32">
        <f>M1236/P1236</f>
        <v>86.774585635359117</v>
      </c>
      <c r="R1236" s="37" t="s">
        <v>2671</v>
      </c>
      <c r="S1236" s="42">
        <f>ABS(O2496-O1236)*100</f>
        <v>37.112686390717734</v>
      </c>
      <c r="T1236" t="s">
        <v>87</v>
      </c>
      <c r="V1236" s="7">
        <v>25000</v>
      </c>
      <c r="W1236" t="s">
        <v>33</v>
      </c>
      <c r="X1236" s="17" t="s">
        <v>34</v>
      </c>
      <c r="Z1236" t="s">
        <v>161</v>
      </c>
      <c r="AA1236">
        <v>407</v>
      </c>
      <c r="AB1236">
        <v>59</v>
      </c>
    </row>
    <row r="1237" spans="1:28" x14ac:dyDescent="0.25">
      <c r="A1237" t="s">
        <v>2678</v>
      </c>
      <c r="B1237" t="s">
        <v>2677</v>
      </c>
      <c r="C1237" s="17">
        <v>44019</v>
      </c>
      <c r="D1237" s="7">
        <v>78000</v>
      </c>
      <c r="E1237" t="s">
        <v>29</v>
      </c>
      <c r="F1237" t="s">
        <v>30</v>
      </c>
      <c r="G1237" s="7">
        <v>78000</v>
      </c>
      <c r="H1237" s="7">
        <v>42740</v>
      </c>
      <c r="I1237" s="12">
        <f>H1237/G1237*100</f>
        <v>54.794871794871788</v>
      </c>
      <c r="J1237" s="12">
        <f t="shared" si="19"/>
        <v>4.6921030043848617</v>
      </c>
      <c r="K1237" s="7">
        <v>85476</v>
      </c>
      <c r="L1237" s="7">
        <v>26469</v>
      </c>
      <c r="M1237" s="7">
        <f>G1237-L1237</f>
        <v>51531</v>
      </c>
      <c r="N1237" s="7">
        <v>75650</v>
      </c>
      <c r="O1237" s="22">
        <f>M1237/N1237</f>
        <v>0.68117647058823527</v>
      </c>
      <c r="P1237" s="27">
        <v>851</v>
      </c>
      <c r="Q1237" s="32">
        <f>M1237/P1237</f>
        <v>60.553466509988247</v>
      </c>
      <c r="R1237" s="37" t="s">
        <v>2671</v>
      </c>
      <c r="S1237" s="42">
        <f>ABS(O2496-O1237)*100</f>
        <v>67.601255839934041</v>
      </c>
      <c r="T1237" t="s">
        <v>87</v>
      </c>
      <c r="V1237" s="7">
        <v>25000</v>
      </c>
      <c r="W1237" t="s">
        <v>33</v>
      </c>
      <c r="X1237" s="17" t="s">
        <v>34</v>
      </c>
      <c r="Z1237" t="s">
        <v>161</v>
      </c>
      <c r="AA1237">
        <v>407</v>
      </c>
      <c r="AB1237">
        <v>59</v>
      </c>
    </row>
    <row r="1238" spans="1:28" x14ac:dyDescent="0.25">
      <c r="A1238" t="s">
        <v>2679</v>
      </c>
      <c r="B1238" t="s">
        <v>2677</v>
      </c>
      <c r="C1238" s="17">
        <v>44474</v>
      </c>
      <c r="D1238" s="7">
        <v>78000</v>
      </c>
      <c r="E1238" t="s">
        <v>29</v>
      </c>
      <c r="F1238" t="s">
        <v>30</v>
      </c>
      <c r="G1238" s="7">
        <v>78000</v>
      </c>
      <c r="H1238" s="7">
        <v>38140</v>
      </c>
      <c r="I1238" s="12">
        <f>H1238/G1238*100</f>
        <v>48.897435897435898</v>
      </c>
      <c r="J1238" s="12">
        <f t="shared" si="19"/>
        <v>1.205332893051029</v>
      </c>
      <c r="K1238" s="7">
        <v>76285</v>
      </c>
      <c r="L1238" s="7">
        <v>26465</v>
      </c>
      <c r="M1238" s="7">
        <f>G1238-L1238</f>
        <v>51535</v>
      </c>
      <c r="N1238" s="7">
        <v>63871.79296875</v>
      </c>
      <c r="O1238" s="22">
        <f>M1238/N1238</f>
        <v>0.80685068642450797</v>
      </c>
      <c r="P1238" s="27">
        <v>695</v>
      </c>
      <c r="Q1238" s="32">
        <f>M1238/P1238</f>
        <v>74.151079136690655</v>
      </c>
      <c r="R1238" s="37" t="s">
        <v>2671</v>
      </c>
      <c r="S1238" s="42">
        <f>ABS(O2496-O1238)*100</f>
        <v>55.033834256306768</v>
      </c>
      <c r="T1238" t="s">
        <v>87</v>
      </c>
      <c r="V1238" s="7">
        <v>25000</v>
      </c>
      <c r="W1238" t="s">
        <v>33</v>
      </c>
      <c r="X1238" s="17" t="s">
        <v>34</v>
      </c>
      <c r="Z1238" t="s">
        <v>161</v>
      </c>
      <c r="AA1238">
        <v>407</v>
      </c>
      <c r="AB1238">
        <v>59</v>
      </c>
    </row>
    <row r="1239" spans="1:28" x14ac:dyDescent="0.25">
      <c r="A1239" t="s">
        <v>2680</v>
      </c>
      <c r="B1239" t="s">
        <v>2677</v>
      </c>
      <c r="C1239" s="17">
        <v>44438</v>
      </c>
      <c r="D1239" s="7">
        <v>80000</v>
      </c>
      <c r="E1239" t="s">
        <v>29</v>
      </c>
      <c r="F1239" t="s">
        <v>30</v>
      </c>
      <c r="G1239" s="7">
        <v>80000</v>
      </c>
      <c r="H1239" s="7">
        <v>37670</v>
      </c>
      <c r="I1239" s="12">
        <f>H1239/G1239*100</f>
        <v>47.087499999999999</v>
      </c>
      <c r="J1239" s="12">
        <f t="shared" si="19"/>
        <v>3.0152687904869282</v>
      </c>
      <c r="K1239" s="7">
        <v>75335</v>
      </c>
      <c r="L1239" s="7">
        <v>26469</v>
      </c>
      <c r="M1239" s="7">
        <f>G1239-L1239</f>
        <v>53531</v>
      </c>
      <c r="N1239" s="7">
        <v>62648.71875</v>
      </c>
      <c r="O1239" s="22">
        <f>M1239/N1239</f>
        <v>0.85446280575370903</v>
      </c>
      <c r="P1239" s="27">
        <v>680</v>
      </c>
      <c r="Q1239" s="32">
        <f>M1239/P1239</f>
        <v>78.722058823529409</v>
      </c>
      <c r="R1239" s="37" t="s">
        <v>2671</v>
      </c>
      <c r="S1239" s="42">
        <f>ABS(O2496-O1239)*100</f>
        <v>50.272622323386663</v>
      </c>
      <c r="T1239" t="s">
        <v>87</v>
      </c>
      <c r="V1239" s="7">
        <v>25000</v>
      </c>
      <c r="W1239" t="s">
        <v>33</v>
      </c>
      <c r="X1239" s="17" t="s">
        <v>34</v>
      </c>
      <c r="Z1239" t="s">
        <v>161</v>
      </c>
      <c r="AA1239">
        <v>407</v>
      </c>
      <c r="AB1239">
        <v>59</v>
      </c>
    </row>
    <row r="1240" spans="1:28" x14ac:dyDescent="0.25">
      <c r="A1240" t="s">
        <v>2681</v>
      </c>
      <c r="B1240" t="s">
        <v>2677</v>
      </c>
      <c r="C1240" s="17">
        <v>44624</v>
      </c>
      <c r="D1240" s="7">
        <v>113000</v>
      </c>
      <c r="E1240" t="s">
        <v>29</v>
      </c>
      <c r="F1240" t="s">
        <v>30</v>
      </c>
      <c r="G1240" s="7">
        <v>113000</v>
      </c>
      <c r="H1240" s="7">
        <v>44320</v>
      </c>
      <c r="I1240" s="12">
        <f>H1240/G1240*100</f>
        <v>39.221238938053098</v>
      </c>
      <c r="J1240" s="12">
        <f t="shared" si="19"/>
        <v>10.881529852433829</v>
      </c>
      <c r="K1240" s="7">
        <v>88648</v>
      </c>
      <c r="L1240" s="7">
        <v>26384</v>
      </c>
      <c r="M1240" s="7">
        <f>G1240-L1240</f>
        <v>86616</v>
      </c>
      <c r="N1240" s="7">
        <v>79825.640625</v>
      </c>
      <c r="O1240" s="22">
        <f>M1240/N1240</f>
        <v>1.08506489045167</v>
      </c>
      <c r="P1240" s="27">
        <v>909</v>
      </c>
      <c r="Q1240" s="32">
        <f>M1240/P1240</f>
        <v>95.287128712871294</v>
      </c>
      <c r="R1240" s="37" t="s">
        <v>2671</v>
      </c>
      <c r="S1240" s="42">
        <f>ABS(O2496-O1240)*100</f>
        <v>27.212413853590569</v>
      </c>
      <c r="T1240" t="s">
        <v>87</v>
      </c>
      <c r="V1240" s="7">
        <v>25000</v>
      </c>
      <c r="W1240" t="s">
        <v>33</v>
      </c>
      <c r="X1240" s="17" t="s">
        <v>34</v>
      </c>
      <c r="Z1240" t="s">
        <v>161</v>
      </c>
      <c r="AA1240">
        <v>407</v>
      </c>
      <c r="AB1240">
        <v>59</v>
      </c>
    </row>
    <row r="1241" spans="1:28" x14ac:dyDescent="0.25">
      <c r="A1241" t="s">
        <v>2682</v>
      </c>
      <c r="B1241" t="s">
        <v>2677</v>
      </c>
      <c r="C1241" s="17">
        <v>44155</v>
      </c>
      <c r="D1241" s="7">
        <v>50000</v>
      </c>
      <c r="E1241" t="s">
        <v>29</v>
      </c>
      <c r="F1241" t="s">
        <v>30</v>
      </c>
      <c r="G1241" s="7">
        <v>50000</v>
      </c>
      <c r="H1241" s="7">
        <v>37980</v>
      </c>
      <c r="I1241" s="12">
        <f>H1241/G1241*100</f>
        <v>75.960000000000008</v>
      </c>
      <c r="J1241" s="12">
        <f t="shared" si="19"/>
        <v>25.857231209513081</v>
      </c>
      <c r="K1241" s="7">
        <v>75952</v>
      </c>
      <c r="L1241" s="7">
        <v>26215</v>
      </c>
      <c r="M1241" s="7">
        <f>G1241-L1241</f>
        <v>23785</v>
      </c>
      <c r="N1241" s="7">
        <v>63765.3828125</v>
      </c>
      <c r="O1241" s="22">
        <f>M1241/N1241</f>
        <v>0.37300803274307953</v>
      </c>
      <c r="P1241" s="27">
        <v>695</v>
      </c>
      <c r="Q1241" s="32">
        <f>M1241/P1241</f>
        <v>34.223021582733814</v>
      </c>
      <c r="R1241" s="37" t="s">
        <v>2671</v>
      </c>
      <c r="S1241" s="42">
        <f>ABS(O2496-O1241)*100</f>
        <v>98.41809962444961</v>
      </c>
      <c r="T1241" t="s">
        <v>87</v>
      </c>
      <c r="V1241" s="7">
        <v>25000</v>
      </c>
      <c r="W1241" t="s">
        <v>33</v>
      </c>
      <c r="X1241" s="17" t="s">
        <v>34</v>
      </c>
      <c r="Z1241" t="s">
        <v>161</v>
      </c>
      <c r="AA1241">
        <v>407</v>
      </c>
      <c r="AB1241">
        <v>59</v>
      </c>
    </row>
    <row r="1242" spans="1:28" x14ac:dyDescent="0.25">
      <c r="A1242" t="s">
        <v>2683</v>
      </c>
      <c r="B1242" t="s">
        <v>2677</v>
      </c>
      <c r="C1242" s="17">
        <v>44189</v>
      </c>
      <c r="D1242" s="7">
        <v>77800</v>
      </c>
      <c r="E1242" t="s">
        <v>29</v>
      </c>
      <c r="F1242" t="s">
        <v>30</v>
      </c>
      <c r="G1242" s="7">
        <v>77800</v>
      </c>
      <c r="H1242" s="7">
        <v>37850</v>
      </c>
      <c r="I1242" s="12">
        <f>H1242/G1242*100</f>
        <v>48.650385604113112</v>
      </c>
      <c r="J1242" s="12">
        <f t="shared" si="19"/>
        <v>1.4523831863738152</v>
      </c>
      <c r="K1242" s="7">
        <v>75708</v>
      </c>
      <c r="L1242" s="7">
        <v>26215</v>
      </c>
      <c r="M1242" s="7">
        <f>G1242-L1242</f>
        <v>51585</v>
      </c>
      <c r="N1242" s="7">
        <v>63452.5625</v>
      </c>
      <c r="O1242" s="22">
        <f>M1242/N1242</f>
        <v>0.81296953137235395</v>
      </c>
      <c r="P1242" s="27">
        <v>691</v>
      </c>
      <c r="Q1242" s="32">
        <f>M1242/P1242</f>
        <v>74.652677279305351</v>
      </c>
      <c r="R1242" s="37" t="s">
        <v>2671</v>
      </c>
      <c r="S1242" s="42">
        <f>ABS(O2496-O1242)*100</f>
        <v>54.421949761522171</v>
      </c>
      <c r="T1242" t="s">
        <v>87</v>
      </c>
      <c r="V1242" s="7">
        <v>25000</v>
      </c>
      <c r="W1242" t="s">
        <v>33</v>
      </c>
      <c r="X1242" s="17" t="s">
        <v>34</v>
      </c>
      <c r="Z1242" t="s">
        <v>161</v>
      </c>
      <c r="AA1242">
        <v>407</v>
      </c>
      <c r="AB1242">
        <v>59</v>
      </c>
    </row>
    <row r="1243" spans="1:28" x14ac:dyDescent="0.25">
      <c r="A1243" t="s">
        <v>2684</v>
      </c>
      <c r="B1243" t="s">
        <v>2677</v>
      </c>
      <c r="C1243" s="17">
        <v>44165</v>
      </c>
      <c r="D1243" s="7">
        <v>70500</v>
      </c>
      <c r="E1243" t="s">
        <v>29</v>
      </c>
      <c r="F1243" t="s">
        <v>30</v>
      </c>
      <c r="G1243" s="7">
        <v>70500</v>
      </c>
      <c r="H1243" s="7">
        <v>44650</v>
      </c>
      <c r="I1243" s="12">
        <f>H1243/G1243*100</f>
        <v>63.333333333333329</v>
      </c>
      <c r="J1243" s="12">
        <f t="shared" si="19"/>
        <v>13.230564542846402</v>
      </c>
      <c r="K1243" s="7">
        <v>89295</v>
      </c>
      <c r="L1243" s="7">
        <v>26215</v>
      </c>
      <c r="M1243" s="7">
        <f>G1243-L1243</f>
        <v>44285</v>
      </c>
      <c r="N1243" s="7">
        <v>80871.796875</v>
      </c>
      <c r="O1243" s="22">
        <f>M1243/N1243</f>
        <v>0.54759510374734699</v>
      </c>
      <c r="P1243" s="27">
        <v>924</v>
      </c>
      <c r="Q1243" s="32">
        <f>M1243/P1243</f>
        <v>47.927489177489178</v>
      </c>
      <c r="R1243" s="37" t="s">
        <v>2671</v>
      </c>
      <c r="S1243" s="42">
        <f>ABS(O2496-O1243)*100</f>
        <v>80.95939252402286</v>
      </c>
      <c r="T1243" t="s">
        <v>87</v>
      </c>
      <c r="V1243" s="7">
        <v>25000</v>
      </c>
      <c r="W1243" t="s">
        <v>33</v>
      </c>
      <c r="X1243" s="17" t="s">
        <v>34</v>
      </c>
      <c r="Z1243" t="s">
        <v>161</v>
      </c>
      <c r="AA1243">
        <v>407</v>
      </c>
      <c r="AB1243">
        <v>59</v>
      </c>
    </row>
    <row r="1244" spans="1:28" x14ac:dyDescent="0.25">
      <c r="A1244" t="s">
        <v>2685</v>
      </c>
      <c r="B1244" t="s">
        <v>2677</v>
      </c>
      <c r="C1244" s="17">
        <v>44071</v>
      </c>
      <c r="D1244" s="7">
        <v>70000</v>
      </c>
      <c r="E1244" t="s">
        <v>29</v>
      </c>
      <c r="F1244" t="s">
        <v>30</v>
      </c>
      <c r="G1244" s="7">
        <v>70000</v>
      </c>
      <c r="H1244" s="7">
        <v>38570</v>
      </c>
      <c r="I1244" s="12">
        <f>H1244/G1244*100</f>
        <v>55.1</v>
      </c>
      <c r="J1244" s="12">
        <f t="shared" si="19"/>
        <v>4.9972312095130746</v>
      </c>
      <c r="K1244" s="7">
        <v>77144</v>
      </c>
      <c r="L1244" s="7">
        <v>26215</v>
      </c>
      <c r="M1244" s="7">
        <f>G1244-L1244</f>
        <v>43785</v>
      </c>
      <c r="N1244" s="7">
        <v>65293.58984375</v>
      </c>
      <c r="O1244" s="22">
        <f>M1244/N1244</f>
        <v>0.67058650174969914</v>
      </c>
      <c r="P1244" s="27">
        <v>715</v>
      </c>
      <c r="Q1244" s="32">
        <f>M1244/P1244</f>
        <v>61.23776223776224</v>
      </c>
      <c r="R1244" s="37" t="s">
        <v>2671</v>
      </c>
      <c r="S1244" s="42">
        <f>ABS(O2496-O1244)*100</f>
        <v>68.66025272378765</v>
      </c>
      <c r="T1244" t="s">
        <v>87</v>
      </c>
      <c r="V1244" s="7">
        <v>25000</v>
      </c>
      <c r="W1244" t="s">
        <v>33</v>
      </c>
      <c r="X1244" s="17" t="s">
        <v>34</v>
      </c>
      <c r="Z1244" t="s">
        <v>161</v>
      </c>
      <c r="AA1244">
        <v>407</v>
      </c>
      <c r="AB1244">
        <v>59</v>
      </c>
    </row>
    <row r="1245" spans="1:28" x14ac:dyDescent="0.25">
      <c r="A1245" t="s">
        <v>2686</v>
      </c>
      <c r="B1245" t="s">
        <v>2687</v>
      </c>
      <c r="C1245" s="17">
        <v>44377</v>
      </c>
      <c r="D1245" s="7">
        <v>84000</v>
      </c>
      <c r="E1245" t="s">
        <v>29</v>
      </c>
      <c r="F1245" t="s">
        <v>30</v>
      </c>
      <c r="G1245" s="7">
        <v>84000</v>
      </c>
      <c r="H1245" s="7">
        <v>38020</v>
      </c>
      <c r="I1245" s="12">
        <f>H1245/G1245*100</f>
        <v>45.261904761904766</v>
      </c>
      <c r="J1245" s="12">
        <f t="shared" si="19"/>
        <v>4.8408640285821605</v>
      </c>
      <c r="K1245" s="7">
        <v>76045</v>
      </c>
      <c r="L1245" s="7">
        <v>26469</v>
      </c>
      <c r="M1245" s="7">
        <f>G1245-L1245</f>
        <v>57531</v>
      </c>
      <c r="N1245" s="7">
        <v>63558.97265625</v>
      </c>
      <c r="O1245" s="22">
        <f>M1245/N1245</f>
        <v>0.90515937554794246</v>
      </c>
      <c r="P1245" s="27">
        <v>691</v>
      </c>
      <c r="Q1245" s="32">
        <f>M1245/P1245</f>
        <v>83.25759768451519</v>
      </c>
      <c r="R1245" s="37" t="s">
        <v>2671</v>
      </c>
      <c r="S1245" s="42">
        <f>ABS(O2496-O1245)*100</f>
        <v>45.202965343963321</v>
      </c>
      <c r="T1245" t="s">
        <v>87</v>
      </c>
      <c r="V1245" s="7">
        <v>25000</v>
      </c>
      <c r="W1245" t="s">
        <v>33</v>
      </c>
      <c r="X1245" s="17" t="s">
        <v>34</v>
      </c>
      <c r="Z1245" t="s">
        <v>161</v>
      </c>
      <c r="AA1245">
        <v>407</v>
      </c>
      <c r="AB1245">
        <v>59</v>
      </c>
    </row>
    <row r="1246" spans="1:28" x14ac:dyDescent="0.25">
      <c r="A1246" t="s">
        <v>2688</v>
      </c>
      <c r="B1246" t="s">
        <v>2687</v>
      </c>
      <c r="C1246" s="17">
        <v>44071</v>
      </c>
      <c r="D1246" s="7">
        <v>80000</v>
      </c>
      <c r="E1246" t="s">
        <v>29</v>
      </c>
      <c r="F1246" t="s">
        <v>30</v>
      </c>
      <c r="G1246" s="7">
        <v>80000</v>
      </c>
      <c r="H1246" s="7">
        <v>45640</v>
      </c>
      <c r="I1246" s="12">
        <f>H1246/G1246*100</f>
        <v>57.05</v>
      </c>
      <c r="J1246" s="12">
        <f t="shared" si="19"/>
        <v>6.9472312095130704</v>
      </c>
      <c r="K1246" s="7">
        <v>91279</v>
      </c>
      <c r="L1246" s="7">
        <v>26469</v>
      </c>
      <c r="M1246" s="7">
        <f>G1246-L1246</f>
        <v>53531</v>
      </c>
      <c r="N1246" s="7">
        <v>83089.7421875</v>
      </c>
      <c r="O1246" s="22">
        <f>M1246/N1246</f>
        <v>0.6442552184023167</v>
      </c>
      <c r="P1246" s="27">
        <v>905</v>
      </c>
      <c r="Q1246" s="32">
        <f>M1246/P1246</f>
        <v>59.15027624309392</v>
      </c>
      <c r="R1246" s="37" t="s">
        <v>2671</v>
      </c>
      <c r="S1246" s="42">
        <f>ABS(O2496-O1246)*100</f>
        <v>71.293381058525895</v>
      </c>
      <c r="T1246" t="s">
        <v>87</v>
      </c>
      <c r="V1246" s="7">
        <v>25000</v>
      </c>
      <c r="W1246" t="s">
        <v>33</v>
      </c>
      <c r="X1246" s="17" t="s">
        <v>34</v>
      </c>
      <c r="Z1246" t="s">
        <v>161</v>
      </c>
      <c r="AA1246">
        <v>407</v>
      </c>
      <c r="AB1246">
        <v>59</v>
      </c>
    </row>
    <row r="1247" spans="1:28" x14ac:dyDescent="0.25">
      <c r="A1247" t="s">
        <v>2689</v>
      </c>
      <c r="B1247" t="s">
        <v>2687</v>
      </c>
      <c r="C1247" s="17">
        <v>44372</v>
      </c>
      <c r="D1247" s="7">
        <v>85500</v>
      </c>
      <c r="E1247" t="s">
        <v>29</v>
      </c>
      <c r="F1247" t="s">
        <v>30</v>
      </c>
      <c r="G1247" s="7">
        <v>85500</v>
      </c>
      <c r="H1247" s="7">
        <v>37850</v>
      </c>
      <c r="I1247" s="12">
        <f>H1247/G1247*100</f>
        <v>44.269005847953217</v>
      </c>
      <c r="J1247" s="12">
        <f t="shared" si="19"/>
        <v>5.8337629425337099</v>
      </c>
      <c r="K1247" s="7">
        <v>75708</v>
      </c>
      <c r="L1247" s="7">
        <v>26215</v>
      </c>
      <c r="M1247" s="7">
        <f>G1247-L1247</f>
        <v>59285</v>
      </c>
      <c r="N1247" s="7">
        <v>63452.5625</v>
      </c>
      <c r="O1247" s="22">
        <f>M1247/N1247</f>
        <v>0.93432002844644768</v>
      </c>
      <c r="P1247" s="27">
        <v>691</v>
      </c>
      <c r="Q1247" s="32">
        <f>M1247/P1247</f>
        <v>85.795947901591902</v>
      </c>
      <c r="R1247" s="37" t="s">
        <v>2671</v>
      </c>
      <c r="S1247" s="42">
        <f>ABS(O2496-O1247)*100</f>
        <v>42.286900054112799</v>
      </c>
      <c r="T1247" t="s">
        <v>87</v>
      </c>
      <c r="V1247" s="7">
        <v>25000</v>
      </c>
      <c r="W1247" t="s">
        <v>33</v>
      </c>
      <c r="X1247" s="17" t="s">
        <v>34</v>
      </c>
      <c r="Z1247" t="s">
        <v>161</v>
      </c>
      <c r="AA1247">
        <v>407</v>
      </c>
      <c r="AB1247">
        <v>59</v>
      </c>
    </row>
    <row r="1248" spans="1:28" x14ac:dyDescent="0.25">
      <c r="A1248" t="s">
        <v>2690</v>
      </c>
      <c r="B1248" t="s">
        <v>2687</v>
      </c>
      <c r="C1248" s="17">
        <v>44169</v>
      </c>
      <c r="D1248" s="7">
        <v>80000</v>
      </c>
      <c r="E1248" t="s">
        <v>29</v>
      </c>
      <c r="F1248" t="s">
        <v>30</v>
      </c>
      <c r="G1248" s="7">
        <v>80000</v>
      </c>
      <c r="H1248" s="7">
        <v>42570</v>
      </c>
      <c r="I1248" s="12">
        <f>H1248/G1248*100</f>
        <v>53.212499999999999</v>
      </c>
      <c r="J1248" s="12">
        <f t="shared" si="19"/>
        <v>3.1097312095130718</v>
      </c>
      <c r="K1248" s="7">
        <v>85139</v>
      </c>
      <c r="L1248" s="7">
        <v>26215</v>
      </c>
      <c r="M1248" s="7">
        <f>G1248-L1248</f>
        <v>53785</v>
      </c>
      <c r="N1248" s="7">
        <v>75543.5859375</v>
      </c>
      <c r="O1248" s="22">
        <f>M1248/N1248</f>
        <v>0.71197308590167163</v>
      </c>
      <c r="P1248" s="27">
        <v>851</v>
      </c>
      <c r="Q1248" s="32">
        <f>M1248/P1248</f>
        <v>63.2021151586369</v>
      </c>
      <c r="R1248" s="37" t="s">
        <v>2671</v>
      </c>
      <c r="S1248" s="42">
        <f>ABS(O2496-O1248)*100</f>
        <v>64.521594308590409</v>
      </c>
      <c r="T1248" t="s">
        <v>87</v>
      </c>
      <c r="V1248" s="7">
        <v>25000</v>
      </c>
      <c r="W1248" t="s">
        <v>33</v>
      </c>
      <c r="X1248" s="17" t="s">
        <v>34</v>
      </c>
      <c r="Z1248" t="s">
        <v>161</v>
      </c>
      <c r="AA1248">
        <v>407</v>
      </c>
      <c r="AB1248">
        <v>59</v>
      </c>
    </row>
    <row r="1249" spans="1:28" x14ac:dyDescent="0.25">
      <c r="A1249" t="s">
        <v>2691</v>
      </c>
      <c r="B1249" t="s">
        <v>2687</v>
      </c>
      <c r="C1249" s="17">
        <v>44337</v>
      </c>
      <c r="D1249" s="7">
        <v>80000</v>
      </c>
      <c r="E1249" t="s">
        <v>29</v>
      </c>
      <c r="F1249" t="s">
        <v>30</v>
      </c>
      <c r="G1249" s="7">
        <v>80000</v>
      </c>
      <c r="H1249" s="7">
        <v>38630</v>
      </c>
      <c r="I1249" s="12">
        <f>H1249/G1249*100</f>
        <v>48.287500000000001</v>
      </c>
      <c r="J1249" s="12">
        <f t="shared" si="19"/>
        <v>1.8152687904869254</v>
      </c>
      <c r="K1249" s="7">
        <v>77264</v>
      </c>
      <c r="L1249" s="7">
        <v>26215</v>
      </c>
      <c r="M1249" s="7">
        <f>G1249-L1249</f>
        <v>53785</v>
      </c>
      <c r="N1249" s="7">
        <v>65447.4375</v>
      </c>
      <c r="O1249" s="22">
        <f>M1249/N1249</f>
        <v>0.82180452061243803</v>
      </c>
      <c r="P1249" s="27">
        <v>717</v>
      </c>
      <c r="Q1249" s="32">
        <f>M1249/P1249</f>
        <v>75.013947001394698</v>
      </c>
      <c r="R1249" s="37" t="s">
        <v>2671</v>
      </c>
      <c r="S1249" s="42">
        <f>ABS(O2496-O1249)*100</f>
        <v>53.538450837513764</v>
      </c>
      <c r="T1249" t="s">
        <v>87</v>
      </c>
      <c r="V1249" s="7">
        <v>25000</v>
      </c>
      <c r="W1249" t="s">
        <v>33</v>
      </c>
      <c r="X1249" s="17" t="s">
        <v>34</v>
      </c>
      <c r="Z1249" t="s">
        <v>161</v>
      </c>
      <c r="AA1249">
        <v>407</v>
      </c>
      <c r="AB1249">
        <v>59</v>
      </c>
    </row>
    <row r="1250" spans="1:28" x14ac:dyDescent="0.25">
      <c r="A1250" t="s">
        <v>2692</v>
      </c>
      <c r="B1250" t="s">
        <v>2687</v>
      </c>
      <c r="C1250" s="17">
        <v>44309</v>
      </c>
      <c r="D1250" s="7">
        <v>76500</v>
      </c>
      <c r="E1250" t="s">
        <v>29</v>
      </c>
      <c r="F1250" t="s">
        <v>30</v>
      </c>
      <c r="G1250" s="7">
        <v>76500</v>
      </c>
      <c r="H1250" s="7">
        <v>39050</v>
      </c>
      <c r="I1250" s="12">
        <f>H1250/G1250*100</f>
        <v>51.045751633986924</v>
      </c>
      <c r="J1250" s="12">
        <f t="shared" si="19"/>
        <v>0.94298284349999761</v>
      </c>
      <c r="K1250" s="7">
        <v>78097</v>
      </c>
      <c r="L1250" s="7">
        <v>26215</v>
      </c>
      <c r="M1250" s="7">
        <f>G1250-L1250</f>
        <v>50285</v>
      </c>
      <c r="N1250" s="7">
        <v>66515.3828125</v>
      </c>
      <c r="O1250" s="22">
        <f>M1250/N1250</f>
        <v>0.75599053743324651</v>
      </c>
      <c r="P1250" s="27">
        <v>731</v>
      </c>
      <c r="Q1250" s="32">
        <f>M1250/P1250</f>
        <v>68.789329685362517</v>
      </c>
      <c r="R1250" s="37" t="s">
        <v>2671</v>
      </c>
      <c r="S1250" s="42">
        <f>ABS(O2496-O1250)*100</f>
        <v>60.119849155432917</v>
      </c>
      <c r="T1250" t="s">
        <v>87</v>
      </c>
      <c r="V1250" s="7">
        <v>25000</v>
      </c>
      <c r="W1250" t="s">
        <v>33</v>
      </c>
      <c r="X1250" s="17" t="s">
        <v>34</v>
      </c>
      <c r="Z1250" t="s">
        <v>161</v>
      </c>
      <c r="AA1250">
        <v>407</v>
      </c>
      <c r="AB1250">
        <v>59</v>
      </c>
    </row>
    <row r="1251" spans="1:28" x14ac:dyDescent="0.25">
      <c r="A1251" t="s">
        <v>2693</v>
      </c>
      <c r="B1251" t="s">
        <v>2687</v>
      </c>
      <c r="C1251" s="17">
        <v>44448</v>
      </c>
      <c r="D1251" s="7">
        <v>72000</v>
      </c>
      <c r="E1251" t="s">
        <v>29</v>
      </c>
      <c r="F1251" t="s">
        <v>30</v>
      </c>
      <c r="G1251" s="7">
        <v>72000</v>
      </c>
      <c r="H1251" s="7">
        <v>38450</v>
      </c>
      <c r="I1251" s="12">
        <f>H1251/G1251*100</f>
        <v>53.402777777777779</v>
      </c>
      <c r="J1251" s="12">
        <f t="shared" si="19"/>
        <v>3.3000089872908518</v>
      </c>
      <c r="K1251" s="7">
        <v>76907</v>
      </c>
      <c r="L1251" s="7">
        <v>26215</v>
      </c>
      <c r="M1251" s="7">
        <f>G1251-L1251</f>
        <v>45785</v>
      </c>
      <c r="N1251" s="7">
        <v>64989.7421875</v>
      </c>
      <c r="O1251" s="22">
        <f>M1251/N1251</f>
        <v>0.70449579362704717</v>
      </c>
      <c r="P1251" s="27">
        <v>711</v>
      </c>
      <c r="Q1251" s="32">
        <f>M1251/P1251</f>
        <v>64.395218002812939</v>
      </c>
      <c r="R1251" s="37" t="s">
        <v>2671</v>
      </c>
      <c r="S1251" s="42">
        <f>ABS(O2496-O1251)*100</f>
        <v>65.269323536052852</v>
      </c>
      <c r="T1251" t="s">
        <v>87</v>
      </c>
      <c r="V1251" s="7">
        <v>25000</v>
      </c>
      <c r="W1251" t="s">
        <v>33</v>
      </c>
      <c r="X1251" s="17" t="s">
        <v>34</v>
      </c>
      <c r="Z1251" t="s">
        <v>161</v>
      </c>
      <c r="AA1251">
        <v>407</v>
      </c>
      <c r="AB1251">
        <v>59</v>
      </c>
    </row>
    <row r="1252" spans="1:28" x14ac:dyDescent="0.25">
      <c r="A1252" t="s">
        <v>2694</v>
      </c>
      <c r="B1252" t="s">
        <v>2695</v>
      </c>
      <c r="C1252" s="17">
        <v>44026</v>
      </c>
      <c r="D1252" s="7">
        <v>149000</v>
      </c>
      <c r="E1252" t="s">
        <v>29</v>
      </c>
      <c r="F1252" t="s">
        <v>30</v>
      </c>
      <c r="G1252" s="7">
        <v>149000</v>
      </c>
      <c r="H1252" s="7">
        <v>73080</v>
      </c>
      <c r="I1252" s="12">
        <f>H1252/G1252*100</f>
        <v>49.04697986577181</v>
      </c>
      <c r="J1252" s="12">
        <f t="shared" si="19"/>
        <v>1.0557889247151167</v>
      </c>
      <c r="K1252" s="7">
        <v>146166</v>
      </c>
      <c r="L1252" s="7">
        <v>26706</v>
      </c>
      <c r="M1252" s="7">
        <f>G1252-L1252</f>
        <v>122294</v>
      </c>
      <c r="N1252" s="7">
        <v>115980.5859375</v>
      </c>
      <c r="O1252" s="22">
        <f>M1252/N1252</f>
        <v>1.0544350936966485</v>
      </c>
      <c r="P1252" s="27">
        <v>1278</v>
      </c>
      <c r="Q1252" s="32">
        <f>M1252/P1252</f>
        <v>95.691705790297334</v>
      </c>
      <c r="R1252" s="37" t="s">
        <v>2696</v>
      </c>
      <c r="S1252" s="42">
        <f>ABS(O2496-O1252)*100</f>
        <v>30.275393529092721</v>
      </c>
      <c r="T1252" t="s">
        <v>87</v>
      </c>
      <c r="V1252" s="7">
        <v>25000</v>
      </c>
      <c r="W1252" t="s">
        <v>33</v>
      </c>
      <c r="X1252" s="17" t="s">
        <v>34</v>
      </c>
      <c r="Z1252" t="s">
        <v>161</v>
      </c>
      <c r="AA1252">
        <v>407</v>
      </c>
      <c r="AB1252">
        <v>57</v>
      </c>
    </row>
    <row r="1253" spans="1:28" x14ac:dyDescent="0.25">
      <c r="A1253" t="s">
        <v>2697</v>
      </c>
      <c r="B1253" t="s">
        <v>2698</v>
      </c>
      <c r="C1253" s="17">
        <v>44130</v>
      </c>
      <c r="D1253" s="7">
        <v>141000</v>
      </c>
      <c r="E1253" t="s">
        <v>29</v>
      </c>
      <c r="F1253" t="s">
        <v>30</v>
      </c>
      <c r="G1253" s="7">
        <v>141000</v>
      </c>
      <c r="H1253" s="7">
        <v>73080</v>
      </c>
      <c r="I1253" s="12">
        <f>H1253/G1253*100</f>
        <v>51.829787234042556</v>
      </c>
      <c r="J1253" s="12">
        <f t="shared" si="19"/>
        <v>1.7270184435556288</v>
      </c>
      <c r="K1253" s="7">
        <v>146166</v>
      </c>
      <c r="L1253" s="7">
        <v>26706</v>
      </c>
      <c r="M1253" s="7">
        <f>G1253-L1253</f>
        <v>114294</v>
      </c>
      <c r="N1253" s="7">
        <v>115980.5859375</v>
      </c>
      <c r="O1253" s="22">
        <f>M1253/N1253</f>
        <v>0.98545803227439399</v>
      </c>
      <c r="P1253" s="27">
        <v>1278</v>
      </c>
      <c r="Q1253" s="32">
        <f>M1253/P1253</f>
        <v>89.431924882629104</v>
      </c>
      <c r="R1253" s="37" t="s">
        <v>2696</v>
      </c>
      <c r="S1253" s="42">
        <f>ABS(O2496-O1253)*100</f>
        <v>37.17309967131817</v>
      </c>
      <c r="T1253" t="s">
        <v>87</v>
      </c>
      <c r="V1253" s="7">
        <v>25000</v>
      </c>
      <c r="W1253" t="s">
        <v>33</v>
      </c>
      <c r="X1253" s="17" t="s">
        <v>34</v>
      </c>
      <c r="Z1253" t="s">
        <v>161</v>
      </c>
      <c r="AA1253">
        <v>407</v>
      </c>
      <c r="AB1253">
        <v>57</v>
      </c>
    </row>
    <row r="1254" spans="1:28" x14ac:dyDescent="0.25">
      <c r="A1254" t="s">
        <v>2699</v>
      </c>
      <c r="B1254" t="s">
        <v>2700</v>
      </c>
      <c r="C1254" s="17">
        <v>44202</v>
      </c>
      <c r="D1254" s="7">
        <v>152000</v>
      </c>
      <c r="E1254" t="s">
        <v>29</v>
      </c>
      <c r="F1254" t="s">
        <v>30</v>
      </c>
      <c r="G1254" s="7">
        <v>152000</v>
      </c>
      <c r="H1254" s="7">
        <v>73830</v>
      </c>
      <c r="I1254" s="12">
        <f>H1254/G1254*100</f>
        <v>48.57236842105263</v>
      </c>
      <c r="J1254" s="12">
        <f t="shared" si="19"/>
        <v>1.5304003694342967</v>
      </c>
      <c r="K1254" s="7">
        <v>147668</v>
      </c>
      <c r="L1254" s="7">
        <v>26706</v>
      </c>
      <c r="M1254" s="7">
        <f>G1254-L1254</f>
        <v>125294</v>
      </c>
      <c r="N1254" s="7">
        <v>117438.8359375</v>
      </c>
      <c r="O1254" s="22">
        <f>M1254/N1254</f>
        <v>1.0668872779587193</v>
      </c>
      <c r="P1254" s="27">
        <v>1278</v>
      </c>
      <c r="Q1254" s="32">
        <f>M1254/P1254</f>
        <v>98.039123630672933</v>
      </c>
      <c r="R1254" s="37" t="s">
        <v>2696</v>
      </c>
      <c r="S1254" s="42">
        <f>ABS(O2496-O1254)*100</f>
        <v>29.030175102885636</v>
      </c>
      <c r="T1254" t="s">
        <v>87</v>
      </c>
      <c r="V1254" s="7">
        <v>25000</v>
      </c>
      <c r="W1254" t="s">
        <v>33</v>
      </c>
      <c r="X1254" s="17" t="s">
        <v>34</v>
      </c>
      <c r="Z1254" t="s">
        <v>161</v>
      </c>
      <c r="AA1254">
        <v>407</v>
      </c>
      <c r="AB1254">
        <v>57</v>
      </c>
    </row>
    <row r="1255" spans="1:28" x14ac:dyDescent="0.25">
      <c r="A1255" t="s">
        <v>2701</v>
      </c>
      <c r="B1255" t="s">
        <v>2702</v>
      </c>
      <c r="C1255" s="17">
        <v>43924</v>
      </c>
      <c r="D1255" s="7">
        <v>134900</v>
      </c>
      <c r="E1255" t="s">
        <v>29</v>
      </c>
      <c r="F1255" t="s">
        <v>30</v>
      </c>
      <c r="G1255" s="7">
        <v>134900</v>
      </c>
      <c r="H1255" s="7">
        <v>73080</v>
      </c>
      <c r="I1255" s="12">
        <f>H1255/G1255*100</f>
        <v>54.173461823573021</v>
      </c>
      <c r="J1255" s="12">
        <f t="shared" si="19"/>
        <v>4.0706930330860942</v>
      </c>
      <c r="K1255" s="7">
        <v>146166</v>
      </c>
      <c r="L1255" s="7">
        <v>26706</v>
      </c>
      <c r="M1255" s="7">
        <f>G1255-L1255</f>
        <v>108194</v>
      </c>
      <c r="N1255" s="7">
        <v>115980.5859375</v>
      </c>
      <c r="O1255" s="22">
        <f>M1255/N1255</f>
        <v>0.93286302293992496</v>
      </c>
      <c r="P1255" s="27">
        <v>1278</v>
      </c>
      <c r="Q1255" s="32">
        <f>M1255/P1255</f>
        <v>84.658841940532085</v>
      </c>
      <c r="R1255" s="37" t="s">
        <v>2696</v>
      </c>
      <c r="S1255" s="42">
        <f>ABS(O2496-O1255)*100</f>
        <v>42.432600604765071</v>
      </c>
      <c r="T1255" t="s">
        <v>87</v>
      </c>
      <c r="V1255" s="7">
        <v>25000</v>
      </c>
      <c r="W1255" t="s">
        <v>33</v>
      </c>
      <c r="X1255" s="17" t="s">
        <v>34</v>
      </c>
      <c r="Z1255" t="s">
        <v>161</v>
      </c>
      <c r="AA1255">
        <v>407</v>
      </c>
      <c r="AB1255">
        <v>57</v>
      </c>
    </row>
    <row r="1256" spans="1:28" x14ac:dyDescent="0.25">
      <c r="A1256" t="s">
        <v>2703</v>
      </c>
      <c r="B1256" t="s">
        <v>2704</v>
      </c>
      <c r="C1256" s="17">
        <v>44378</v>
      </c>
      <c r="D1256" s="7">
        <v>160000</v>
      </c>
      <c r="E1256" t="s">
        <v>29</v>
      </c>
      <c r="F1256" t="s">
        <v>30</v>
      </c>
      <c r="G1256" s="7">
        <v>160000</v>
      </c>
      <c r="H1256" s="7">
        <v>73080</v>
      </c>
      <c r="I1256" s="12">
        <f>H1256/G1256*100</f>
        <v>45.674999999999997</v>
      </c>
      <c r="J1256" s="12">
        <f t="shared" si="19"/>
        <v>4.4277687904869296</v>
      </c>
      <c r="K1256" s="7">
        <v>146166</v>
      </c>
      <c r="L1256" s="7">
        <v>26706</v>
      </c>
      <c r="M1256" s="7">
        <f>G1256-L1256</f>
        <v>133294</v>
      </c>
      <c r="N1256" s="7">
        <v>115980.5859375</v>
      </c>
      <c r="O1256" s="22">
        <f>M1256/N1256</f>
        <v>1.1492785531522483</v>
      </c>
      <c r="P1256" s="27">
        <v>1278</v>
      </c>
      <c r="Q1256" s="32">
        <f>M1256/P1256</f>
        <v>104.29890453834116</v>
      </c>
      <c r="R1256" s="37" t="s">
        <v>2696</v>
      </c>
      <c r="S1256" s="42">
        <f>ABS(O2496-O1256)*100</f>
        <v>20.791047583532741</v>
      </c>
      <c r="T1256" t="s">
        <v>87</v>
      </c>
      <c r="V1256" s="7">
        <v>25000</v>
      </c>
      <c r="W1256" t="s">
        <v>33</v>
      </c>
      <c r="X1256" s="17" t="s">
        <v>34</v>
      </c>
      <c r="Z1256" t="s">
        <v>161</v>
      </c>
      <c r="AA1256">
        <v>407</v>
      </c>
      <c r="AB1256">
        <v>57</v>
      </c>
    </row>
    <row r="1257" spans="1:28" x14ac:dyDescent="0.25">
      <c r="A1257" t="s">
        <v>2705</v>
      </c>
      <c r="B1257" t="s">
        <v>2706</v>
      </c>
      <c r="C1257" s="17">
        <v>44042</v>
      </c>
      <c r="D1257" s="7">
        <v>140000</v>
      </c>
      <c r="E1257" t="s">
        <v>29</v>
      </c>
      <c r="F1257" t="s">
        <v>30</v>
      </c>
      <c r="G1257" s="7">
        <v>140000</v>
      </c>
      <c r="H1257" s="7">
        <v>73080</v>
      </c>
      <c r="I1257" s="12">
        <f>H1257/G1257*100</f>
        <v>52.2</v>
      </c>
      <c r="J1257" s="12">
        <f t="shared" si="19"/>
        <v>2.0972312095130761</v>
      </c>
      <c r="K1257" s="7">
        <v>146166</v>
      </c>
      <c r="L1257" s="7">
        <v>26706</v>
      </c>
      <c r="M1257" s="7">
        <f>G1257-L1257</f>
        <v>113294</v>
      </c>
      <c r="N1257" s="7">
        <v>115980.5859375</v>
      </c>
      <c r="O1257" s="22">
        <f>M1257/N1257</f>
        <v>0.97683589959661221</v>
      </c>
      <c r="P1257" s="27">
        <v>1278</v>
      </c>
      <c r="Q1257" s="32">
        <f>M1257/P1257</f>
        <v>88.649452269170581</v>
      </c>
      <c r="R1257" s="37" t="s">
        <v>2696</v>
      </c>
      <c r="S1257" s="42">
        <f>ABS(O2496-O1257)*100</f>
        <v>38.035312939096343</v>
      </c>
      <c r="T1257" t="s">
        <v>87</v>
      </c>
      <c r="V1257" s="7">
        <v>25000</v>
      </c>
      <c r="W1257" t="s">
        <v>33</v>
      </c>
      <c r="X1257" s="17" t="s">
        <v>34</v>
      </c>
      <c r="Z1257" t="s">
        <v>161</v>
      </c>
      <c r="AA1257">
        <v>407</v>
      </c>
      <c r="AB1257">
        <v>57</v>
      </c>
    </row>
    <row r="1258" spans="1:28" x14ac:dyDescent="0.25">
      <c r="A1258" t="s">
        <v>2707</v>
      </c>
      <c r="B1258" t="s">
        <v>2708</v>
      </c>
      <c r="C1258" s="17">
        <v>44166</v>
      </c>
      <c r="D1258" s="7">
        <v>290000</v>
      </c>
      <c r="E1258" t="s">
        <v>29</v>
      </c>
      <c r="F1258" t="s">
        <v>30</v>
      </c>
      <c r="G1258" s="7">
        <v>290000</v>
      </c>
      <c r="H1258" s="7">
        <v>144240</v>
      </c>
      <c r="I1258" s="12">
        <f>H1258/G1258*100</f>
        <v>49.737931034482756</v>
      </c>
      <c r="J1258" s="12">
        <f t="shared" si="19"/>
        <v>0.3648377560041709</v>
      </c>
      <c r="K1258" s="7">
        <v>288473</v>
      </c>
      <c r="L1258" s="7">
        <v>67818</v>
      </c>
      <c r="M1258" s="7">
        <f>G1258-L1258</f>
        <v>222182</v>
      </c>
      <c r="N1258" s="7">
        <v>147103.328125</v>
      </c>
      <c r="O1258" s="22">
        <f>M1258/N1258</f>
        <v>1.5103805116577813</v>
      </c>
      <c r="P1258" s="27">
        <v>1813</v>
      </c>
      <c r="Q1258" s="32">
        <f>M1258/P1258</f>
        <v>122.54936569222284</v>
      </c>
      <c r="R1258" s="37" t="s">
        <v>2709</v>
      </c>
      <c r="S1258" s="42">
        <f>ABS(O2496-O1258)*100</f>
        <v>15.319148267020566</v>
      </c>
      <c r="T1258" t="s">
        <v>1243</v>
      </c>
      <c r="V1258" s="7">
        <v>64244</v>
      </c>
      <c r="W1258" t="s">
        <v>33</v>
      </c>
      <c r="X1258" s="17" t="s">
        <v>34</v>
      </c>
      <c r="Z1258" t="s">
        <v>2710</v>
      </c>
      <c r="AA1258">
        <v>401</v>
      </c>
      <c r="AB1258">
        <v>57</v>
      </c>
    </row>
    <row r="1259" spans="1:28" x14ac:dyDescent="0.25">
      <c r="A1259" t="s">
        <v>2711</v>
      </c>
      <c r="B1259" t="s">
        <v>2712</v>
      </c>
      <c r="C1259" s="17">
        <v>44077</v>
      </c>
      <c r="D1259" s="7">
        <v>344700</v>
      </c>
      <c r="E1259" t="s">
        <v>29</v>
      </c>
      <c r="F1259" t="s">
        <v>30</v>
      </c>
      <c r="G1259" s="7">
        <v>344700</v>
      </c>
      <c r="H1259" s="7">
        <v>123710</v>
      </c>
      <c r="I1259" s="12">
        <f>H1259/G1259*100</f>
        <v>35.889178996228601</v>
      </c>
      <c r="J1259" s="12">
        <f t="shared" si="19"/>
        <v>14.213589794258326</v>
      </c>
      <c r="K1259" s="7">
        <v>247414</v>
      </c>
      <c r="L1259" s="7">
        <v>65459</v>
      </c>
      <c r="M1259" s="7">
        <f>G1259-L1259</f>
        <v>279241</v>
      </c>
      <c r="N1259" s="7">
        <v>121303.3359375</v>
      </c>
      <c r="O1259" s="22">
        <f>M1259/N1259</f>
        <v>2.3020059410721845</v>
      </c>
      <c r="P1259" s="27">
        <v>2225</v>
      </c>
      <c r="Q1259" s="32">
        <f>M1259/P1259</f>
        <v>125.50157303370787</v>
      </c>
      <c r="R1259" s="37" t="s">
        <v>2709</v>
      </c>
      <c r="S1259" s="42">
        <f>ABS(O2496-O1259)*100</f>
        <v>94.481691208460887</v>
      </c>
      <c r="T1259" t="s">
        <v>141</v>
      </c>
      <c r="V1259" s="7">
        <v>64244</v>
      </c>
      <c r="W1259" t="s">
        <v>33</v>
      </c>
      <c r="X1259" s="17" t="s">
        <v>34</v>
      </c>
      <c r="Z1259" t="s">
        <v>2710</v>
      </c>
      <c r="AA1259">
        <v>401</v>
      </c>
      <c r="AB1259">
        <v>41</v>
      </c>
    </row>
    <row r="1260" spans="1:28" x14ac:dyDescent="0.25">
      <c r="A1260" t="s">
        <v>2713</v>
      </c>
      <c r="B1260" t="s">
        <v>2714</v>
      </c>
      <c r="C1260" s="17">
        <v>44236</v>
      </c>
      <c r="D1260" s="7">
        <v>322000</v>
      </c>
      <c r="E1260" t="s">
        <v>29</v>
      </c>
      <c r="F1260" t="s">
        <v>30</v>
      </c>
      <c r="G1260" s="7">
        <v>322000</v>
      </c>
      <c r="H1260" s="7">
        <v>165950</v>
      </c>
      <c r="I1260" s="12">
        <f>H1260/G1260*100</f>
        <v>51.537267080745345</v>
      </c>
      <c r="J1260" s="12">
        <f t="shared" si="19"/>
        <v>1.4344982902584178</v>
      </c>
      <c r="K1260" s="7">
        <v>331899</v>
      </c>
      <c r="L1260" s="7">
        <v>76035</v>
      </c>
      <c r="M1260" s="7">
        <f>G1260-L1260</f>
        <v>245965</v>
      </c>
      <c r="N1260" s="7">
        <v>170576</v>
      </c>
      <c r="O1260" s="22">
        <f>M1260/N1260</f>
        <v>1.4419672169590094</v>
      </c>
      <c r="P1260" s="27">
        <v>1564</v>
      </c>
      <c r="Q1260" s="32">
        <f>M1260/P1260</f>
        <v>157.2666240409207</v>
      </c>
      <c r="R1260" s="37" t="s">
        <v>2709</v>
      </c>
      <c r="S1260" s="42">
        <f>ABS(O2496-O1260)*100</f>
        <v>8.477818797143378</v>
      </c>
      <c r="T1260" t="s">
        <v>64</v>
      </c>
      <c r="V1260" s="7">
        <v>64244</v>
      </c>
      <c r="W1260" t="s">
        <v>33</v>
      </c>
      <c r="X1260" s="17" t="s">
        <v>34</v>
      </c>
      <c r="Z1260" t="s">
        <v>2710</v>
      </c>
      <c r="AA1260">
        <v>401</v>
      </c>
      <c r="AB1260">
        <v>45</v>
      </c>
    </row>
    <row r="1261" spans="1:28" x14ac:dyDescent="0.25">
      <c r="A1261" t="s">
        <v>2715</v>
      </c>
      <c r="B1261" t="s">
        <v>2716</v>
      </c>
      <c r="C1261" s="17">
        <v>44280</v>
      </c>
      <c r="D1261" s="7">
        <v>470000</v>
      </c>
      <c r="E1261" t="s">
        <v>29</v>
      </c>
      <c r="F1261" t="s">
        <v>30</v>
      </c>
      <c r="G1261" s="7">
        <v>470000</v>
      </c>
      <c r="H1261" s="7">
        <v>290170</v>
      </c>
      <c r="I1261" s="12">
        <f>H1261/G1261*100</f>
        <v>61.738297872340432</v>
      </c>
      <c r="J1261" s="12">
        <f t="shared" si="19"/>
        <v>11.635529081853505</v>
      </c>
      <c r="K1261" s="7">
        <v>580348</v>
      </c>
      <c r="L1261" s="7">
        <v>72539</v>
      </c>
      <c r="M1261" s="7">
        <f>G1261-L1261</f>
        <v>397461</v>
      </c>
      <c r="N1261" s="7">
        <v>338539.34375</v>
      </c>
      <c r="O1261" s="22">
        <f>M1261/N1261</f>
        <v>1.174046701920447</v>
      </c>
      <c r="P1261" s="27">
        <v>3302</v>
      </c>
      <c r="Q1261" s="32">
        <f>M1261/P1261</f>
        <v>120.36977589339794</v>
      </c>
      <c r="R1261" s="37" t="s">
        <v>2709</v>
      </c>
      <c r="S1261" s="42">
        <f>ABS(O2496-O1261)*100</f>
        <v>18.314232706712865</v>
      </c>
      <c r="T1261" t="s">
        <v>87</v>
      </c>
      <c r="V1261" s="7">
        <v>64244</v>
      </c>
      <c r="W1261" t="s">
        <v>33</v>
      </c>
      <c r="X1261" s="17" t="s">
        <v>34</v>
      </c>
      <c r="Z1261" t="s">
        <v>2710</v>
      </c>
      <c r="AA1261">
        <v>401</v>
      </c>
      <c r="AB1261">
        <v>64</v>
      </c>
    </row>
    <row r="1262" spans="1:28" x14ac:dyDescent="0.25">
      <c r="A1262" t="s">
        <v>2717</v>
      </c>
      <c r="B1262" t="s">
        <v>2718</v>
      </c>
      <c r="C1262" s="17">
        <v>44133</v>
      </c>
      <c r="D1262" s="7">
        <v>325000</v>
      </c>
      <c r="E1262" t="s">
        <v>29</v>
      </c>
      <c r="F1262" t="s">
        <v>30</v>
      </c>
      <c r="G1262" s="7">
        <v>325000</v>
      </c>
      <c r="H1262" s="7">
        <v>147920</v>
      </c>
      <c r="I1262" s="12">
        <f>H1262/G1262*100</f>
        <v>45.513846153846153</v>
      </c>
      <c r="J1262" s="12">
        <f t="shared" si="19"/>
        <v>4.588922636640774</v>
      </c>
      <c r="K1262" s="7">
        <v>295841</v>
      </c>
      <c r="L1262" s="7">
        <v>102792</v>
      </c>
      <c r="M1262" s="7">
        <f>G1262-L1262</f>
        <v>222208</v>
      </c>
      <c r="N1262" s="7">
        <v>128699.3359375</v>
      </c>
      <c r="O1262" s="22">
        <f>M1262/N1262</f>
        <v>1.7265667952467947</v>
      </c>
      <c r="P1262" s="27">
        <v>1415</v>
      </c>
      <c r="Q1262" s="32">
        <f>M1262/P1262</f>
        <v>157.03745583038869</v>
      </c>
      <c r="R1262" s="37" t="s">
        <v>2709</v>
      </c>
      <c r="S1262" s="42">
        <f>ABS(O2496-O1262)*100</f>
        <v>36.937776625921906</v>
      </c>
      <c r="T1262" t="s">
        <v>64</v>
      </c>
      <c r="V1262" s="7">
        <v>100386</v>
      </c>
      <c r="W1262" t="s">
        <v>33</v>
      </c>
      <c r="X1262" s="17" t="s">
        <v>34</v>
      </c>
      <c r="Z1262" t="s">
        <v>2710</v>
      </c>
      <c r="AA1262">
        <v>401</v>
      </c>
      <c r="AB1262">
        <v>48</v>
      </c>
    </row>
    <row r="1263" spans="1:28" x14ac:dyDescent="0.25">
      <c r="A1263" t="s">
        <v>2719</v>
      </c>
      <c r="B1263" t="s">
        <v>2720</v>
      </c>
      <c r="C1263" s="17">
        <v>44008</v>
      </c>
      <c r="D1263" s="7">
        <v>245000</v>
      </c>
      <c r="E1263" t="s">
        <v>29</v>
      </c>
      <c r="F1263" t="s">
        <v>30</v>
      </c>
      <c r="G1263" s="7">
        <v>245000</v>
      </c>
      <c r="H1263" s="7">
        <v>110490</v>
      </c>
      <c r="I1263" s="12">
        <f>H1263/G1263*100</f>
        <v>45.097959183673467</v>
      </c>
      <c r="J1263" s="12">
        <f t="shared" si="19"/>
        <v>5.0048096068134598</v>
      </c>
      <c r="K1263" s="7">
        <v>220978</v>
      </c>
      <c r="L1263" s="7">
        <v>50011</v>
      </c>
      <c r="M1263" s="7">
        <f>G1263-L1263</f>
        <v>194989</v>
      </c>
      <c r="N1263" s="7">
        <v>128546.6171875</v>
      </c>
      <c r="O1263" s="22">
        <f>M1263/N1263</f>
        <v>1.5168738335259819</v>
      </c>
      <c r="P1263" s="27">
        <v>1708</v>
      </c>
      <c r="Q1263" s="32">
        <f>M1263/P1263</f>
        <v>114.16217798594847</v>
      </c>
      <c r="R1263" s="37" t="s">
        <v>2721</v>
      </c>
      <c r="S1263" s="42">
        <f>ABS(O2496-O1263)*100</f>
        <v>15.968480453840627</v>
      </c>
      <c r="T1263" t="s">
        <v>32</v>
      </c>
      <c r="V1263" s="7">
        <v>44880</v>
      </c>
      <c r="W1263" t="s">
        <v>33</v>
      </c>
      <c r="X1263" s="17" t="s">
        <v>34</v>
      </c>
      <c r="Z1263" t="s">
        <v>2722</v>
      </c>
      <c r="AA1263">
        <v>401</v>
      </c>
      <c r="AB1263">
        <v>57</v>
      </c>
    </row>
    <row r="1264" spans="1:28" x14ac:dyDescent="0.25">
      <c r="A1264" t="s">
        <v>2723</v>
      </c>
      <c r="B1264" t="s">
        <v>2724</v>
      </c>
      <c r="C1264" s="17">
        <v>44546</v>
      </c>
      <c r="D1264" s="7">
        <v>205000</v>
      </c>
      <c r="E1264" t="s">
        <v>29</v>
      </c>
      <c r="F1264" t="s">
        <v>30</v>
      </c>
      <c r="G1264" s="7">
        <v>205000</v>
      </c>
      <c r="H1264" s="7">
        <v>114450</v>
      </c>
      <c r="I1264" s="12">
        <f>H1264/G1264*100</f>
        <v>55.829268292682933</v>
      </c>
      <c r="J1264" s="12">
        <f t="shared" si="19"/>
        <v>5.7264995021960061</v>
      </c>
      <c r="K1264" s="7">
        <v>228893</v>
      </c>
      <c r="L1264" s="7">
        <v>106122</v>
      </c>
      <c r="M1264" s="7">
        <f>G1264-L1264</f>
        <v>98878</v>
      </c>
      <c r="N1264" s="7">
        <v>92309.0234375</v>
      </c>
      <c r="O1264" s="22">
        <f>M1264/N1264</f>
        <v>1.0711628865508223</v>
      </c>
      <c r="P1264" s="27">
        <v>1153</v>
      </c>
      <c r="Q1264" s="32">
        <f>M1264/P1264</f>
        <v>85.757155247181259</v>
      </c>
      <c r="R1264" s="37" t="s">
        <v>2721</v>
      </c>
      <c r="S1264" s="42">
        <f>ABS(O2496-O1264)*100</f>
        <v>28.60261424367534</v>
      </c>
      <c r="T1264" t="s">
        <v>64</v>
      </c>
      <c r="V1264" s="7">
        <v>99000</v>
      </c>
      <c r="W1264" t="s">
        <v>33</v>
      </c>
      <c r="X1264" s="17" t="s">
        <v>34</v>
      </c>
      <c r="Z1264" t="s">
        <v>2722</v>
      </c>
      <c r="AA1264">
        <v>401</v>
      </c>
      <c r="AB1264">
        <v>48</v>
      </c>
    </row>
    <row r="1265" spans="1:28" x14ac:dyDescent="0.25">
      <c r="A1265" t="s">
        <v>2725</v>
      </c>
      <c r="B1265" t="s">
        <v>2726</v>
      </c>
      <c r="C1265" s="17">
        <v>44279</v>
      </c>
      <c r="D1265" s="7">
        <v>580000</v>
      </c>
      <c r="E1265" t="s">
        <v>29</v>
      </c>
      <c r="F1265" t="s">
        <v>30</v>
      </c>
      <c r="G1265" s="7">
        <v>580000</v>
      </c>
      <c r="H1265" s="7">
        <v>284670</v>
      </c>
      <c r="I1265" s="12">
        <f>H1265/G1265*100</f>
        <v>49.081034482758625</v>
      </c>
      <c r="J1265" s="12">
        <f t="shared" si="19"/>
        <v>1.0217343077283019</v>
      </c>
      <c r="K1265" s="7">
        <v>569330</v>
      </c>
      <c r="L1265" s="7">
        <v>132644</v>
      </c>
      <c r="M1265" s="7">
        <f>G1265-L1265</f>
        <v>447356</v>
      </c>
      <c r="N1265" s="7">
        <v>642185.3125</v>
      </c>
      <c r="O1265" s="22">
        <f>M1265/N1265</f>
        <v>0.69661512228995426</v>
      </c>
      <c r="P1265" s="27">
        <v>3329</v>
      </c>
      <c r="Q1265" s="32">
        <f>M1265/P1265</f>
        <v>134.38149594472816</v>
      </c>
      <c r="R1265" s="37" t="s">
        <v>2727</v>
      </c>
      <c r="S1265" s="42">
        <f>ABS(O2496-O1265)*100</f>
        <v>66.057390669762142</v>
      </c>
      <c r="T1265" t="s">
        <v>32</v>
      </c>
      <c r="V1265" s="7">
        <v>110000</v>
      </c>
      <c r="W1265" t="s">
        <v>33</v>
      </c>
      <c r="X1265" s="17" t="s">
        <v>34</v>
      </c>
      <c r="Z1265" t="s">
        <v>2728</v>
      </c>
      <c r="AA1265">
        <v>401</v>
      </c>
      <c r="AB1265">
        <v>81</v>
      </c>
    </row>
    <row r="1266" spans="1:28" x14ac:dyDescent="0.25">
      <c r="A1266" t="s">
        <v>2729</v>
      </c>
      <c r="B1266" t="s">
        <v>2730</v>
      </c>
      <c r="C1266" s="17">
        <v>44468</v>
      </c>
      <c r="D1266" s="7">
        <v>668000</v>
      </c>
      <c r="E1266" t="s">
        <v>29</v>
      </c>
      <c r="F1266" t="s">
        <v>30</v>
      </c>
      <c r="G1266" s="7">
        <v>668000</v>
      </c>
      <c r="H1266" s="7">
        <v>306880</v>
      </c>
      <c r="I1266" s="12">
        <f>H1266/G1266*100</f>
        <v>45.940119760479043</v>
      </c>
      <c r="J1266" s="12">
        <f t="shared" si="19"/>
        <v>4.1626490300078842</v>
      </c>
      <c r="K1266" s="7">
        <v>613755</v>
      </c>
      <c r="L1266" s="7">
        <v>130159</v>
      </c>
      <c r="M1266" s="7">
        <f>G1266-L1266</f>
        <v>537841</v>
      </c>
      <c r="N1266" s="7">
        <v>711170.5625</v>
      </c>
      <c r="O1266" s="22">
        <f>M1266/N1266</f>
        <v>0.75627567894445857</v>
      </c>
      <c r="P1266" s="27">
        <v>3759</v>
      </c>
      <c r="Q1266" s="32">
        <f>M1266/P1266</f>
        <v>143.08087257249269</v>
      </c>
      <c r="R1266" s="37" t="s">
        <v>2727</v>
      </c>
      <c r="S1266" s="42">
        <f>ABS(O2496-O1266)*100</f>
        <v>60.091335004311709</v>
      </c>
      <c r="T1266" t="s">
        <v>32</v>
      </c>
      <c r="V1266" s="7">
        <v>110000</v>
      </c>
      <c r="W1266" t="s">
        <v>33</v>
      </c>
      <c r="X1266" s="17" t="s">
        <v>34</v>
      </c>
      <c r="Z1266" t="s">
        <v>2728</v>
      </c>
      <c r="AA1266">
        <v>401</v>
      </c>
      <c r="AB1266">
        <v>82</v>
      </c>
    </row>
    <row r="1267" spans="1:28" x14ac:dyDescent="0.25">
      <c r="A1267" t="s">
        <v>2731</v>
      </c>
      <c r="B1267" t="s">
        <v>2732</v>
      </c>
      <c r="C1267" s="17">
        <v>44379</v>
      </c>
      <c r="D1267" s="7">
        <v>632000</v>
      </c>
      <c r="E1267" t="s">
        <v>29</v>
      </c>
      <c r="F1267" t="s">
        <v>30</v>
      </c>
      <c r="G1267" s="7">
        <v>632000</v>
      </c>
      <c r="H1267" s="7">
        <v>301020</v>
      </c>
      <c r="I1267" s="12">
        <f>H1267/G1267*100</f>
        <v>47.629746835443036</v>
      </c>
      <c r="J1267" s="12">
        <f t="shared" si="19"/>
        <v>2.4730219550438903</v>
      </c>
      <c r="K1267" s="7">
        <v>602038</v>
      </c>
      <c r="L1267" s="7">
        <v>124111</v>
      </c>
      <c r="M1267" s="7">
        <f>G1267-L1267</f>
        <v>507889</v>
      </c>
      <c r="N1267" s="7">
        <v>702833.8125</v>
      </c>
      <c r="O1267" s="22">
        <f>M1267/N1267</f>
        <v>0.72263028751195713</v>
      </c>
      <c r="P1267" s="27">
        <v>3758</v>
      </c>
      <c r="Q1267" s="32">
        <f>M1267/P1267</f>
        <v>135.14874933475252</v>
      </c>
      <c r="R1267" s="37" t="s">
        <v>2727</v>
      </c>
      <c r="S1267" s="42">
        <f>ABS(O2496-O1267)*100</f>
        <v>63.45587414756185</v>
      </c>
      <c r="T1267" t="s">
        <v>32</v>
      </c>
      <c r="V1267" s="7">
        <v>110000</v>
      </c>
      <c r="W1267" t="s">
        <v>33</v>
      </c>
      <c r="X1267" s="17" t="s">
        <v>34</v>
      </c>
      <c r="Z1267" t="s">
        <v>2728</v>
      </c>
      <c r="AA1267">
        <v>401</v>
      </c>
      <c r="AB1267">
        <v>81</v>
      </c>
    </row>
    <row r="1268" spans="1:28" x14ac:dyDescent="0.25">
      <c r="A1268" t="s">
        <v>2733</v>
      </c>
      <c r="B1268" t="s">
        <v>2734</v>
      </c>
      <c r="C1268" s="17">
        <v>44068</v>
      </c>
      <c r="D1268" s="7">
        <v>570000</v>
      </c>
      <c r="E1268" t="s">
        <v>29</v>
      </c>
      <c r="F1268" t="s">
        <v>30</v>
      </c>
      <c r="G1268" s="7">
        <v>570000</v>
      </c>
      <c r="H1268" s="7">
        <v>319210</v>
      </c>
      <c r="I1268" s="12">
        <f>H1268/G1268*100</f>
        <v>56.001754385964908</v>
      </c>
      <c r="J1268" s="12">
        <f t="shared" si="19"/>
        <v>5.8989855954779813</v>
      </c>
      <c r="K1268" s="7">
        <v>638417</v>
      </c>
      <c r="L1268" s="7">
        <v>138463</v>
      </c>
      <c r="M1268" s="7">
        <f>G1268-L1268</f>
        <v>431537</v>
      </c>
      <c r="N1268" s="7">
        <v>735226.5</v>
      </c>
      <c r="O1268" s="22">
        <f>M1268/N1268</f>
        <v>0.58694429539740478</v>
      </c>
      <c r="P1268" s="27">
        <v>3734</v>
      </c>
      <c r="Q1268" s="32">
        <f>M1268/P1268</f>
        <v>115.56963042313872</v>
      </c>
      <c r="R1268" s="37" t="s">
        <v>2727</v>
      </c>
      <c r="S1268" s="42">
        <f>ABS(O2496-O1268)*100</f>
        <v>77.024473359017094</v>
      </c>
      <c r="T1268" t="s">
        <v>32</v>
      </c>
      <c r="V1268" s="7">
        <v>110000</v>
      </c>
      <c r="W1268" t="s">
        <v>33</v>
      </c>
      <c r="X1268" s="17" t="s">
        <v>34</v>
      </c>
      <c r="Z1268" t="s">
        <v>2728</v>
      </c>
      <c r="AA1268">
        <v>401</v>
      </c>
      <c r="AB1268">
        <v>82</v>
      </c>
    </row>
    <row r="1269" spans="1:28" x14ac:dyDescent="0.25">
      <c r="A1269" t="s">
        <v>2735</v>
      </c>
      <c r="B1269" t="s">
        <v>2736</v>
      </c>
      <c r="C1269" s="17">
        <v>44567</v>
      </c>
      <c r="D1269" s="7">
        <v>250000</v>
      </c>
      <c r="E1269" t="s">
        <v>29</v>
      </c>
      <c r="F1269" t="s">
        <v>30</v>
      </c>
      <c r="G1269" s="7">
        <v>250000</v>
      </c>
      <c r="H1269" s="7">
        <v>108240</v>
      </c>
      <c r="I1269" s="12">
        <f>H1269/G1269*100</f>
        <v>43.295999999999999</v>
      </c>
      <c r="J1269" s="12">
        <f t="shared" si="19"/>
        <v>6.8067687904869274</v>
      </c>
      <c r="K1269" s="7">
        <v>216471</v>
      </c>
      <c r="L1269" s="7">
        <v>98496</v>
      </c>
      <c r="M1269" s="7">
        <f>G1269-L1269</f>
        <v>151504</v>
      </c>
      <c r="N1269" s="7">
        <v>82500</v>
      </c>
      <c r="O1269" s="22">
        <f>M1269/N1269</f>
        <v>1.8364121212121212</v>
      </c>
      <c r="P1269" s="27">
        <v>1517</v>
      </c>
      <c r="Q1269" s="32">
        <f>M1269/P1269</f>
        <v>99.870797626895182</v>
      </c>
      <c r="R1269" s="37" t="s">
        <v>2737</v>
      </c>
      <c r="S1269" s="42">
        <f>ABS(O2496-O1269)*100</f>
        <v>47.922309222454551</v>
      </c>
      <c r="T1269" t="s">
        <v>64</v>
      </c>
      <c r="V1269" s="7">
        <v>90420</v>
      </c>
      <c r="W1269" t="s">
        <v>33</v>
      </c>
      <c r="X1269" s="17" t="s">
        <v>34</v>
      </c>
      <c r="Z1269" t="s">
        <v>2738</v>
      </c>
      <c r="AA1269">
        <v>401</v>
      </c>
      <c r="AB1269">
        <v>41</v>
      </c>
    </row>
    <row r="1270" spans="1:28" x14ac:dyDescent="0.25">
      <c r="A1270" t="s">
        <v>2739</v>
      </c>
      <c r="B1270" t="s">
        <v>2740</v>
      </c>
      <c r="C1270" s="17">
        <v>44096</v>
      </c>
      <c r="D1270" s="7">
        <v>785000</v>
      </c>
      <c r="E1270" t="s">
        <v>29</v>
      </c>
      <c r="F1270" t="s">
        <v>30</v>
      </c>
      <c r="G1270" s="7">
        <v>785000</v>
      </c>
      <c r="H1270" s="7">
        <v>397120</v>
      </c>
      <c r="I1270" s="12">
        <f>H1270/G1270*100</f>
        <v>50.588535031847137</v>
      </c>
      <c r="J1270" s="12">
        <f t="shared" si="19"/>
        <v>0.48576624136020996</v>
      </c>
      <c r="K1270" s="7">
        <v>794247</v>
      </c>
      <c r="L1270" s="7">
        <v>183009</v>
      </c>
      <c r="M1270" s="7">
        <f>G1270-L1270</f>
        <v>601991</v>
      </c>
      <c r="N1270" s="7">
        <v>427439.15625</v>
      </c>
      <c r="O1270" s="22">
        <f>M1270/N1270</f>
        <v>1.4083665270195984</v>
      </c>
      <c r="P1270" s="27">
        <v>3715</v>
      </c>
      <c r="Q1270" s="32">
        <f>M1270/P1270</f>
        <v>162.04333781965008</v>
      </c>
      <c r="R1270" s="37" t="s">
        <v>2737</v>
      </c>
      <c r="S1270" s="42">
        <f>ABS(O2496-O1270)*100</f>
        <v>5.1177498032022761</v>
      </c>
      <c r="T1270" t="s">
        <v>32</v>
      </c>
      <c r="V1270" s="7">
        <v>150150</v>
      </c>
      <c r="W1270" t="s">
        <v>33</v>
      </c>
      <c r="X1270" s="17" t="s">
        <v>34</v>
      </c>
      <c r="Z1270" t="s">
        <v>2738</v>
      </c>
      <c r="AA1270">
        <v>401</v>
      </c>
      <c r="AB1270">
        <v>60</v>
      </c>
    </row>
    <row r="1271" spans="1:28" x14ac:dyDescent="0.25">
      <c r="A1271" t="s">
        <v>2741</v>
      </c>
      <c r="B1271" t="s">
        <v>2742</v>
      </c>
      <c r="C1271" s="17">
        <v>44061</v>
      </c>
      <c r="D1271" s="7">
        <v>310000</v>
      </c>
      <c r="E1271" t="s">
        <v>29</v>
      </c>
      <c r="F1271" t="s">
        <v>30</v>
      </c>
      <c r="G1271" s="7">
        <v>310000</v>
      </c>
      <c r="H1271" s="7">
        <v>171040</v>
      </c>
      <c r="I1271" s="12">
        <f>H1271/G1271*100</f>
        <v>55.174193548387095</v>
      </c>
      <c r="J1271" s="12">
        <f t="shared" si="19"/>
        <v>5.0714247579001679</v>
      </c>
      <c r="K1271" s="7">
        <v>342087</v>
      </c>
      <c r="L1271" s="7">
        <v>108244</v>
      </c>
      <c r="M1271" s="7">
        <f>G1271-L1271</f>
        <v>201756</v>
      </c>
      <c r="N1271" s="7">
        <v>141723.03125</v>
      </c>
      <c r="O1271" s="22">
        <f>M1271/N1271</f>
        <v>1.4235935981647303</v>
      </c>
      <c r="P1271" s="27">
        <v>1650</v>
      </c>
      <c r="Q1271" s="32">
        <f>M1271/P1271</f>
        <v>122.27636363636364</v>
      </c>
      <c r="R1271" s="37" t="s">
        <v>2743</v>
      </c>
      <c r="S1271" s="42">
        <f>ABS(O2496-O1271)*100</f>
        <v>6.6404569177154649</v>
      </c>
      <c r="T1271" t="s">
        <v>64</v>
      </c>
      <c r="V1271" s="7">
        <v>102399</v>
      </c>
      <c r="W1271" t="s">
        <v>33</v>
      </c>
      <c r="X1271" s="17" t="s">
        <v>34</v>
      </c>
      <c r="Z1271" t="s">
        <v>2744</v>
      </c>
      <c r="AA1271">
        <v>401</v>
      </c>
      <c r="AB1271">
        <v>51</v>
      </c>
    </row>
    <row r="1272" spans="1:28" x14ac:dyDescent="0.25">
      <c r="A1272" t="s">
        <v>2745</v>
      </c>
      <c r="B1272" t="s">
        <v>2746</v>
      </c>
      <c r="C1272" s="17">
        <v>44589</v>
      </c>
      <c r="D1272" s="7">
        <v>564000</v>
      </c>
      <c r="E1272" t="s">
        <v>29</v>
      </c>
      <c r="F1272" t="s">
        <v>30</v>
      </c>
      <c r="G1272" s="7">
        <v>564000</v>
      </c>
      <c r="H1272" s="7">
        <v>279390</v>
      </c>
      <c r="I1272" s="12">
        <f>H1272/G1272*100</f>
        <v>49.537234042553195</v>
      </c>
      <c r="J1272" s="12">
        <f t="shared" si="19"/>
        <v>0.56553474793373226</v>
      </c>
      <c r="K1272" s="7">
        <v>558778</v>
      </c>
      <c r="L1272" s="7">
        <v>50715</v>
      </c>
      <c r="M1272" s="7">
        <f>G1272-L1272</f>
        <v>513285</v>
      </c>
      <c r="N1272" s="7">
        <v>307916.96875</v>
      </c>
      <c r="O1272" s="22">
        <f>M1272/N1272</f>
        <v>1.6669591224014022</v>
      </c>
      <c r="P1272" s="27">
        <v>2643</v>
      </c>
      <c r="Q1272" s="32">
        <f>M1272/P1272</f>
        <v>194.20544835414302</v>
      </c>
      <c r="R1272" s="37" t="s">
        <v>2743</v>
      </c>
      <c r="S1272" s="42">
        <f>ABS(O2496-O1272)*100</f>
        <v>30.977009341382654</v>
      </c>
      <c r="T1272" t="s">
        <v>32</v>
      </c>
      <c r="V1272" s="7">
        <v>49500</v>
      </c>
      <c r="W1272" t="s">
        <v>33</v>
      </c>
      <c r="X1272" s="17" t="s">
        <v>34</v>
      </c>
      <c r="Z1272" t="s">
        <v>2744</v>
      </c>
      <c r="AA1272">
        <v>401</v>
      </c>
      <c r="AB1272">
        <v>70</v>
      </c>
    </row>
    <row r="1273" spans="1:28" x14ac:dyDescent="0.25">
      <c r="A1273" t="s">
        <v>2747</v>
      </c>
      <c r="B1273" t="s">
        <v>2748</v>
      </c>
      <c r="C1273" s="17">
        <v>44404</v>
      </c>
      <c r="D1273" s="7">
        <v>375000</v>
      </c>
      <c r="E1273" t="s">
        <v>29</v>
      </c>
      <c r="F1273" t="s">
        <v>30</v>
      </c>
      <c r="G1273" s="7">
        <v>375000</v>
      </c>
      <c r="H1273" s="7">
        <v>241080</v>
      </c>
      <c r="I1273" s="12">
        <f>H1273/G1273*100</f>
        <v>64.287999999999997</v>
      </c>
      <c r="J1273" s="12">
        <f t="shared" si="19"/>
        <v>14.18523120951307</v>
      </c>
      <c r="K1273" s="7">
        <v>482163</v>
      </c>
      <c r="L1273" s="7">
        <v>57219</v>
      </c>
      <c r="M1273" s="7">
        <f>G1273-L1273</f>
        <v>317781</v>
      </c>
      <c r="N1273" s="7">
        <v>257541.8125</v>
      </c>
      <c r="O1273" s="22">
        <f>M1273/N1273</f>
        <v>1.2339006117695936</v>
      </c>
      <c r="P1273" s="27">
        <v>1845</v>
      </c>
      <c r="Q1273" s="32">
        <f>M1273/P1273</f>
        <v>172.23902439024391</v>
      </c>
      <c r="R1273" s="37" t="s">
        <v>2743</v>
      </c>
      <c r="S1273" s="42">
        <f>ABS(O2496-O1273)*100</f>
        <v>12.3288417217982</v>
      </c>
      <c r="T1273" t="s">
        <v>64</v>
      </c>
      <c r="V1273" s="7">
        <v>84777</v>
      </c>
      <c r="W1273" t="s">
        <v>33</v>
      </c>
      <c r="X1273" s="17" t="s">
        <v>34</v>
      </c>
      <c r="Z1273" t="s">
        <v>2744</v>
      </c>
      <c r="AA1273">
        <v>401</v>
      </c>
      <c r="AB1273">
        <v>66</v>
      </c>
    </row>
    <row r="1274" spans="1:28" x14ac:dyDescent="0.25">
      <c r="A1274" t="s">
        <v>2749</v>
      </c>
      <c r="B1274" t="s">
        <v>2750</v>
      </c>
      <c r="C1274" s="17">
        <v>44320</v>
      </c>
      <c r="D1274" s="7">
        <v>282900</v>
      </c>
      <c r="E1274" t="s">
        <v>29</v>
      </c>
      <c r="F1274" t="s">
        <v>30</v>
      </c>
      <c r="G1274" s="7">
        <v>282900</v>
      </c>
      <c r="H1274" s="7">
        <v>117230</v>
      </c>
      <c r="I1274" s="12">
        <f>H1274/G1274*100</f>
        <v>41.438670908448216</v>
      </c>
      <c r="J1274" s="12">
        <f t="shared" si="19"/>
        <v>8.6640978820387105</v>
      </c>
      <c r="K1274" s="7">
        <v>234460</v>
      </c>
      <c r="L1274" s="7">
        <v>50472</v>
      </c>
      <c r="M1274" s="7">
        <f>G1274-L1274</f>
        <v>232428</v>
      </c>
      <c r="N1274" s="7">
        <v>111507.875</v>
      </c>
      <c r="O1274" s="22">
        <f>M1274/N1274</f>
        <v>2.0844088365956215</v>
      </c>
      <c r="P1274" s="27">
        <v>1170</v>
      </c>
      <c r="Q1274" s="32">
        <f>M1274/P1274</f>
        <v>198.65641025641025</v>
      </c>
      <c r="R1274" s="37" t="s">
        <v>2743</v>
      </c>
      <c r="S1274" s="42">
        <f>ABS(O2496-O1274)*100</f>
        <v>72.721980760804584</v>
      </c>
      <c r="T1274" t="s">
        <v>64</v>
      </c>
      <c r="V1274" s="7">
        <v>49500</v>
      </c>
      <c r="W1274" t="s">
        <v>33</v>
      </c>
      <c r="X1274" s="17" t="s">
        <v>34</v>
      </c>
      <c r="Z1274" t="s">
        <v>2744</v>
      </c>
      <c r="AA1274">
        <v>401</v>
      </c>
      <c r="AB1274">
        <v>59</v>
      </c>
    </row>
    <row r="1275" spans="1:28" x14ac:dyDescent="0.25">
      <c r="A1275" t="s">
        <v>2751</v>
      </c>
      <c r="B1275" t="s">
        <v>2752</v>
      </c>
      <c r="C1275" s="17">
        <v>44490</v>
      </c>
      <c r="D1275" s="7">
        <v>438000</v>
      </c>
      <c r="E1275" t="s">
        <v>29</v>
      </c>
      <c r="F1275" t="s">
        <v>30</v>
      </c>
      <c r="G1275" s="7">
        <v>438000</v>
      </c>
      <c r="H1275" s="7">
        <v>158450</v>
      </c>
      <c r="I1275" s="12">
        <f>H1275/G1275*100</f>
        <v>36.175799086757991</v>
      </c>
      <c r="J1275" s="12">
        <f t="shared" si="19"/>
        <v>13.926969703728936</v>
      </c>
      <c r="K1275" s="7">
        <v>316891</v>
      </c>
      <c r="L1275" s="7">
        <v>60082</v>
      </c>
      <c r="M1275" s="7">
        <f>G1275-L1275</f>
        <v>377918</v>
      </c>
      <c r="N1275" s="7">
        <v>155641.8125</v>
      </c>
      <c r="O1275" s="22">
        <f>M1275/N1275</f>
        <v>2.4281264393525359</v>
      </c>
      <c r="P1275" s="27">
        <v>1738</v>
      </c>
      <c r="Q1275" s="32">
        <f>M1275/P1275</f>
        <v>217.44418872266974</v>
      </c>
      <c r="R1275" s="37" t="s">
        <v>2743</v>
      </c>
      <c r="S1275" s="42">
        <f>ABS(O2496-O1275)*100</f>
        <v>107.09374103649603</v>
      </c>
      <c r="T1275" t="s">
        <v>1680</v>
      </c>
      <c r="V1275" s="7">
        <v>49500</v>
      </c>
      <c r="W1275" t="s">
        <v>33</v>
      </c>
      <c r="X1275" s="17" t="s">
        <v>34</v>
      </c>
      <c r="Z1275" t="s">
        <v>2744</v>
      </c>
      <c r="AA1275">
        <v>401</v>
      </c>
      <c r="AB1275">
        <v>59</v>
      </c>
    </row>
    <row r="1276" spans="1:28" x14ac:dyDescent="0.25">
      <c r="A1276" t="s">
        <v>2753</v>
      </c>
      <c r="B1276" t="s">
        <v>2754</v>
      </c>
      <c r="C1276" s="17">
        <v>44336</v>
      </c>
      <c r="D1276" s="7">
        <v>280000</v>
      </c>
      <c r="E1276" t="s">
        <v>29</v>
      </c>
      <c r="F1276" t="s">
        <v>30</v>
      </c>
      <c r="G1276" s="7">
        <v>280000</v>
      </c>
      <c r="H1276" s="7">
        <v>135480</v>
      </c>
      <c r="I1276" s="12">
        <f>H1276/G1276*100</f>
        <v>48.385714285714286</v>
      </c>
      <c r="J1276" s="12">
        <f t="shared" si="19"/>
        <v>1.7170545047726407</v>
      </c>
      <c r="K1276" s="7">
        <v>270952</v>
      </c>
      <c r="L1276" s="7">
        <v>50715</v>
      </c>
      <c r="M1276" s="7">
        <f>G1276-L1276</f>
        <v>229285</v>
      </c>
      <c r="N1276" s="7">
        <v>133476.96875</v>
      </c>
      <c r="O1276" s="22">
        <f>M1276/N1276</f>
        <v>1.717786987127695</v>
      </c>
      <c r="P1276" s="27">
        <v>1761</v>
      </c>
      <c r="Q1276" s="32">
        <f>M1276/P1276</f>
        <v>130.20159000567858</v>
      </c>
      <c r="R1276" s="37" t="s">
        <v>2743</v>
      </c>
      <c r="S1276" s="42">
        <f>ABS(O2496-O1276)*100</f>
        <v>36.059795814011927</v>
      </c>
      <c r="T1276" t="s">
        <v>64</v>
      </c>
      <c r="V1276" s="7">
        <v>49500</v>
      </c>
      <c r="W1276" t="s">
        <v>33</v>
      </c>
      <c r="X1276" s="17" t="s">
        <v>34</v>
      </c>
      <c r="Z1276" t="s">
        <v>2744</v>
      </c>
      <c r="AA1276">
        <v>401</v>
      </c>
      <c r="AB1276">
        <v>55</v>
      </c>
    </row>
    <row r="1277" spans="1:28" x14ac:dyDescent="0.25">
      <c r="A1277" t="s">
        <v>2753</v>
      </c>
      <c r="B1277" t="s">
        <v>2754</v>
      </c>
      <c r="C1277" s="17">
        <v>44211</v>
      </c>
      <c r="D1277" s="7">
        <v>240000</v>
      </c>
      <c r="E1277" t="s">
        <v>29</v>
      </c>
      <c r="F1277" t="s">
        <v>30</v>
      </c>
      <c r="G1277" s="7">
        <v>240000</v>
      </c>
      <c r="H1277" s="7">
        <v>135480</v>
      </c>
      <c r="I1277" s="12">
        <f>H1277/G1277*100</f>
        <v>56.45</v>
      </c>
      <c r="J1277" s="12">
        <f t="shared" si="19"/>
        <v>6.3472312095130761</v>
      </c>
      <c r="K1277" s="7">
        <v>270952</v>
      </c>
      <c r="L1277" s="7">
        <v>50715</v>
      </c>
      <c r="M1277" s="7">
        <f>G1277-L1277</f>
        <v>189285</v>
      </c>
      <c r="N1277" s="7">
        <v>133476.96875</v>
      </c>
      <c r="O1277" s="22">
        <f>M1277/N1277</f>
        <v>1.4181098190394739</v>
      </c>
      <c r="P1277" s="27">
        <v>1761</v>
      </c>
      <c r="Q1277" s="32">
        <f>M1277/P1277</f>
        <v>107.48722316865417</v>
      </c>
      <c r="R1277" s="37" t="s">
        <v>2743</v>
      </c>
      <c r="S1277" s="42">
        <f>ABS(O2496-O1277)*100</f>
        <v>6.092079005189821</v>
      </c>
      <c r="T1277" t="s">
        <v>64</v>
      </c>
      <c r="V1277" s="7">
        <v>49500</v>
      </c>
      <c r="W1277" t="s">
        <v>33</v>
      </c>
      <c r="X1277" s="17" t="s">
        <v>34</v>
      </c>
      <c r="Z1277" t="s">
        <v>2744</v>
      </c>
      <c r="AA1277">
        <v>401</v>
      </c>
      <c r="AB1277">
        <v>55</v>
      </c>
    </row>
    <row r="1278" spans="1:28" x14ac:dyDescent="0.25">
      <c r="A1278" t="s">
        <v>2755</v>
      </c>
      <c r="B1278" t="s">
        <v>2756</v>
      </c>
      <c r="C1278" s="17">
        <v>44007</v>
      </c>
      <c r="D1278" s="7">
        <v>400000</v>
      </c>
      <c r="E1278" t="s">
        <v>29</v>
      </c>
      <c r="F1278" t="s">
        <v>30</v>
      </c>
      <c r="G1278" s="7">
        <v>400000</v>
      </c>
      <c r="H1278" s="7">
        <v>236260</v>
      </c>
      <c r="I1278" s="12">
        <f>H1278/G1278*100</f>
        <v>59.064999999999998</v>
      </c>
      <c r="J1278" s="12">
        <f t="shared" si="19"/>
        <v>8.962231209513071</v>
      </c>
      <c r="K1278" s="7">
        <v>472510</v>
      </c>
      <c r="L1278" s="7">
        <v>87695</v>
      </c>
      <c r="M1278" s="7">
        <f>G1278-L1278</f>
        <v>312305</v>
      </c>
      <c r="N1278" s="7">
        <v>458113.09375</v>
      </c>
      <c r="O1278" s="22">
        <f>M1278/N1278</f>
        <v>0.68172030937502537</v>
      </c>
      <c r="P1278" s="27">
        <v>2713</v>
      </c>
      <c r="Q1278" s="32">
        <f>M1278/P1278</f>
        <v>115.1142646516771</v>
      </c>
      <c r="R1278" s="37" t="s">
        <v>2757</v>
      </c>
      <c r="S1278" s="42">
        <f>ABS(O2496-O1278)*100</f>
        <v>67.546871961255022</v>
      </c>
      <c r="T1278" t="s">
        <v>662</v>
      </c>
      <c r="V1278" s="7">
        <v>77000</v>
      </c>
      <c r="W1278" t="s">
        <v>33</v>
      </c>
      <c r="X1278" s="17" t="s">
        <v>34</v>
      </c>
      <c r="Z1278" t="s">
        <v>2758</v>
      </c>
      <c r="AA1278">
        <v>407</v>
      </c>
      <c r="AB1278">
        <v>74</v>
      </c>
    </row>
    <row r="1279" spans="1:28" x14ac:dyDescent="0.25">
      <c r="A1279" t="s">
        <v>2759</v>
      </c>
      <c r="B1279" t="s">
        <v>2760</v>
      </c>
      <c r="C1279" s="17">
        <v>43935</v>
      </c>
      <c r="D1279" s="7">
        <v>460000</v>
      </c>
      <c r="E1279" t="s">
        <v>29</v>
      </c>
      <c r="F1279" t="s">
        <v>30</v>
      </c>
      <c r="G1279" s="7">
        <v>460000</v>
      </c>
      <c r="H1279" s="7">
        <v>254640</v>
      </c>
      <c r="I1279" s="12">
        <f>H1279/G1279*100</f>
        <v>55.356521739130436</v>
      </c>
      <c r="J1279" s="12">
        <f t="shared" si="19"/>
        <v>5.2537529486435091</v>
      </c>
      <c r="K1279" s="7">
        <v>509275</v>
      </c>
      <c r="L1279" s="7">
        <v>105585</v>
      </c>
      <c r="M1279" s="7">
        <f>G1279-L1279</f>
        <v>354415</v>
      </c>
      <c r="N1279" s="7">
        <v>480583.34375</v>
      </c>
      <c r="O1279" s="22">
        <f>M1279/N1279</f>
        <v>0.73746833844571835</v>
      </c>
      <c r="P1279" s="27">
        <v>3184</v>
      </c>
      <c r="Q1279" s="32">
        <f>M1279/P1279</f>
        <v>111.31124371859296</v>
      </c>
      <c r="R1279" s="37" t="s">
        <v>2757</v>
      </c>
      <c r="S1279" s="42">
        <f>ABS(O2496-O1279)*100</f>
        <v>61.972069054185731</v>
      </c>
      <c r="T1279" t="s">
        <v>32</v>
      </c>
      <c r="V1279" s="7">
        <v>93500</v>
      </c>
      <c r="W1279" t="s">
        <v>33</v>
      </c>
      <c r="X1279" s="17" t="s">
        <v>34</v>
      </c>
      <c r="Z1279" t="s">
        <v>2758</v>
      </c>
      <c r="AA1279">
        <v>407</v>
      </c>
      <c r="AB1279">
        <v>69</v>
      </c>
    </row>
    <row r="1280" spans="1:28" x14ac:dyDescent="0.25">
      <c r="A1280" t="s">
        <v>2761</v>
      </c>
      <c r="B1280" t="s">
        <v>2762</v>
      </c>
      <c r="C1280" s="17">
        <v>44503</v>
      </c>
      <c r="D1280" s="7">
        <v>605000</v>
      </c>
      <c r="E1280" t="s">
        <v>29</v>
      </c>
      <c r="F1280" t="s">
        <v>30</v>
      </c>
      <c r="G1280" s="7">
        <v>605000</v>
      </c>
      <c r="H1280" s="7">
        <v>314940</v>
      </c>
      <c r="I1280" s="12">
        <f>H1280/G1280*100</f>
        <v>52.05619834710744</v>
      </c>
      <c r="J1280" s="12">
        <f t="shared" si="19"/>
        <v>1.9534295566205131</v>
      </c>
      <c r="K1280" s="7">
        <v>629878</v>
      </c>
      <c r="L1280" s="7">
        <v>116158</v>
      </c>
      <c r="M1280" s="7">
        <f>G1280-L1280</f>
        <v>488842</v>
      </c>
      <c r="N1280" s="7">
        <v>611571.4375</v>
      </c>
      <c r="O1280" s="22">
        <f>M1280/N1280</f>
        <v>0.7993211749690321</v>
      </c>
      <c r="P1280" s="27">
        <v>3134</v>
      </c>
      <c r="Q1280" s="32">
        <f>M1280/P1280</f>
        <v>155.98021697511169</v>
      </c>
      <c r="R1280" s="37" t="s">
        <v>2757</v>
      </c>
      <c r="S1280" s="42">
        <f>ABS(O2496-O1280)*100</f>
        <v>55.786785401854353</v>
      </c>
      <c r="T1280" t="s">
        <v>662</v>
      </c>
      <c r="V1280" s="7">
        <v>104500</v>
      </c>
      <c r="W1280" t="s">
        <v>33</v>
      </c>
      <c r="X1280" s="17" t="s">
        <v>34</v>
      </c>
      <c r="Z1280" t="s">
        <v>2758</v>
      </c>
      <c r="AA1280">
        <v>407</v>
      </c>
      <c r="AB1280">
        <v>71</v>
      </c>
    </row>
    <row r="1281" spans="1:28" x14ac:dyDescent="0.25">
      <c r="A1281" t="s">
        <v>2763</v>
      </c>
      <c r="B1281" t="s">
        <v>2764</v>
      </c>
      <c r="C1281" s="17">
        <v>44496</v>
      </c>
      <c r="D1281" s="7">
        <v>720000</v>
      </c>
      <c r="E1281" t="s">
        <v>29</v>
      </c>
      <c r="F1281" t="s">
        <v>30</v>
      </c>
      <c r="G1281" s="7">
        <v>720000</v>
      </c>
      <c r="H1281" s="7">
        <v>302200</v>
      </c>
      <c r="I1281" s="12">
        <f>H1281/G1281*100</f>
        <v>41.972222222222221</v>
      </c>
      <c r="J1281" s="12">
        <f t="shared" si="19"/>
        <v>8.1305465682647053</v>
      </c>
      <c r="K1281" s="7">
        <v>604391</v>
      </c>
      <c r="L1281" s="7">
        <v>128866</v>
      </c>
      <c r="M1281" s="7">
        <f>G1281-L1281</f>
        <v>591134</v>
      </c>
      <c r="N1281" s="7">
        <v>566101.1875</v>
      </c>
      <c r="O1281" s="22">
        <f>M1281/N1281</f>
        <v>1.044219678482833</v>
      </c>
      <c r="P1281" s="27">
        <v>3370</v>
      </c>
      <c r="Q1281" s="32">
        <f>M1281/P1281</f>
        <v>175.4106824925816</v>
      </c>
      <c r="R1281" s="37" t="s">
        <v>2757</v>
      </c>
      <c r="S1281" s="42">
        <f>ABS(O2496-O1281)*100</f>
        <v>31.296935050474261</v>
      </c>
      <c r="T1281" t="s">
        <v>32</v>
      </c>
      <c r="V1281" s="7">
        <v>104500</v>
      </c>
      <c r="W1281" t="s">
        <v>33</v>
      </c>
      <c r="X1281" s="17" t="s">
        <v>34</v>
      </c>
      <c r="Z1281" t="s">
        <v>2758</v>
      </c>
      <c r="AA1281">
        <v>407</v>
      </c>
      <c r="AB1281">
        <v>74</v>
      </c>
    </row>
    <row r="1282" spans="1:28" x14ac:dyDescent="0.25">
      <c r="A1282" t="s">
        <v>2765</v>
      </c>
      <c r="B1282" t="s">
        <v>2766</v>
      </c>
      <c r="C1282" s="17">
        <v>44379</v>
      </c>
      <c r="D1282" s="7">
        <v>580000</v>
      </c>
      <c r="E1282" t="s">
        <v>29</v>
      </c>
      <c r="F1282" t="s">
        <v>30</v>
      </c>
      <c r="G1282" s="7">
        <v>580000</v>
      </c>
      <c r="H1282" s="7">
        <v>287030</v>
      </c>
      <c r="I1282" s="12">
        <f>H1282/G1282*100</f>
        <v>49.487931034482756</v>
      </c>
      <c r="J1282" s="12">
        <f t="shared" si="19"/>
        <v>0.6148377560041709</v>
      </c>
      <c r="K1282" s="7">
        <v>574063</v>
      </c>
      <c r="L1282" s="7">
        <v>105568</v>
      </c>
      <c r="M1282" s="7">
        <f>G1282-L1282</f>
        <v>474432</v>
      </c>
      <c r="N1282" s="7">
        <v>557732.125</v>
      </c>
      <c r="O1282" s="22">
        <f>M1282/N1282</f>
        <v>0.85064492205823716</v>
      </c>
      <c r="P1282" s="27">
        <v>3767</v>
      </c>
      <c r="Q1282" s="32">
        <f>M1282/P1282</f>
        <v>125.94425272099814</v>
      </c>
      <c r="R1282" s="37" t="s">
        <v>2757</v>
      </c>
      <c r="S1282" s="42">
        <f>ABS(O2496-O1282)*100</f>
        <v>50.654410692933851</v>
      </c>
      <c r="T1282" t="s">
        <v>32</v>
      </c>
      <c r="V1282" s="7">
        <v>93500</v>
      </c>
      <c r="W1282" t="s">
        <v>33</v>
      </c>
      <c r="X1282" s="17" t="s">
        <v>34</v>
      </c>
      <c r="Z1282" t="s">
        <v>2758</v>
      </c>
      <c r="AA1282">
        <v>407</v>
      </c>
      <c r="AB1282">
        <v>72</v>
      </c>
    </row>
    <row r="1283" spans="1:28" x14ac:dyDescent="0.25">
      <c r="A1283" t="s">
        <v>2767</v>
      </c>
      <c r="B1283" t="s">
        <v>2768</v>
      </c>
      <c r="C1283" s="17">
        <v>44568</v>
      </c>
      <c r="D1283" s="7">
        <v>585000</v>
      </c>
      <c r="E1283" t="s">
        <v>29</v>
      </c>
      <c r="F1283" t="s">
        <v>30</v>
      </c>
      <c r="G1283" s="7">
        <v>585000</v>
      </c>
      <c r="H1283" s="7">
        <v>266820</v>
      </c>
      <c r="I1283" s="12">
        <f>H1283/G1283*100</f>
        <v>45.610256410256412</v>
      </c>
      <c r="J1283" s="12">
        <f t="shared" ref="J1283:J1346" si="20">+ABS(I1283-$I$2500)</f>
        <v>4.4925123802305151</v>
      </c>
      <c r="K1283" s="7">
        <v>533633</v>
      </c>
      <c r="L1283" s="7">
        <v>115830</v>
      </c>
      <c r="M1283" s="7">
        <f>G1283-L1283</f>
        <v>469170</v>
      </c>
      <c r="N1283" s="7">
        <v>497384.53125</v>
      </c>
      <c r="O1283" s="22">
        <f>M1283/N1283</f>
        <v>0.94327420842965748</v>
      </c>
      <c r="P1283" s="27">
        <v>3485</v>
      </c>
      <c r="Q1283" s="32">
        <f>M1283/P1283</f>
        <v>134.62553802008608</v>
      </c>
      <c r="R1283" s="37" t="s">
        <v>2757</v>
      </c>
      <c r="S1283" s="42">
        <f>ABS(O2496-O1283)*100</f>
        <v>41.391482055791819</v>
      </c>
      <c r="T1283" t="s">
        <v>32</v>
      </c>
      <c r="V1283" s="7">
        <v>104500</v>
      </c>
      <c r="W1283" t="s">
        <v>33</v>
      </c>
      <c r="X1283" s="17" t="s">
        <v>34</v>
      </c>
      <c r="Z1283" t="s">
        <v>2758</v>
      </c>
      <c r="AA1283">
        <v>407</v>
      </c>
      <c r="AB1283">
        <v>70</v>
      </c>
    </row>
    <row r="1284" spans="1:28" x14ac:dyDescent="0.25">
      <c r="A1284" t="s">
        <v>2769</v>
      </c>
      <c r="B1284" t="s">
        <v>2770</v>
      </c>
      <c r="C1284" s="17">
        <v>44568</v>
      </c>
      <c r="D1284" s="7">
        <v>645000</v>
      </c>
      <c r="E1284" t="s">
        <v>29</v>
      </c>
      <c r="F1284" t="s">
        <v>30</v>
      </c>
      <c r="G1284" s="7">
        <v>645000</v>
      </c>
      <c r="H1284" s="7">
        <v>282790</v>
      </c>
      <c r="I1284" s="12">
        <f>H1284/G1284*100</f>
        <v>43.843410852713177</v>
      </c>
      <c r="J1284" s="12">
        <f t="shared" si="20"/>
        <v>6.2593579377737498</v>
      </c>
      <c r="K1284" s="7">
        <v>565580</v>
      </c>
      <c r="L1284" s="7">
        <v>105041</v>
      </c>
      <c r="M1284" s="7">
        <f>G1284-L1284</f>
        <v>539959</v>
      </c>
      <c r="N1284" s="7">
        <v>548260.6875</v>
      </c>
      <c r="O1284" s="22">
        <f>M1284/N1284</f>
        <v>0.9848581383103453</v>
      </c>
      <c r="P1284" s="27">
        <v>3509</v>
      </c>
      <c r="Q1284" s="32">
        <f>M1284/P1284</f>
        <v>153.87831290966088</v>
      </c>
      <c r="R1284" s="37" t="s">
        <v>2757</v>
      </c>
      <c r="S1284" s="42">
        <f>ABS(O2496-O1284)*100</f>
        <v>37.233089067723036</v>
      </c>
      <c r="T1284" t="s">
        <v>32</v>
      </c>
      <c r="V1284" s="7">
        <v>93500</v>
      </c>
      <c r="W1284" t="s">
        <v>33</v>
      </c>
      <c r="X1284" s="17" t="s">
        <v>34</v>
      </c>
      <c r="Z1284" t="s">
        <v>2758</v>
      </c>
      <c r="AA1284">
        <v>407</v>
      </c>
      <c r="AB1284">
        <v>70</v>
      </c>
    </row>
    <row r="1285" spans="1:28" x14ac:dyDescent="0.25">
      <c r="A1285" t="s">
        <v>2771</v>
      </c>
      <c r="B1285" t="s">
        <v>2772</v>
      </c>
      <c r="C1285" s="17">
        <v>44377</v>
      </c>
      <c r="D1285" s="7">
        <v>500000</v>
      </c>
      <c r="E1285" t="s">
        <v>29</v>
      </c>
      <c r="F1285" t="s">
        <v>30</v>
      </c>
      <c r="G1285" s="7">
        <v>500000</v>
      </c>
      <c r="H1285" s="7">
        <v>262780</v>
      </c>
      <c r="I1285" s="12">
        <f>H1285/G1285*100</f>
        <v>52.556000000000004</v>
      </c>
      <c r="J1285" s="12">
        <f t="shared" si="20"/>
        <v>2.4532312095130777</v>
      </c>
      <c r="K1285" s="7">
        <v>525569</v>
      </c>
      <c r="L1285" s="7">
        <v>105509</v>
      </c>
      <c r="M1285" s="7">
        <f>G1285-L1285</f>
        <v>394491</v>
      </c>
      <c r="N1285" s="7">
        <v>500071.4375</v>
      </c>
      <c r="O1285" s="22">
        <f>M1285/N1285</f>
        <v>0.78886929030014841</v>
      </c>
      <c r="P1285" s="27">
        <v>3350</v>
      </c>
      <c r="Q1285" s="32">
        <f>M1285/P1285</f>
        <v>117.75850746268657</v>
      </c>
      <c r="R1285" s="37" t="s">
        <v>2757</v>
      </c>
      <c r="S1285" s="42">
        <f>ABS(O2496-O1285)*100</f>
        <v>56.831973868742722</v>
      </c>
      <c r="T1285" t="s">
        <v>32</v>
      </c>
      <c r="V1285" s="7">
        <v>93500</v>
      </c>
      <c r="W1285" t="s">
        <v>33</v>
      </c>
      <c r="X1285" s="17" t="s">
        <v>34</v>
      </c>
      <c r="Z1285" t="s">
        <v>2758</v>
      </c>
      <c r="AA1285">
        <v>407</v>
      </c>
      <c r="AB1285">
        <v>72</v>
      </c>
    </row>
    <row r="1286" spans="1:28" x14ac:dyDescent="0.25">
      <c r="A1286" t="s">
        <v>2773</v>
      </c>
      <c r="B1286" t="s">
        <v>2774</v>
      </c>
      <c r="C1286" s="17">
        <v>44166</v>
      </c>
      <c r="D1286" s="7">
        <v>468000</v>
      </c>
      <c r="E1286" t="s">
        <v>29</v>
      </c>
      <c r="F1286" t="s">
        <v>30</v>
      </c>
      <c r="G1286" s="7">
        <v>468000</v>
      </c>
      <c r="H1286" s="7">
        <v>227780</v>
      </c>
      <c r="I1286" s="12">
        <f>H1286/G1286*100</f>
        <v>48.67094017094017</v>
      </c>
      <c r="J1286" s="12">
        <f t="shared" si="20"/>
        <v>1.4318286195467564</v>
      </c>
      <c r="K1286" s="7">
        <v>455553</v>
      </c>
      <c r="L1286" s="7">
        <v>86659</v>
      </c>
      <c r="M1286" s="7">
        <f>G1286-L1286</f>
        <v>381341</v>
      </c>
      <c r="N1286" s="7">
        <v>439159.53125</v>
      </c>
      <c r="O1286" s="22">
        <f>M1286/N1286</f>
        <v>0.8683427612616571</v>
      </c>
      <c r="P1286" s="27">
        <v>2485</v>
      </c>
      <c r="Q1286" s="32">
        <f>M1286/P1286</f>
        <v>153.45714285714286</v>
      </c>
      <c r="R1286" s="37" t="s">
        <v>2757</v>
      </c>
      <c r="S1286" s="42">
        <f>ABS(O2496-O1286)*100</f>
        <v>48.884626772591858</v>
      </c>
      <c r="T1286" t="s">
        <v>662</v>
      </c>
      <c r="V1286" s="7">
        <v>77000</v>
      </c>
      <c r="W1286" t="s">
        <v>33</v>
      </c>
      <c r="X1286" s="17" t="s">
        <v>34</v>
      </c>
      <c r="Z1286" t="s">
        <v>2758</v>
      </c>
      <c r="AA1286">
        <v>407</v>
      </c>
      <c r="AB1286">
        <v>72</v>
      </c>
    </row>
    <row r="1287" spans="1:28" x14ac:dyDescent="0.25">
      <c r="A1287" t="s">
        <v>2775</v>
      </c>
      <c r="B1287" t="s">
        <v>2776</v>
      </c>
      <c r="C1287" s="17">
        <v>44060</v>
      </c>
      <c r="D1287" s="7">
        <v>537000</v>
      </c>
      <c r="E1287" t="s">
        <v>29</v>
      </c>
      <c r="F1287" t="s">
        <v>30</v>
      </c>
      <c r="G1287" s="7">
        <v>537000</v>
      </c>
      <c r="H1287" s="7">
        <v>283680</v>
      </c>
      <c r="I1287" s="12">
        <f>H1287/G1287*100</f>
        <v>52.826815642458101</v>
      </c>
      <c r="J1287" s="12">
        <f t="shared" si="20"/>
        <v>2.724046851971174</v>
      </c>
      <c r="K1287" s="7">
        <v>567368</v>
      </c>
      <c r="L1287" s="7">
        <v>106064</v>
      </c>
      <c r="M1287" s="7">
        <f>G1287-L1287</f>
        <v>430936</v>
      </c>
      <c r="N1287" s="7">
        <v>549171.4375</v>
      </c>
      <c r="O1287" s="22">
        <f>M1287/N1287</f>
        <v>0.78470213593364457</v>
      </c>
      <c r="P1287" s="27">
        <v>3512</v>
      </c>
      <c r="Q1287" s="32">
        <f>M1287/P1287</f>
        <v>122.70387243735763</v>
      </c>
      <c r="R1287" s="37" t="s">
        <v>2757</v>
      </c>
      <c r="S1287" s="42">
        <f>ABS(O2496-O1287)*100</f>
        <v>57.248689305393107</v>
      </c>
      <c r="T1287" t="s">
        <v>32</v>
      </c>
      <c r="V1287" s="7">
        <v>93500</v>
      </c>
      <c r="W1287" t="s">
        <v>33</v>
      </c>
      <c r="X1287" s="17" t="s">
        <v>34</v>
      </c>
      <c r="Z1287" t="s">
        <v>2758</v>
      </c>
      <c r="AA1287">
        <v>407</v>
      </c>
      <c r="AB1287">
        <v>72</v>
      </c>
    </row>
    <row r="1288" spans="1:28" x14ac:dyDescent="0.25">
      <c r="A1288" t="s">
        <v>2777</v>
      </c>
      <c r="B1288" t="s">
        <v>2778</v>
      </c>
      <c r="C1288" s="17">
        <v>44137</v>
      </c>
      <c r="D1288" s="7">
        <v>540000</v>
      </c>
      <c r="E1288" t="s">
        <v>29</v>
      </c>
      <c r="F1288" t="s">
        <v>30</v>
      </c>
      <c r="G1288" s="7">
        <v>540000</v>
      </c>
      <c r="H1288" s="7">
        <v>293550</v>
      </c>
      <c r="I1288" s="12">
        <f>H1288/G1288*100</f>
        <v>54.361111111111114</v>
      </c>
      <c r="J1288" s="12">
        <f t="shared" si="20"/>
        <v>4.2583423206241875</v>
      </c>
      <c r="K1288" s="7">
        <v>587098</v>
      </c>
      <c r="L1288" s="7">
        <v>110414</v>
      </c>
      <c r="M1288" s="7">
        <f>G1288-L1288</f>
        <v>429586</v>
      </c>
      <c r="N1288" s="7">
        <v>567480.9375</v>
      </c>
      <c r="O1288" s="22">
        <f>M1288/N1288</f>
        <v>0.7570051637197065</v>
      </c>
      <c r="P1288" s="27">
        <v>3230</v>
      </c>
      <c r="Q1288" s="32">
        <f>M1288/P1288</f>
        <v>132.99876160990712</v>
      </c>
      <c r="R1288" s="37" t="s">
        <v>2757</v>
      </c>
      <c r="S1288" s="42">
        <f>ABS(O2496-O1288)*100</f>
        <v>60.018386526786912</v>
      </c>
      <c r="T1288" t="s">
        <v>662</v>
      </c>
      <c r="V1288" s="7">
        <v>93500</v>
      </c>
      <c r="W1288" t="s">
        <v>33</v>
      </c>
      <c r="X1288" s="17" t="s">
        <v>34</v>
      </c>
      <c r="Z1288" t="s">
        <v>2758</v>
      </c>
      <c r="AA1288">
        <v>407</v>
      </c>
      <c r="AB1288">
        <v>71</v>
      </c>
    </row>
    <row r="1289" spans="1:28" x14ac:dyDescent="0.25">
      <c r="A1289" t="s">
        <v>2779</v>
      </c>
      <c r="B1289" t="s">
        <v>2780</v>
      </c>
      <c r="C1289" s="17">
        <v>43980</v>
      </c>
      <c r="D1289" s="7">
        <v>487000</v>
      </c>
      <c r="E1289" t="s">
        <v>29</v>
      </c>
      <c r="F1289" t="s">
        <v>30</v>
      </c>
      <c r="G1289" s="7">
        <v>487000</v>
      </c>
      <c r="H1289" s="7">
        <v>268260</v>
      </c>
      <c r="I1289" s="12">
        <f>H1289/G1289*100</f>
        <v>55.08418891170431</v>
      </c>
      <c r="J1289" s="12">
        <f t="shared" si="20"/>
        <v>4.9814201212173828</v>
      </c>
      <c r="K1289" s="7">
        <v>536528</v>
      </c>
      <c r="L1289" s="7">
        <v>106839</v>
      </c>
      <c r="M1289" s="7">
        <f>G1289-L1289</f>
        <v>380161</v>
      </c>
      <c r="N1289" s="7">
        <v>511534.53125</v>
      </c>
      <c r="O1289" s="22">
        <f>M1289/N1289</f>
        <v>0.74317758973383086</v>
      </c>
      <c r="P1289" s="27">
        <v>3699</v>
      </c>
      <c r="Q1289" s="32">
        <f>M1289/P1289</f>
        <v>102.77399297107327</v>
      </c>
      <c r="R1289" s="37" t="s">
        <v>2757</v>
      </c>
      <c r="S1289" s="42">
        <f>ABS(O2496-O1289)*100</f>
        <v>61.401143925374477</v>
      </c>
      <c r="T1289" t="s">
        <v>32</v>
      </c>
      <c r="V1289" s="7">
        <v>93500</v>
      </c>
      <c r="W1289" t="s">
        <v>33</v>
      </c>
      <c r="X1289" s="17" t="s">
        <v>34</v>
      </c>
      <c r="Z1289" t="s">
        <v>2758</v>
      </c>
      <c r="AA1289">
        <v>407</v>
      </c>
      <c r="AB1289">
        <v>69</v>
      </c>
    </row>
    <row r="1290" spans="1:28" x14ac:dyDescent="0.25">
      <c r="A1290" t="s">
        <v>2781</v>
      </c>
      <c r="B1290" t="s">
        <v>2782</v>
      </c>
      <c r="C1290" s="17">
        <v>44334</v>
      </c>
      <c r="D1290" s="7">
        <v>595000</v>
      </c>
      <c r="E1290" t="s">
        <v>29</v>
      </c>
      <c r="F1290" t="s">
        <v>30</v>
      </c>
      <c r="G1290" s="7">
        <v>595000</v>
      </c>
      <c r="H1290" s="7">
        <v>273470</v>
      </c>
      <c r="I1290" s="12">
        <f>H1290/G1290*100</f>
        <v>45.961344537815123</v>
      </c>
      <c r="J1290" s="12">
        <f t="shared" si="20"/>
        <v>4.1414242526718041</v>
      </c>
      <c r="K1290" s="7">
        <v>546947</v>
      </c>
      <c r="L1290" s="7">
        <v>106863</v>
      </c>
      <c r="M1290" s="7">
        <f>G1290-L1290</f>
        <v>488137</v>
      </c>
      <c r="N1290" s="7">
        <v>523909.53125</v>
      </c>
      <c r="O1290" s="22">
        <f>M1290/N1290</f>
        <v>0.93172002203386139</v>
      </c>
      <c r="P1290" s="27">
        <v>3571</v>
      </c>
      <c r="Q1290" s="32">
        <f>M1290/P1290</f>
        <v>136.69476337160458</v>
      </c>
      <c r="R1290" s="37" t="s">
        <v>2757</v>
      </c>
      <c r="S1290" s="42">
        <f>ABS(O2496-O1290)*100</f>
        <v>42.546900695371427</v>
      </c>
      <c r="T1290" t="s">
        <v>662</v>
      </c>
      <c r="V1290" s="7">
        <v>93500</v>
      </c>
      <c r="W1290" t="s">
        <v>33</v>
      </c>
      <c r="X1290" s="17" t="s">
        <v>34</v>
      </c>
      <c r="Z1290" t="s">
        <v>2758</v>
      </c>
      <c r="AA1290">
        <v>407</v>
      </c>
      <c r="AB1290">
        <v>69</v>
      </c>
    </row>
    <row r="1291" spans="1:28" x14ac:dyDescent="0.25">
      <c r="A1291" t="s">
        <v>2783</v>
      </c>
      <c r="B1291" t="s">
        <v>2784</v>
      </c>
      <c r="C1291" s="17">
        <v>43994</v>
      </c>
      <c r="D1291" s="7">
        <v>1125000</v>
      </c>
      <c r="E1291" t="s">
        <v>29</v>
      </c>
      <c r="F1291" t="s">
        <v>30</v>
      </c>
      <c r="G1291" s="7">
        <v>1125000</v>
      </c>
      <c r="H1291" s="7">
        <v>471500</v>
      </c>
      <c r="I1291" s="12">
        <f>H1291/G1291*100</f>
        <v>41.911111111111111</v>
      </c>
      <c r="J1291" s="12">
        <f t="shared" si="20"/>
        <v>8.1916576793758153</v>
      </c>
      <c r="K1291" s="7">
        <v>943008</v>
      </c>
      <c r="L1291" s="7">
        <v>293365</v>
      </c>
      <c r="M1291" s="7">
        <f>G1291-L1291</f>
        <v>831635</v>
      </c>
      <c r="N1291" s="7">
        <v>470755.8125</v>
      </c>
      <c r="O1291" s="22">
        <f>M1291/N1291</f>
        <v>1.76659528765776</v>
      </c>
      <c r="P1291" s="27">
        <v>4029</v>
      </c>
      <c r="Q1291" s="32">
        <f>M1291/P1291</f>
        <v>206.41226110697443</v>
      </c>
      <c r="R1291" s="37" t="s">
        <v>2785</v>
      </c>
      <c r="S1291" s="42">
        <f>ABS(O2496-O1291)*100</f>
        <v>40.940625867018433</v>
      </c>
      <c r="T1291" t="s">
        <v>662</v>
      </c>
      <c r="V1291" s="7">
        <v>275880</v>
      </c>
      <c r="W1291" t="s">
        <v>33</v>
      </c>
      <c r="X1291" s="17" t="s">
        <v>34</v>
      </c>
      <c r="Z1291" t="s">
        <v>2786</v>
      </c>
      <c r="AA1291">
        <v>401</v>
      </c>
      <c r="AB1291">
        <v>45</v>
      </c>
    </row>
    <row r="1292" spans="1:28" x14ac:dyDescent="0.25">
      <c r="A1292" t="s">
        <v>2787</v>
      </c>
      <c r="B1292" t="s">
        <v>2788</v>
      </c>
      <c r="C1292" s="17">
        <v>44237</v>
      </c>
      <c r="D1292" s="7">
        <v>837500</v>
      </c>
      <c r="E1292" t="s">
        <v>29</v>
      </c>
      <c r="F1292" t="s">
        <v>30</v>
      </c>
      <c r="G1292" s="7">
        <v>837500</v>
      </c>
      <c r="H1292" s="7">
        <v>374210</v>
      </c>
      <c r="I1292" s="12">
        <f>H1292/G1292*100</f>
        <v>44.681791044776119</v>
      </c>
      <c r="J1292" s="12">
        <f t="shared" si="20"/>
        <v>5.4209777457108075</v>
      </c>
      <c r="K1292" s="7">
        <v>748418</v>
      </c>
      <c r="L1292" s="7">
        <v>110536</v>
      </c>
      <c r="M1292" s="7">
        <f>G1292-L1292</f>
        <v>726964</v>
      </c>
      <c r="N1292" s="7">
        <v>952062.6875</v>
      </c>
      <c r="O1292" s="22">
        <f>M1292/N1292</f>
        <v>0.76356736751118603</v>
      </c>
      <c r="P1292" s="27">
        <v>5030</v>
      </c>
      <c r="Q1292" s="32">
        <f>M1292/P1292</f>
        <v>144.52564612326043</v>
      </c>
      <c r="R1292" s="37" t="s">
        <v>2789</v>
      </c>
      <c r="S1292" s="42">
        <f>ABS(O2496-O1292)*100</f>
        <v>59.362166147638959</v>
      </c>
      <c r="T1292" t="s">
        <v>32</v>
      </c>
      <c r="V1292" s="7">
        <v>96250</v>
      </c>
      <c r="W1292" t="s">
        <v>33</v>
      </c>
      <c r="X1292" s="17" t="s">
        <v>34</v>
      </c>
      <c r="Z1292" t="s">
        <v>2790</v>
      </c>
      <c r="AA1292">
        <v>407</v>
      </c>
      <c r="AB1292">
        <v>78</v>
      </c>
    </row>
    <row r="1293" spans="1:28" x14ac:dyDescent="0.25">
      <c r="A1293" t="s">
        <v>2791</v>
      </c>
      <c r="B1293" t="s">
        <v>2792</v>
      </c>
      <c r="C1293" s="17">
        <v>44292</v>
      </c>
      <c r="D1293" s="7">
        <v>270000</v>
      </c>
      <c r="E1293" t="s">
        <v>29</v>
      </c>
      <c r="F1293" t="s">
        <v>30</v>
      </c>
      <c r="G1293" s="7">
        <v>270000</v>
      </c>
      <c r="H1293" s="7">
        <v>101740</v>
      </c>
      <c r="I1293" s="12">
        <f>H1293/G1293*100</f>
        <v>37.681481481481484</v>
      </c>
      <c r="J1293" s="12">
        <f t="shared" si="20"/>
        <v>12.421287309005443</v>
      </c>
      <c r="K1293" s="7">
        <v>203486</v>
      </c>
      <c r="L1293" s="7">
        <v>138517</v>
      </c>
      <c r="M1293" s="7">
        <f>G1293-L1293</f>
        <v>131483</v>
      </c>
      <c r="N1293" s="7">
        <v>96968.65625</v>
      </c>
      <c r="O1293" s="22">
        <f>M1293/N1293</f>
        <v>1.3559329899448824</v>
      </c>
      <c r="P1293" s="27">
        <v>1588</v>
      </c>
      <c r="Q1293" s="32">
        <f>M1293/P1293</f>
        <v>82.797858942065488</v>
      </c>
      <c r="R1293" s="37" t="s">
        <v>2789</v>
      </c>
      <c r="S1293" s="42">
        <f>ABS(O2496-O1293)*100</f>
        <v>0.12560390426932244</v>
      </c>
      <c r="T1293" t="s">
        <v>64</v>
      </c>
      <c r="V1293" s="7">
        <v>137500</v>
      </c>
      <c r="W1293" t="s">
        <v>33</v>
      </c>
      <c r="X1293" s="17" t="s">
        <v>34</v>
      </c>
      <c r="Z1293" t="s">
        <v>2790</v>
      </c>
      <c r="AA1293">
        <v>407</v>
      </c>
      <c r="AB1293">
        <v>41</v>
      </c>
    </row>
    <row r="1294" spans="1:28" x14ac:dyDescent="0.25">
      <c r="A1294" t="s">
        <v>2793</v>
      </c>
      <c r="B1294" t="s">
        <v>2794</v>
      </c>
      <c r="C1294" s="17">
        <v>44552</v>
      </c>
      <c r="D1294" s="7">
        <v>994625</v>
      </c>
      <c r="E1294" t="s">
        <v>29</v>
      </c>
      <c r="F1294" t="s">
        <v>30</v>
      </c>
      <c r="G1294" s="7">
        <v>994625</v>
      </c>
      <c r="H1294" s="7">
        <v>610530</v>
      </c>
      <c r="I1294" s="12">
        <f>H1294/G1294*100</f>
        <v>61.382933266306395</v>
      </c>
      <c r="J1294" s="12">
        <f t="shared" si="20"/>
        <v>11.280164475819468</v>
      </c>
      <c r="K1294" s="7">
        <v>1221060</v>
      </c>
      <c r="L1294" s="7">
        <v>167596</v>
      </c>
      <c r="M1294" s="7">
        <f>G1294-L1294</f>
        <v>827029</v>
      </c>
      <c r="N1294" s="7">
        <v>1572334.375</v>
      </c>
      <c r="O1294" s="22">
        <f>M1294/N1294</f>
        <v>0.5259879915809893</v>
      </c>
      <c r="P1294" s="27">
        <v>6577</v>
      </c>
      <c r="Q1294" s="32">
        <f>M1294/P1294</f>
        <v>125.74562870609701</v>
      </c>
      <c r="R1294" s="37" t="s">
        <v>2789</v>
      </c>
      <c r="S1294" s="42">
        <f>ABS(O2496-O1294)*100</f>
        <v>83.120103740658635</v>
      </c>
      <c r="T1294" t="s">
        <v>32</v>
      </c>
      <c r="V1294" s="7">
        <v>137500</v>
      </c>
      <c r="W1294" t="s">
        <v>33</v>
      </c>
      <c r="X1294" s="17" t="s">
        <v>34</v>
      </c>
      <c r="Z1294" t="s">
        <v>2790</v>
      </c>
      <c r="AA1294">
        <v>407</v>
      </c>
      <c r="AB1294">
        <v>75</v>
      </c>
    </row>
    <row r="1295" spans="1:28" x14ac:dyDescent="0.25">
      <c r="A1295" t="s">
        <v>2795</v>
      </c>
      <c r="B1295" t="s">
        <v>2796</v>
      </c>
      <c r="C1295" s="17">
        <v>44225</v>
      </c>
      <c r="D1295" s="7">
        <v>525000</v>
      </c>
      <c r="E1295" t="s">
        <v>29</v>
      </c>
      <c r="F1295" t="s">
        <v>30</v>
      </c>
      <c r="G1295" s="7">
        <v>525000</v>
      </c>
      <c r="H1295" s="7">
        <v>315310</v>
      </c>
      <c r="I1295" s="12">
        <f>H1295/G1295*100</f>
        <v>60.059047619047625</v>
      </c>
      <c r="J1295" s="12">
        <f t="shared" si="20"/>
        <v>9.9562788285606985</v>
      </c>
      <c r="K1295" s="7">
        <v>630622</v>
      </c>
      <c r="L1295" s="7">
        <v>79476</v>
      </c>
      <c r="M1295" s="7">
        <f>G1295-L1295</f>
        <v>445524</v>
      </c>
      <c r="N1295" s="7">
        <v>355578.0625</v>
      </c>
      <c r="O1295" s="22">
        <f>M1295/N1295</f>
        <v>1.252956936847025</v>
      </c>
      <c r="P1295" s="27">
        <v>3217</v>
      </c>
      <c r="Q1295" s="32">
        <f>M1295/P1295</f>
        <v>138.49051911718993</v>
      </c>
      <c r="R1295" s="37" t="s">
        <v>2797</v>
      </c>
      <c r="S1295" s="42">
        <f>ABS(O2496-O1295)*100</f>
        <v>10.423209214055063</v>
      </c>
      <c r="T1295" t="s">
        <v>32</v>
      </c>
      <c r="V1295" s="7">
        <v>66000</v>
      </c>
      <c r="W1295" t="s">
        <v>33</v>
      </c>
      <c r="X1295" s="17" t="s">
        <v>34</v>
      </c>
      <c r="Z1295" t="s">
        <v>2798</v>
      </c>
      <c r="AA1295">
        <v>401</v>
      </c>
      <c r="AB1295">
        <v>70</v>
      </c>
    </row>
    <row r="1296" spans="1:28" x14ac:dyDescent="0.25">
      <c r="A1296" t="s">
        <v>2799</v>
      </c>
      <c r="B1296" t="s">
        <v>2800</v>
      </c>
      <c r="C1296" s="17">
        <v>44499</v>
      </c>
      <c r="D1296" s="7">
        <v>860000</v>
      </c>
      <c r="E1296" t="s">
        <v>29</v>
      </c>
      <c r="F1296" t="s">
        <v>30</v>
      </c>
      <c r="G1296" s="7">
        <v>860000</v>
      </c>
      <c r="H1296" s="7">
        <v>492660</v>
      </c>
      <c r="I1296" s="12">
        <f>H1296/G1296*100</f>
        <v>57.286046511627909</v>
      </c>
      <c r="J1296" s="12">
        <f t="shared" si="20"/>
        <v>7.183277721140982</v>
      </c>
      <c r="K1296" s="7">
        <v>985310</v>
      </c>
      <c r="L1296" s="7">
        <v>86342</v>
      </c>
      <c r="M1296" s="7">
        <f>G1296-L1296</f>
        <v>773658</v>
      </c>
      <c r="N1296" s="7">
        <v>651426.0625</v>
      </c>
      <c r="O1296" s="22">
        <f>M1296/N1296</f>
        <v>1.1876374688340015</v>
      </c>
      <c r="P1296" s="27">
        <v>4917</v>
      </c>
      <c r="Q1296" s="32">
        <f>M1296/P1296</f>
        <v>157.34350213544843</v>
      </c>
      <c r="R1296" s="37" t="s">
        <v>2785</v>
      </c>
      <c r="S1296" s="42">
        <f>ABS(O2496-O1296)*100</f>
        <v>16.955156015357421</v>
      </c>
      <c r="T1296" t="s">
        <v>662</v>
      </c>
      <c r="V1296" s="7">
        <v>61875</v>
      </c>
      <c r="W1296" t="s">
        <v>33</v>
      </c>
      <c r="X1296" s="17" t="s">
        <v>34</v>
      </c>
      <c r="Z1296" t="s">
        <v>2786</v>
      </c>
      <c r="AA1296">
        <v>401</v>
      </c>
      <c r="AB1296">
        <v>53</v>
      </c>
    </row>
    <row r="1297" spans="1:28" x14ac:dyDescent="0.25">
      <c r="A1297" t="s">
        <v>2801</v>
      </c>
      <c r="B1297" t="s">
        <v>2802</v>
      </c>
      <c r="C1297" s="17">
        <v>43973</v>
      </c>
      <c r="D1297" s="7">
        <v>565000</v>
      </c>
      <c r="E1297" t="s">
        <v>29</v>
      </c>
      <c r="F1297" t="s">
        <v>30</v>
      </c>
      <c r="G1297" s="7">
        <v>565000</v>
      </c>
      <c r="H1297" s="7">
        <v>343730</v>
      </c>
      <c r="I1297" s="12">
        <f>H1297/G1297*100</f>
        <v>60.837168141592926</v>
      </c>
      <c r="J1297" s="12">
        <f t="shared" si="20"/>
        <v>10.734399351105999</v>
      </c>
      <c r="K1297" s="7">
        <v>687462</v>
      </c>
      <c r="L1297" s="7">
        <v>144401</v>
      </c>
      <c r="M1297" s="7">
        <f>G1297-L1297</f>
        <v>420599</v>
      </c>
      <c r="N1297" s="7">
        <v>810538.8125</v>
      </c>
      <c r="O1297" s="22">
        <f>M1297/N1297</f>
        <v>0.51891284354751366</v>
      </c>
      <c r="P1297" s="27">
        <v>3622</v>
      </c>
      <c r="Q1297" s="32">
        <f>M1297/P1297</f>
        <v>116.12341247929321</v>
      </c>
      <c r="R1297" s="37" t="s">
        <v>2789</v>
      </c>
      <c r="S1297" s="42">
        <f>ABS(O2496-O1297)*100</f>
        <v>83.827618544006199</v>
      </c>
      <c r="T1297" t="s">
        <v>662</v>
      </c>
      <c r="V1297" s="7">
        <v>110000</v>
      </c>
      <c r="W1297" t="s">
        <v>33</v>
      </c>
      <c r="X1297" s="17" t="s">
        <v>34</v>
      </c>
      <c r="Z1297" t="s">
        <v>2790</v>
      </c>
      <c r="AA1297">
        <v>407</v>
      </c>
      <c r="AB1297">
        <v>77</v>
      </c>
    </row>
    <row r="1298" spans="1:28" x14ac:dyDescent="0.25">
      <c r="A1298" t="s">
        <v>2803</v>
      </c>
      <c r="B1298" t="s">
        <v>2804</v>
      </c>
      <c r="C1298" s="17">
        <v>44505</v>
      </c>
      <c r="D1298" s="7">
        <v>378000</v>
      </c>
      <c r="E1298" t="s">
        <v>29</v>
      </c>
      <c r="F1298" t="s">
        <v>30</v>
      </c>
      <c r="G1298" s="7">
        <v>378000</v>
      </c>
      <c r="H1298" s="7">
        <v>179570</v>
      </c>
      <c r="I1298" s="12">
        <f>H1298/G1298*100</f>
        <v>47.505291005291006</v>
      </c>
      <c r="J1298" s="12">
        <f t="shared" si="20"/>
        <v>2.5974777851959203</v>
      </c>
      <c r="K1298" s="7">
        <v>359142</v>
      </c>
      <c r="L1298" s="7">
        <v>68537</v>
      </c>
      <c r="M1298" s="7">
        <f>G1298-L1298</f>
        <v>309463</v>
      </c>
      <c r="N1298" s="7">
        <v>210583.328125</v>
      </c>
      <c r="O1298" s="22">
        <f>M1298/N1298</f>
        <v>1.4695512828836388</v>
      </c>
      <c r="P1298" s="27">
        <v>1729</v>
      </c>
      <c r="Q1298" s="32">
        <f>M1298/P1298</f>
        <v>178.9838056680162</v>
      </c>
      <c r="R1298" s="37" t="s">
        <v>2785</v>
      </c>
      <c r="S1298" s="42">
        <f>ABS(O2496-O1298)*100</f>
        <v>11.236225389606314</v>
      </c>
      <c r="T1298" t="s">
        <v>64</v>
      </c>
      <c r="V1298" s="7">
        <v>61875</v>
      </c>
      <c r="W1298" t="s">
        <v>33</v>
      </c>
      <c r="X1298" s="17" t="s">
        <v>34</v>
      </c>
      <c r="Z1298" t="s">
        <v>2786</v>
      </c>
      <c r="AA1298">
        <v>401</v>
      </c>
      <c r="AB1298">
        <v>51</v>
      </c>
    </row>
    <row r="1299" spans="1:28" x14ac:dyDescent="0.25">
      <c r="A1299" t="s">
        <v>2805</v>
      </c>
      <c r="B1299" t="s">
        <v>2806</v>
      </c>
      <c r="C1299" s="17">
        <v>44496</v>
      </c>
      <c r="D1299" s="7">
        <v>373000</v>
      </c>
      <c r="E1299" t="s">
        <v>29</v>
      </c>
      <c r="F1299" t="s">
        <v>30</v>
      </c>
      <c r="G1299" s="7">
        <v>373000</v>
      </c>
      <c r="H1299" s="7">
        <v>182470</v>
      </c>
      <c r="I1299" s="12">
        <f>H1299/G1299*100</f>
        <v>48.919571045576411</v>
      </c>
      <c r="J1299" s="12">
        <f t="shared" si="20"/>
        <v>1.1831977449105153</v>
      </c>
      <c r="K1299" s="7">
        <v>364935</v>
      </c>
      <c r="L1299" s="7">
        <v>72619</v>
      </c>
      <c r="M1299" s="7">
        <f>G1299-L1299</f>
        <v>300381</v>
      </c>
      <c r="N1299" s="7">
        <v>188590.96875</v>
      </c>
      <c r="O1299" s="22">
        <f>M1299/N1299</f>
        <v>1.5927644997581571</v>
      </c>
      <c r="P1299" s="27">
        <v>2432</v>
      </c>
      <c r="Q1299" s="32">
        <f>M1299/P1299</f>
        <v>123.51192434210526</v>
      </c>
      <c r="R1299" s="37" t="s">
        <v>2797</v>
      </c>
      <c r="S1299" s="42">
        <f>ABS(O2496-O1299)*100</f>
        <v>23.55754707705815</v>
      </c>
      <c r="T1299" t="s">
        <v>141</v>
      </c>
      <c r="V1299" s="7">
        <v>66000</v>
      </c>
      <c r="W1299" t="s">
        <v>33</v>
      </c>
      <c r="X1299" s="17" t="s">
        <v>34</v>
      </c>
      <c r="Z1299" t="s">
        <v>2798</v>
      </c>
      <c r="AA1299">
        <v>401</v>
      </c>
      <c r="AB1299">
        <v>54</v>
      </c>
    </row>
    <row r="1300" spans="1:28" x14ac:dyDescent="0.25">
      <c r="A1300" t="s">
        <v>2807</v>
      </c>
      <c r="B1300" t="s">
        <v>2808</v>
      </c>
      <c r="C1300" s="17">
        <v>44196</v>
      </c>
      <c r="D1300" s="7">
        <v>426500</v>
      </c>
      <c r="E1300" t="s">
        <v>29</v>
      </c>
      <c r="F1300" t="s">
        <v>30</v>
      </c>
      <c r="G1300" s="7">
        <v>426500</v>
      </c>
      <c r="H1300" s="7">
        <v>175250</v>
      </c>
      <c r="I1300" s="12">
        <f>H1300/G1300*100</f>
        <v>41.090269636576785</v>
      </c>
      <c r="J1300" s="12">
        <f t="shared" si="20"/>
        <v>9.0124991539101416</v>
      </c>
      <c r="K1300" s="7">
        <v>350506</v>
      </c>
      <c r="L1300" s="7">
        <v>93482</v>
      </c>
      <c r="M1300" s="7">
        <f>G1300-L1300</f>
        <v>333018</v>
      </c>
      <c r="N1300" s="7">
        <v>165821.9375</v>
      </c>
      <c r="O1300" s="22">
        <f>M1300/N1300</f>
        <v>2.0082867503583475</v>
      </c>
      <c r="P1300" s="27">
        <v>1512</v>
      </c>
      <c r="Q1300" s="32">
        <f>M1300/P1300</f>
        <v>220.25</v>
      </c>
      <c r="R1300" s="37" t="s">
        <v>2797</v>
      </c>
      <c r="S1300" s="42">
        <f>ABS(O2496-O1300)*100</f>
        <v>65.109772137077186</v>
      </c>
      <c r="T1300" t="s">
        <v>64</v>
      </c>
      <c r="V1300" s="7">
        <v>66000</v>
      </c>
      <c r="W1300" t="s">
        <v>33</v>
      </c>
      <c r="X1300" s="17" t="s">
        <v>34</v>
      </c>
      <c r="Z1300" t="s">
        <v>2798</v>
      </c>
      <c r="AA1300">
        <v>401</v>
      </c>
      <c r="AB1300">
        <v>57</v>
      </c>
    </row>
    <row r="1301" spans="1:28" x14ac:dyDescent="0.25">
      <c r="A1301" t="s">
        <v>2809</v>
      </c>
      <c r="B1301" t="s">
        <v>2810</v>
      </c>
      <c r="C1301" s="17">
        <v>44001</v>
      </c>
      <c r="D1301" s="7">
        <v>460000</v>
      </c>
      <c r="E1301" t="s">
        <v>29</v>
      </c>
      <c r="F1301" t="s">
        <v>30</v>
      </c>
      <c r="G1301" s="7">
        <v>460000</v>
      </c>
      <c r="H1301" s="7">
        <v>275590</v>
      </c>
      <c r="I1301" s="12">
        <f>H1301/G1301*100</f>
        <v>59.910869565217396</v>
      </c>
      <c r="J1301" s="12">
        <f t="shared" si="20"/>
        <v>9.8081007747304696</v>
      </c>
      <c r="K1301" s="7">
        <v>551171</v>
      </c>
      <c r="L1301" s="7">
        <v>79258</v>
      </c>
      <c r="M1301" s="7">
        <f>G1301-L1301</f>
        <v>380742</v>
      </c>
      <c r="N1301" s="7">
        <v>304460</v>
      </c>
      <c r="O1301" s="22">
        <f>M1301/N1301</f>
        <v>1.2505485121198188</v>
      </c>
      <c r="P1301" s="27">
        <v>2878</v>
      </c>
      <c r="Q1301" s="32">
        <f>M1301/P1301</f>
        <v>132.29395413481583</v>
      </c>
      <c r="R1301" s="37" t="s">
        <v>2797</v>
      </c>
      <c r="S1301" s="42">
        <f>ABS(O2496-O1301)*100</f>
        <v>10.664051686775689</v>
      </c>
      <c r="T1301" t="s">
        <v>32</v>
      </c>
      <c r="V1301" s="7">
        <v>66000</v>
      </c>
      <c r="W1301" t="s">
        <v>33</v>
      </c>
      <c r="X1301" s="17" t="s">
        <v>34</v>
      </c>
      <c r="Z1301" t="s">
        <v>2798</v>
      </c>
      <c r="AA1301">
        <v>401</v>
      </c>
      <c r="AB1301">
        <v>65</v>
      </c>
    </row>
    <row r="1302" spans="1:28" x14ac:dyDescent="0.25">
      <c r="A1302" t="s">
        <v>2811</v>
      </c>
      <c r="B1302" t="s">
        <v>2812</v>
      </c>
      <c r="C1302" s="17">
        <v>44631</v>
      </c>
      <c r="D1302" s="7">
        <v>605000</v>
      </c>
      <c r="E1302" t="s">
        <v>29</v>
      </c>
      <c r="F1302" t="s">
        <v>30</v>
      </c>
      <c r="G1302" s="7">
        <v>605000</v>
      </c>
      <c r="H1302" s="7">
        <v>253380</v>
      </c>
      <c r="I1302" s="12">
        <f>H1302/G1302*100</f>
        <v>41.880991735537187</v>
      </c>
      <c r="J1302" s="12">
        <f t="shared" si="20"/>
        <v>8.2217770549497402</v>
      </c>
      <c r="K1302" s="7">
        <v>506762</v>
      </c>
      <c r="L1302" s="7">
        <v>101722</v>
      </c>
      <c r="M1302" s="7">
        <f>G1302-L1302</f>
        <v>503278</v>
      </c>
      <c r="N1302" s="7">
        <v>261316.125</v>
      </c>
      <c r="O1302" s="22">
        <f>M1302/N1302</f>
        <v>1.9259354928824235</v>
      </c>
      <c r="P1302" s="27">
        <v>2618</v>
      </c>
      <c r="Q1302" s="32">
        <f>M1302/P1302</f>
        <v>192.2375859434683</v>
      </c>
      <c r="R1302" s="37" t="s">
        <v>2797</v>
      </c>
      <c r="S1302" s="42">
        <f>ABS(O2496-O1302)*100</f>
        <v>56.874646389484781</v>
      </c>
      <c r="T1302" t="s">
        <v>1243</v>
      </c>
      <c r="V1302" s="7">
        <v>85250</v>
      </c>
      <c r="W1302" t="s">
        <v>33</v>
      </c>
      <c r="X1302" s="17" t="s">
        <v>34</v>
      </c>
      <c r="Z1302" t="s">
        <v>2798</v>
      </c>
      <c r="AA1302">
        <v>401</v>
      </c>
      <c r="AB1302">
        <v>51</v>
      </c>
    </row>
    <row r="1303" spans="1:28" x14ac:dyDescent="0.25">
      <c r="A1303" t="s">
        <v>2813</v>
      </c>
      <c r="B1303" t="s">
        <v>2814</v>
      </c>
      <c r="C1303" s="17">
        <v>44309</v>
      </c>
      <c r="D1303" s="7">
        <v>663000</v>
      </c>
      <c r="E1303" t="s">
        <v>29</v>
      </c>
      <c r="F1303" t="s">
        <v>30</v>
      </c>
      <c r="G1303" s="7">
        <v>663000</v>
      </c>
      <c r="H1303" s="7">
        <v>325280</v>
      </c>
      <c r="I1303" s="12">
        <f>H1303/G1303*100</f>
        <v>49.061840120663653</v>
      </c>
      <c r="J1303" s="12">
        <f t="shared" si="20"/>
        <v>1.0409286698232734</v>
      </c>
      <c r="K1303" s="7">
        <v>650559</v>
      </c>
      <c r="L1303" s="7">
        <v>110691</v>
      </c>
      <c r="M1303" s="7">
        <f>G1303-L1303</f>
        <v>552309</v>
      </c>
      <c r="N1303" s="7">
        <v>348301.9375</v>
      </c>
      <c r="O1303" s="22">
        <f>M1303/N1303</f>
        <v>1.585718999912253</v>
      </c>
      <c r="P1303" s="27">
        <v>3408</v>
      </c>
      <c r="Q1303" s="32">
        <f>M1303/P1303</f>
        <v>162.0625</v>
      </c>
      <c r="R1303" s="37" t="s">
        <v>2797</v>
      </c>
      <c r="S1303" s="42">
        <f>ABS(O2496-O1303)*100</f>
        <v>22.852997092467731</v>
      </c>
      <c r="T1303" t="s">
        <v>64</v>
      </c>
      <c r="V1303" s="7">
        <v>85250</v>
      </c>
      <c r="W1303" t="s">
        <v>33</v>
      </c>
      <c r="X1303" s="17" t="s">
        <v>34</v>
      </c>
      <c r="Z1303" t="s">
        <v>2798</v>
      </c>
      <c r="AA1303">
        <v>401</v>
      </c>
      <c r="AB1303">
        <v>59</v>
      </c>
    </row>
    <row r="1304" spans="1:28" x14ac:dyDescent="0.25">
      <c r="A1304" t="s">
        <v>2815</v>
      </c>
      <c r="B1304" t="s">
        <v>2816</v>
      </c>
      <c r="C1304" s="17">
        <v>44456</v>
      </c>
      <c r="D1304" s="7">
        <v>455000</v>
      </c>
      <c r="E1304" t="s">
        <v>29</v>
      </c>
      <c r="F1304" t="s">
        <v>30</v>
      </c>
      <c r="G1304" s="7">
        <v>455000</v>
      </c>
      <c r="H1304" s="7">
        <v>214150</v>
      </c>
      <c r="I1304" s="12">
        <f>H1304/G1304*100</f>
        <v>47.065934065934066</v>
      </c>
      <c r="J1304" s="12">
        <f t="shared" si="20"/>
        <v>3.0368347245528611</v>
      </c>
      <c r="K1304" s="7">
        <v>428299</v>
      </c>
      <c r="L1304" s="7">
        <v>95455</v>
      </c>
      <c r="M1304" s="7">
        <f>G1304-L1304</f>
        <v>359545</v>
      </c>
      <c r="N1304" s="7">
        <v>214738.0625</v>
      </c>
      <c r="O1304" s="22">
        <f>M1304/N1304</f>
        <v>1.6743422000466266</v>
      </c>
      <c r="P1304" s="27">
        <v>1830</v>
      </c>
      <c r="Q1304" s="32">
        <f>M1304/P1304</f>
        <v>196.47267759562843</v>
      </c>
      <c r="R1304" s="37" t="s">
        <v>2797</v>
      </c>
      <c r="S1304" s="42">
        <f>ABS(O2496-O1304)*100</f>
        <v>31.715317105905093</v>
      </c>
      <c r="T1304" t="s">
        <v>64</v>
      </c>
      <c r="V1304" s="7">
        <v>85250</v>
      </c>
      <c r="W1304" t="s">
        <v>33</v>
      </c>
      <c r="X1304" s="17" t="s">
        <v>34</v>
      </c>
      <c r="Z1304" t="s">
        <v>2798</v>
      </c>
      <c r="AA1304">
        <v>401</v>
      </c>
      <c r="AB1304">
        <v>51</v>
      </c>
    </row>
    <row r="1305" spans="1:28" x14ac:dyDescent="0.25">
      <c r="A1305" t="s">
        <v>2817</v>
      </c>
      <c r="B1305" t="s">
        <v>2818</v>
      </c>
      <c r="C1305" s="17">
        <v>44321</v>
      </c>
      <c r="D1305" s="7">
        <v>555000</v>
      </c>
      <c r="E1305" t="s">
        <v>29</v>
      </c>
      <c r="F1305" t="s">
        <v>30</v>
      </c>
      <c r="G1305" s="7">
        <v>555000</v>
      </c>
      <c r="H1305" s="7">
        <v>261110</v>
      </c>
      <c r="I1305" s="12">
        <f>H1305/G1305*100</f>
        <v>47.046846846846847</v>
      </c>
      <c r="J1305" s="12">
        <f t="shared" si="20"/>
        <v>3.0559219436400795</v>
      </c>
      <c r="K1305" s="7">
        <v>522215</v>
      </c>
      <c r="L1305" s="7">
        <v>123414</v>
      </c>
      <c r="M1305" s="7">
        <f>G1305-L1305</f>
        <v>431586</v>
      </c>
      <c r="N1305" s="7">
        <v>443112.21875</v>
      </c>
      <c r="O1305" s="22">
        <f>M1305/N1305</f>
        <v>0.97398803674943801</v>
      </c>
      <c r="P1305" s="27">
        <v>3283</v>
      </c>
      <c r="Q1305" s="32">
        <f>M1305/P1305</f>
        <v>131.46085897045384</v>
      </c>
      <c r="R1305" s="37" t="s">
        <v>2819</v>
      </c>
      <c r="S1305" s="42">
        <f>ABS(O2496-O1305)*100</f>
        <v>38.320099223813763</v>
      </c>
      <c r="T1305" t="s">
        <v>32</v>
      </c>
      <c r="V1305" s="7">
        <v>104290</v>
      </c>
      <c r="W1305" t="s">
        <v>33</v>
      </c>
      <c r="X1305" s="17" t="s">
        <v>34</v>
      </c>
      <c r="Z1305" t="s">
        <v>2820</v>
      </c>
      <c r="AA1305">
        <v>401</v>
      </c>
      <c r="AB1305">
        <v>63</v>
      </c>
    </row>
    <row r="1306" spans="1:28" x14ac:dyDescent="0.25">
      <c r="A1306" t="s">
        <v>2821</v>
      </c>
      <c r="B1306" t="s">
        <v>2822</v>
      </c>
      <c r="C1306" s="17">
        <v>44067</v>
      </c>
      <c r="D1306" s="7">
        <v>530000</v>
      </c>
      <c r="E1306" t="s">
        <v>29</v>
      </c>
      <c r="F1306" t="s">
        <v>30</v>
      </c>
      <c r="G1306" s="7">
        <v>530000</v>
      </c>
      <c r="H1306" s="7">
        <v>296100</v>
      </c>
      <c r="I1306" s="12">
        <f>H1306/G1306*100</f>
        <v>55.867924528301884</v>
      </c>
      <c r="J1306" s="12">
        <f t="shared" si="20"/>
        <v>5.7651557378149576</v>
      </c>
      <c r="K1306" s="7">
        <v>592206</v>
      </c>
      <c r="L1306" s="7">
        <v>85191</v>
      </c>
      <c r="M1306" s="7">
        <f>G1306-L1306</f>
        <v>444809</v>
      </c>
      <c r="N1306" s="7">
        <v>367402.1875</v>
      </c>
      <c r="O1306" s="22">
        <f>M1306/N1306</f>
        <v>1.2106868579817587</v>
      </c>
      <c r="P1306" s="27">
        <v>3560</v>
      </c>
      <c r="Q1306" s="32">
        <f>M1306/P1306</f>
        <v>124.94634831460674</v>
      </c>
      <c r="R1306" s="37" t="s">
        <v>2785</v>
      </c>
      <c r="S1306" s="42">
        <f>ABS(O2496-O1306)*100</f>
        <v>14.650217100581697</v>
      </c>
      <c r="T1306" t="s">
        <v>32</v>
      </c>
      <c r="V1306" s="7">
        <v>83490</v>
      </c>
      <c r="W1306" t="s">
        <v>33</v>
      </c>
      <c r="X1306" s="17" t="s">
        <v>34</v>
      </c>
      <c r="Z1306" t="s">
        <v>2786</v>
      </c>
      <c r="AA1306">
        <v>401</v>
      </c>
      <c r="AB1306">
        <v>57</v>
      </c>
    </row>
    <row r="1307" spans="1:28" x14ac:dyDescent="0.25">
      <c r="A1307" t="s">
        <v>2823</v>
      </c>
      <c r="B1307" t="s">
        <v>2824</v>
      </c>
      <c r="C1307" s="17">
        <v>44330</v>
      </c>
      <c r="D1307" s="7">
        <v>465000</v>
      </c>
      <c r="E1307" t="s">
        <v>29</v>
      </c>
      <c r="F1307" t="s">
        <v>30</v>
      </c>
      <c r="G1307" s="7">
        <v>465000</v>
      </c>
      <c r="H1307" s="7">
        <v>185660</v>
      </c>
      <c r="I1307" s="12">
        <f>H1307/G1307*100</f>
        <v>39.92688172043011</v>
      </c>
      <c r="J1307" s="12">
        <f t="shared" si="20"/>
        <v>10.175887070056817</v>
      </c>
      <c r="K1307" s="7">
        <v>371325</v>
      </c>
      <c r="L1307" s="7">
        <v>76568</v>
      </c>
      <c r="M1307" s="7">
        <f>G1307-L1307</f>
        <v>388432</v>
      </c>
      <c r="N1307" s="7">
        <v>213592.03125</v>
      </c>
      <c r="O1307" s="22">
        <f>M1307/N1307</f>
        <v>1.8185697178250886</v>
      </c>
      <c r="P1307" s="27">
        <v>1808</v>
      </c>
      <c r="Q1307" s="32">
        <f>M1307/P1307</f>
        <v>214.84070796460176</v>
      </c>
      <c r="R1307" s="37" t="s">
        <v>2825</v>
      </c>
      <c r="S1307" s="42">
        <f>ABS(O2496-O1307)*100</f>
        <v>46.138068883751295</v>
      </c>
      <c r="T1307" t="s">
        <v>64</v>
      </c>
      <c r="V1307" s="7">
        <v>61875</v>
      </c>
      <c r="W1307" t="s">
        <v>33</v>
      </c>
      <c r="X1307" s="17" t="s">
        <v>34</v>
      </c>
      <c r="Z1307" t="s">
        <v>2826</v>
      </c>
      <c r="AA1307">
        <v>401</v>
      </c>
      <c r="AB1307">
        <v>54</v>
      </c>
    </row>
    <row r="1308" spans="1:28" x14ac:dyDescent="0.25">
      <c r="A1308" t="s">
        <v>2827</v>
      </c>
      <c r="B1308" t="s">
        <v>2828</v>
      </c>
      <c r="C1308" s="17">
        <v>44519</v>
      </c>
      <c r="D1308" s="7">
        <v>525000</v>
      </c>
      <c r="E1308" t="s">
        <v>29</v>
      </c>
      <c r="F1308" t="s">
        <v>30</v>
      </c>
      <c r="G1308" s="7">
        <v>525000</v>
      </c>
      <c r="H1308" s="7">
        <v>279430</v>
      </c>
      <c r="I1308" s="12">
        <f>H1308/G1308*100</f>
        <v>53.224761904761905</v>
      </c>
      <c r="J1308" s="12">
        <f t="shared" si="20"/>
        <v>3.1219931142749786</v>
      </c>
      <c r="K1308" s="7">
        <v>558861</v>
      </c>
      <c r="L1308" s="7">
        <v>122403</v>
      </c>
      <c r="M1308" s="7">
        <f>G1308-L1308</f>
        <v>402597</v>
      </c>
      <c r="N1308" s="7">
        <v>484953.34375</v>
      </c>
      <c r="O1308" s="22">
        <f>M1308/N1308</f>
        <v>0.83017676893788817</v>
      </c>
      <c r="P1308" s="27">
        <v>3713</v>
      </c>
      <c r="Q1308" s="32">
        <f>M1308/P1308</f>
        <v>108.42903312685161</v>
      </c>
      <c r="R1308" s="37" t="s">
        <v>2819</v>
      </c>
      <c r="S1308" s="42">
        <f>ABS(O2496-O1308)*100</f>
        <v>52.701226004968746</v>
      </c>
      <c r="T1308" t="s">
        <v>32</v>
      </c>
      <c r="V1308" s="7">
        <v>107358</v>
      </c>
      <c r="W1308" t="s">
        <v>33</v>
      </c>
      <c r="X1308" s="17" t="s">
        <v>34</v>
      </c>
      <c r="Z1308" t="s">
        <v>2820</v>
      </c>
      <c r="AA1308">
        <v>401</v>
      </c>
      <c r="AB1308">
        <v>63</v>
      </c>
    </row>
    <row r="1309" spans="1:28" x14ac:dyDescent="0.25">
      <c r="A1309" t="s">
        <v>2829</v>
      </c>
      <c r="B1309" t="s">
        <v>2830</v>
      </c>
      <c r="C1309" s="17">
        <v>44448</v>
      </c>
      <c r="D1309" s="7">
        <v>715000</v>
      </c>
      <c r="E1309" t="s">
        <v>29</v>
      </c>
      <c r="F1309" t="s">
        <v>30</v>
      </c>
      <c r="G1309" s="7">
        <v>715000</v>
      </c>
      <c r="H1309" s="7">
        <v>343300</v>
      </c>
      <c r="I1309" s="12">
        <f>H1309/G1309*100</f>
        <v>48.013986013986013</v>
      </c>
      <c r="J1309" s="12">
        <f t="shared" si="20"/>
        <v>2.0887827765009135</v>
      </c>
      <c r="K1309" s="7">
        <v>686603</v>
      </c>
      <c r="L1309" s="7">
        <v>162715</v>
      </c>
      <c r="M1309" s="7">
        <f>G1309-L1309</f>
        <v>552285</v>
      </c>
      <c r="N1309" s="7">
        <v>582097.75</v>
      </c>
      <c r="O1309" s="22">
        <f>M1309/N1309</f>
        <v>0.94878394565173974</v>
      </c>
      <c r="P1309" s="27">
        <v>4024</v>
      </c>
      <c r="Q1309" s="32">
        <f>M1309/P1309</f>
        <v>137.24776341948311</v>
      </c>
      <c r="R1309" s="37" t="s">
        <v>2819</v>
      </c>
      <c r="S1309" s="42">
        <f>ABS(O2496-O1309)*100</f>
        <v>40.840508333583593</v>
      </c>
      <c r="T1309" t="s">
        <v>87</v>
      </c>
      <c r="V1309" s="7">
        <v>110425</v>
      </c>
      <c r="W1309" t="s">
        <v>33</v>
      </c>
      <c r="X1309" s="17" t="s">
        <v>34</v>
      </c>
      <c r="Z1309" t="s">
        <v>2820</v>
      </c>
      <c r="AA1309">
        <v>401</v>
      </c>
      <c r="AB1309">
        <v>63</v>
      </c>
    </row>
    <row r="1310" spans="1:28" x14ac:dyDescent="0.25">
      <c r="A1310" t="s">
        <v>2831</v>
      </c>
      <c r="B1310" t="s">
        <v>2832</v>
      </c>
      <c r="C1310" s="17">
        <v>44469</v>
      </c>
      <c r="D1310" s="7">
        <v>425000</v>
      </c>
      <c r="E1310" t="s">
        <v>29</v>
      </c>
      <c r="F1310" t="s">
        <v>30</v>
      </c>
      <c r="G1310" s="7">
        <v>425000</v>
      </c>
      <c r="H1310" s="7">
        <v>212670</v>
      </c>
      <c r="I1310" s="12">
        <f>H1310/G1310*100</f>
        <v>50.039999999999992</v>
      </c>
      <c r="J1310" s="12">
        <f t="shared" si="20"/>
        <v>6.2768790486934734E-2</v>
      </c>
      <c r="K1310" s="7">
        <v>425335</v>
      </c>
      <c r="L1310" s="7">
        <v>70656</v>
      </c>
      <c r="M1310" s="7">
        <f>G1310-L1310</f>
        <v>354344</v>
      </c>
      <c r="N1310" s="7">
        <v>270747.34375</v>
      </c>
      <c r="O1310" s="22">
        <f>M1310/N1310</f>
        <v>1.3087626090514508</v>
      </c>
      <c r="P1310" s="27">
        <v>2946</v>
      </c>
      <c r="Q1310" s="32">
        <f>M1310/P1310</f>
        <v>120.27970128988458</v>
      </c>
      <c r="R1310" s="37" t="s">
        <v>2833</v>
      </c>
      <c r="S1310" s="42">
        <f>ABS(O2496-O1310)*100</f>
        <v>4.8426419936124843</v>
      </c>
      <c r="T1310" t="s">
        <v>64</v>
      </c>
      <c r="V1310" s="7">
        <v>52283</v>
      </c>
      <c r="W1310" t="s">
        <v>33</v>
      </c>
      <c r="X1310" s="17" t="s">
        <v>34</v>
      </c>
      <c r="Z1310" t="s">
        <v>2834</v>
      </c>
      <c r="AA1310">
        <v>401</v>
      </c>
      <c r="AB1310">
        <v>59</v>
      </c>
    </row>
    <row r="1311" spans="1:28" x14ac:dyDescent="0.25">
      <c r="A1311" t="s">
        <v>2835</v>
      </c>
      <c r="B1311" t="s">
        <v>2836</v>
      </c>
      <c r="C1311" s="17">
        <v>44201</v>
      </c>
      <c r="D1311" s="7">
        <v>575000</v>
      </c>
      <c r="E1311" t="s">
        <v>29</v>
      </c>
      <c r="F1311" t="s">
        <v>30</v>
      </c>
      <c r="G1311" s="7">
        <v>575000</v>
      </c>
      <c r="H1311" s="7">
        <v>357070</v>
      </c>
      <c r="I1311" s="12">
        <f>H1311/G1311*100</f>
        <v>62.099130434782609</v>
      </c>
      <c r="J1311" s="12">
        <f t="shared" si="20"/>
        <v>11.996361644295682</v>
      </c>
      <c r="K1311" s="7">
        <v>714137</v>
      </c>
      <c r="L1311" s="7">
        <v>149531</v>
      </c>
      <c r="M1311" s="7">
        <f>G1311-L1311</f>
        <v>425469</v>
      </c>
      <c r="N1311" s="7">
        <v>627340</v>
      </c>
      <c r="O1311" s="22">
        <f>M1311/N1311</f>
        <v>0.6782111773519941</v>
      </c>
      <c r="P1311" s="27">
        <v>3694</v>
      </c>
      <c r="Q1311" s="32">
        <f>M1311/P1311</f>
        <v>115.17839740119112</v>
      </c>
      <c r="R1311" s="37" t="s">
        <v>2819</v>
      </c>
      <c r="S1311" s="42">
        <f>ABS(O2496-O1311)*100</f>
        <v>67.897785163558154</v>
      </c>
      <c r="T1311" t="s">
        <v>32</v>
      </c>
      <c r="V1311" s="7">
        <v>107358</v>
      </c>
      <c r="W1311" t="s">
        <v>33</v>
      </c>
      <c r="X1311" s="17" t="s">
        <v>34</v>
      </c>
      <c r="Z1311" t="s">
        <v>2820</v>
      </c>
      <c r="AA1311">
        <v>401</v>
      </c>
      <c r="AB1311">
        <v>64</v>
      </c>
    </row>
    <row r="1312" spans="1:28" x14ac:dyDescent="0.25">
      <c r="A1312" t="s">
        <v>2837</v>
      </c>
      <c r="B1312" t="s">
        <v>2838</v>
      </c>
      <c r="C1312" s="17">
        <v>44358</v>
      </c>
      <c r="D1312" s="7">
        <v>605000</v>
      </c>
      <c r="E1312" t="s">
        <v>29</v>
      </c>
      <c r="F1312" t="s">
        <v>30</v>
      </c>
      <c r="G1312" s="7">
        <v>605000</v>
      </c>
      <c r="H1312" s="7">
        <v>226900</v>
      </c>
      <c r="I1312" s="12">
        <f>H1312/G1312*100</f>
        <v>37.504132231404959</v>
      </c>
      <c r="J1312" s="12">
        <f t="shared" si="20"/>
        <v>12.598636559081967</v>
      </c>
      <c r="K1312" s="7">
        <v>453798</v>
      </c>
      <c r="L1312" s="7">
        <v>117820</v>
      </c>
      <c r="M1312" s="7">
        <f>G1312-L1312</f>
        <v>487180</v>
      </c>
      <c r="N1312" s="7">
        <v>373308.875</v>
      </c>
      <c r="O1312" s="22">
        <f>M1312/N1312</f>
        <v>1.3050319256406642</v>
      </c>
      <c r="P1312" s="27">
        <v>2438</v>
      </c>
      <c r="Q1312" s="32">
        <f>M1312/P1312</f>
        <v>199.82772764561116</v>
      </c>
      <c r="R1312" s="37" t="s">
        <v>2819</v>
      </c>
      <c r="S1312" s="42">
        <f>ABS(O2496-O1312)*100</f>
        <v>5.2157103346911482</v>
      </c>
      <c r="T1312" t="s">
        <v>64</v>
      </c>
      <c r="V1312" s="7">
        <v>104290</v>
      </c>
      <c r="W1312" t="s">
        <v>33</v>
      </c>
      <c r="X1312" s="17" t="s">
        <v>34</v>
      </c>
      <c r="Z1312" t="s">
        <v>2820</v>
      </c>
      <c r="AA1312">
        <v>401</v>
      </c>
      <c r="AB1312">
        <v>59</v>
      </c>
    </row>
    <row r="1313" spans="1:28" x14ac:dyDescent="0.25">
      <c r="A1313" t="s">
        <v>2839</v>
      </c>
      <c r="B1313" t="s">
        <v>2840</v>
      </c>
      <c r="C1313" s="17">
        <v>44229</v>
      </c>
      <c r="D1313" s="7">
        <v>263000</v>
      </c>
      <c r="E1313" t="s">
        <v>29</v>
      </c>
      <c r="F1313" t="s">
        <v>30</v>
      </c>
      <c r="G1313" s="7">
        <v>263000</v>
      </c>
      <c r="H1313" s="7">
        <v>225680</v>
      </c>
      <c r="I1313" s="12">
        <f>H1313/G1313*100</f>
        <v>85.809885931558938</v>
      </c>
      <c r="J1313" s="12">
        <f t="shared" si="20"/>
        <v>35.707117141072011</v>
      </c>
      <c r="K1313" s="7">
        <v>451365</v>
      </c>
      <c r="L1313" s="7">
        <v>62309</v>
      </c>
      <c r="M1313" s="7">
        <f>G1313-L1313</f>
        <v>200691</v>
      </c>
      <c r="N1313" s="7">
        <v>296989.3125</v>
      </c>
      <c r="O1313" s="22">
        <f>M1313/N1313</f>
        <v>0.67575158954583592</v>
      </c>
      <c r="P1313" s="27">
        <v>2952</v>
      </c>
      <c r="Q1313" s="32">
        <f>M1313/P1313</f>
        <v>67.984756097560975</v>
      </c>
      <c r="R1313" s="37" t="s">
        <v>2833</v>
      </c>
      <c r="S1313" s="42">
        <f>ABS(O2496-O1313)*100</f>
        <v>68.143743944173977</v>
      </c>
      <c r="T1313" t="s">
        <v>64</v>
      </c>
      <c r="V1313" s="7">
        <v>52283</v>
      </c>
      <c r="W1313" t="s">
        <v>33</v>
      </c>
      <c r="X1313" s="17" t="s">
        <v>34</v>
      </c>
      <c r="Z1313" t="s">
        <v>2834</v>
      </c>
      <c r="AA1313">
        <v>401</v>
      </c>
      <c r="AB1313">
        <v>57</v>
      </c>
    </row>
    <row r="1314" spans="1:28" x14ac:dyDescent="0.25">
      <c r="A1314" t="s">
        <v>2841</v>
      </c>
      <c r="B1314" t="s">
        <v>2842</v>
      </c>
      <c r="C1314" s="17">
        <v>44330</v>
      </c>
      <c r="D1314" s="7">
        <v>502000</v>
      </c>
      <c r="E1314" t="s">
        <v>29</v>
      </c>
      <c r="F1314" t="s">
        <v>30</v>
      </c>
      <c r="G1314" s="7">
        <v>502000</v>
      </c>
      <c r="H1314" s="7">
        <v>241160</v>
      </c>
      <c r="I1314" s="12">
        <f>H1314/G1314*100</f>
        <v>48.039840637450197</v>
      </c>
      <c r="J1314" s="12">
        <f t="shared" si="20"/>
        <v>2.0629281530367294</v>
      </c>
      <c r="K1314" s="7">
        <v>482317</v>
      </c>
      <c r="L1314" s="7">
        <v>118342</v>
      </c>
      <c r="M1314" s="7">
        <f>G1314-L1314</f>
        <v>383658</v>
      </c>
      <c r="N1314" s="7">
        <v>404416.65625</v>
      </c>
      <c r="O1314" s="22">
        <f>M1314/N1314</f>
        <v>0.9486701254036195</v>
      </c>
      <c r="P1314" s="27">
        <v>3009</v>
      </c>
      <c r="Q1314" s="32">
        <f>M1314/P1314</f>
        <v>127.50348953140578</v>
      </c>
      <c r="R1314" s="37" t="s">
        <v>2819</v>
      </c>
      <c r="S1314" s="42">
        <f>ABS(O2496-O1314)*100</f>
        <v>40.851890358395615</v>
      </c>
      <c r="T1314" t="s">
        <v>32</v>
      </c>
      <c r="V1314" s="7">
        <v>104290</v>
      </c>
      <c r="W1314" t="s">
        <v>33</v>
      </c>
      <c r="X1314" s="17" t="s">
        <v>34</v>
      </c>
      <c r="Z1314" t="s">
        <v>2820</v>
      </c>
      <c r="AA1314">
        <v>401</v>
      </c>
      <c r="AB1314">
        <v>64</v>
      </c>
    </row>
    <row r="1315" spans="1:28" x14ac:dyDescent="0.25">
      <c r="A1315" t="s">
        <v>2843</v>
      </c>
      <c r="B1315" t="s">
        <v>2844</v>
      </c>
      <c r="C1315" s="17">
        <v>44439</v>
      </c>
      <c r="D1315" s="7">
        <v>469000</v>
      </c>
      <c r="E1315" t="s">
        <v>29</v>
      </c>
      <c r="F1315" t="s">
        <v>30</v>
      </c>
      <c r="G1315" s="7">
        <v>469000</v>
      </c>
      <c r="H1315" s="7">
        <v>210660</v>
      </c>
      <c r="I1315" s="12">
        <f>H1315/G1315*100</f>
        <v>44.916844349680169</v>
      </c>
      <c r="J1315" s="12">
        <f t="shared" si="20"/>
        <v>5.1859244408067582</v>
      </c>
      <c r="K1315" s="7">
        <v>421319</v>
      </c>
      <c r="L1315" s="7">
        <v>73206</v>
      </c>
      <c r="M1315" s="7">
        <f>G1315-L1315</f>
        <v>395794</v>
      </c>
      <c r="N1315" s="7">
        <v>370332.96875</v>
      </c>
      <c r="O1315" s="22">
        <f>M1315/N1315</f>
        <v>1.0687517272252041</v>
      </c>
      <c r="P1315" s="27">
        <v>3562</v>
      </c>
      <c r="Q1315" s="32">
        <f>M1315/P1315</f>
        <v>111.11566535654127</v>
      </c>
      <c r="R1315" s="37" t="s">
        <v>2845</v>
      </c>
      <c r="S1315" s="42">
        <f>ABS(O2496-O1315)*100</f>
        <v>28.843730176237159</v>
      </c>
      <c r="T1315" t="s">
        <v>64</v>
      </c>
      <c r="V1315" s="7">
        <v>68310</v>
      </c>
      <c r="W1315" t="s">
        <v>33</v>
      </c>
      <c r="X1315" s="17" t="s">
        <v>34</v>
      </c>
      <c r="Z1315" t="s">
        <v>2846</v>
      </c>
      <c r="AA1315">
        <v>401</v>
      </c>
      <c r="AB1315">
        <v>56</v>
      </c>
    </row>
    <row r="1316" spans="1:28" x14ac:dyDescent="0.25">
      <c r="A1316" t="s">
        <v>2847</v>
      </c>
      <c r="B1316" t="s">
        <v>2848</v>
      </c>
      <c r="C1316" s="17">
        <v>44274</v>
      </c>
      <c r="D1316" s="7">
        <v>245000</v>
      </c>
      <c r="E1316" t="s">
        <v>29</v>
      </c>
      <c r="F1316" t="s">
        <v>30</v>
      </c>
      <c r="G1316" s="7">
        <v>245000</v>
      </c>
      <c r="H1316" s="7">
        <v>105840</v>
      </c>
      <c r="I1316" s="12">
        <f>H1316/G1316*100</f>
        <v>43.2</v>
      </c>
      <c r="J1316" s="12">
        <f t="shared" si="20"/>
        <v>6.9027687904869239</v>
      </c>
      <c r="K1316" s="7">
        <v>211675</v>
      </c>
      <c r="L1316" s="7">
        <v>79529</v>
      </c>
      <c r="M1316" s="7">
        <f>G1316-L1316</f>
        <v>165471</v>
      </c>
      <c r="N1316" s="7">
        <v>140580.84375</v>
      </c>
      <c r="O1316" s="22">
        <f>M1316/N1316</f>
        <v>1.1770522610766447</v>
      </c>
      <c r="P1316" s="27">
        <v>2268</v>
      </c>
      <c r="Q1316" s="32">
        <f>M1316/P1316</f>
        <v>72.958994708994709</v>
      </c>
      <c r="R1316" s="37" t="s">
        <v>2845</v>
      </c>
      <c r="S1316" s="42">
        <f>ABS(O2496-O1316)*100</f>
        <v>18.01367679109309</v>
      </c>
      <c r="T1316" t="s">
        <v>87</v>
      </c>
      <c r="V1316" s="7">
        <v>64350</v>
      </c>
      <c r="W1316" t="s">
        <v>33</v>
      </c>
      <c r="X1316" s="17" t="s">
        <v>34</v>
      </c>
      <c r="Z1316" t="s">
        <v>2846</v>
      </c>
      <c r="AA1316">
        <v>401</v>
      </c>
      <c r="AB1316">
        <v>48</v>
      </c>
    </row>
    <row r="1317" spans="1:28" x14ac:dyDescent="0.25">
      <c r="A1317" t="s">
        <v>2849</v>
      </c>
      <c r="B1317" t="s">
        <v>2850</v>
      </c>
      <c r="C1317" s="17">
        <v>43959</v>
      </c>
      <c r="D1317" s="7">
        <v>1450000</v>
      </c>
      <c r="E1317" t="s">
        <v>29</v>
      </c>
      <c r="F1317" t="s">
        <v>30</v>
      </c>
      <c r="G1317" s="7">
        <v>1450000</v>
      </c>
      <c r="H1317" s="7">
        <v>741720</v>
      </c>
      <c r="I1317" s="12">
        <f>H1317/G1317*100</f>
        <v>51.153103448275857</v>
      </c>
      <c r="J1317" s="12">
        <f t="shared" si="20"/>
        <v>1.0503346577889303</v>
      </c>
      <c r="K1317" s="7">
        <v>1483444</v>
      </c>
      <c r="L1317" s="7">
        <v>140577</v>
      </c>
      <c r="M1317" s="7">
        <f>G1317-L1317</f>
        <v>1309423</v>
      </c>
      <c r="N1317" s="7">
        <v>1428581.875</v>
      </c>
      <c r="O1317" s="22">
        <f>M1317/N1317</f>
        <v>0.91658939744003121</v>
      </c>
      <c r="P1317" s="27">
        <v>8355</v>
      </c>
      <c r="Q1317" s="32">
        <f>M1317/P1317</f>
        <v>156.72327947336925</v>
      </c>
      <c r="R1317" s="37" t="s">
        <v>2845</v>
      </c>
      <c r="S1317" s="42">
        <f>ABS(O2496-O1317)*100</f>
        <v>44.059963154754442</v>
      </c>
      <c r="T1317" t="s">
        <v>32</v>
      </c>
      <c r="V1317" s="7">
        <v>85470</v>
      </c>
      <c r="W1317" t="s">
        <v>33</v>
      </c>
      <c r="X1317" s="17" t="s">
        <v>34</v>
      </c>
      <c r="Z1317" t="s">
        <v>2846</v>
      </c>
      <c r="AA1317">
        <v>401</v>
      </c>
      <c r="AB1317">
        <v>78</v>
      </c>
    </row>
    <row r="1318" spans="1:28" x14ac:dyDescent="0.25">
      <c r="A1318" t="s">
        <v>2851</v>
      </c>
      <c r="B1318" t="s">
        <v>2852</v>
      </c>
      <c r="C1318" s="17">
        <v>44363</v>
      </c>
      <c r="D1318" s="7">
        <v>570000</v>
      </c>
      <c r="E1318" t="s">
        <v>29</v>
      </c>
      <c r="F1318" t="s">
        <v>30</v>
      </c>
      <c r="G1318" s="7">
        <v>570000</v>
      </c>
      <c r="H1318" s="7">
        <v>285710</v>
      </c>
      <c r="I1318" s="12">
        <f>H1318/G1318*100</f>
        <v>50.124561403508771</v>
      </c>
      <c r="J1318" s="12">
        <f t="shared" si="20"/>
        <v>2.1792613021844431E-2</v>
      </c>
      <c r="K1318" s="7">
        <v>571426</v>
      </c>
      <c r="L1318" s="7">
        <v>99402</v>
      </c>
      <c r="M1318" s="7">
        <f>G1318-L1318</f>
        <v>470598</v>
      </c>
      <c r="N1318" s="7">
        <v>410455.65625</v>
      </c>
      <c r="O1318" s="22">
        <f>M1318/N1318</f>
        <v>1.146525800861101</v>
      </c>
      <c r="P1318" s="27">
        <v>3304</v>
      </c>
      <c r="Q1318" s="32">
        <f>M1318/P1318</f>
        <v>142.43280871670703</v>
      </c>
      <c r="R1318" s="37" t="s">
        <v>2853</v>
      </c>
      <c r="S1318" s="42">
        <f>ABS(O2496-O1318)*100</f>
        <v>21.066322812647464</v>
      </c>
      <c r="T1318" t="s">
        <v>32</v>
      </c>
      <c r="V1318" s="7">
        <v>78870</v>
      </c>
      <c r="W1318" t="s">
        <v>33</v>
      </c>
      <c r="X1318" s="17" t="s">
        <v>34</v>
      </c>
      <c r="Z1318" t="s">
        <v>2854</v>
      </c>
      <c r="AA1318">
        <v>401</v>
      </c>
      <c r="AB1318">
        <v>54</v>
      </c>
    </row>
    <row r="1319" spans="1:28" x14ac:dyDescent="0.25">
      <c r="A1319" t="s">
        <v>2855</v>
      </c>
      <c r="B1319" t="s">
        <v>2856</v>
      </c>
      <c r="C1319" s="17">
        <v>44385</v>
      </c>
      <c r="D1319" s="7">
        <v>515000</v>
      </c>
      <c r="E1319" t="s">
        <v>29</v>
      </c>
      <c r="F1319" t="s">
        <v>30</v>
      </c>
      <c r="G1319" s="7">
        <v>515000</v>
      </c>
      <c r="H1319" s="7">
        <v>199370</v>
      </c>
      <c r="I1319" s="12">
        <f>H1319/G1319*100</f>
        <v>38.712621359223306</v>
      </c>
      <c r="J1319" s="12">
        <f t="shared" si="20"/>
        <v>11.390147431263621</v>
      </c>
      <c r="K1319" s="7">
        <v>398744</v>
      </c>
      <c r="L1319" s="7">
        <v>106536</v>
      </c>
      <c r="M1319" s="7">
        <f>G1319-L1319</f>
        <v>408464</v>
      </c>
      <c r="N1319" s="7">
        <v>310859.5625</v>
      </c>
      <c r="O1319" s="22">
        <f>M1319/N1319</f>
        <v>1.313982419311936</v>
      </c>
      <c r="P1319" s="27">
        <v>3476</v>
      </c>
      <c r="Q1319" s="32">
        <f>M1319/P1319</f>
        <v>117.50978135788263</v>
      </c>
      <c r="R1319" s="37" t="s">
        <v>2845</v>
      </c>
      <c r="S1319" s="42">
        <f>ABS(O2496-O1319)*100</f>
        <v>4.3206609675639607</v>
      </c>
      <c r="T1319" t="s">
        <v>32</v>
      </c>
      <c r="V1319" s="7">
        <v>89100</v>
      </c>
      <c r="W1319" t="s">
        <v>33</v>
      </c>
      <c r="X1319" s="17" t="s">
        <v>34</v>
      </c>
      <c r="Z1319" t="s">
        <v>2846</v>
      </c>
      <c r="AA1319">
        <v>401</v>
      </c>
      <c r="AB1319">
        <v>43</v>
      </c>
    </row>
    <row r="1320" spans="1:28" x14ac:dyDescent="0.25">
      <c r="A1320" t="s">
        <v>2857</v>
      </c>
      <c r="B1320" t="s">
        <v>2858</v>
      </c>
      <c r="C1320" s="17">
        <v>44540</v>
      </c>
      <c r="D1320" s="7">
        <v>1300000</v>
      </c>
      <c r="E1320" t="s">
        <v>29</v>
      </c>
      <c r="F1320" t="s">
        <v>30</v>
      </c>
      <c r="G1320" s="7">
        <v>1300000</v>
      </c>
      <c r="H1320" s="7">
        <v>730270</v>
      </c>
      <c r="I1320" s="12">
        <f>H1320/G1320*100</f>
        <v>56.174615384615393</v>
      </c>
      <c r="J1320" s="12">
        <f t="shared" si="20"/>
        <v>6.0718465941284663</v>
      </c>
      <c r="K1320" s="7">
        <v>1460546</v>
      </c>
      <c r="L1320" s="7">
        <v>158938</v>
      </c>
      <c r="M1320" s="7">
        <f>G1320-L1320</f>
        <v>1141062</v>
      </c>
      <c r="N1320" s="7">
        <v>1384689.375</v>
      </c>
      <c r="O1320" s="22">
        <f>M1320/N1320</f>
        <v>0.82405629782491829</v>
      </c>
      <c r="P1320" s="27">
        <v>6497</v>
      </c>
      <c r="Q1320" s="32">
        <f>M1320/P1320</f>
        <v>175.62905956595353</v>
      </c>
      <c r="R1320" s="37" t="s">
        <v>2845</v>
      </c>
      <c r="S1320" s="42">
        <f>ABS(O2496-O1320)*100</f>
        <v>53.313273116265734</v>
      </c>
      <c r="T1320" t="s">
        <v>32</v>
      </c>
      <c r="V1320" s="7">
        <v>80273</v>
      </c>
      <c r="W1320" t="s">
        <v>33</v>
      </c>
      <c r="X1320" s="17" t="s">
        <v>34</v>
      </c>
      <c r="Z1320" t="s">
        <v>2846</v>
      </c>
      <c r="AA1320">
        <v>401</v>
      </c>
      <c r="AB1320">
        <v>72</v>
      </c>
    </row>
    <row r="1321" spans="1:28" x14ac:dyDescent="0.25">
      <c r="A1321" t="s">
        <v>2859</v>
      </c>
      <c r="B1321" t="s">
        <v>2860</v>
      </c>
      <c r="C1321" s="17">
        <v>44077</v>
      </c>
      <c r="D1321" s="7">
        <v>500000</v>
      </c>
      <c r="E1321" t="s">
        <v>29</v>
      </c>
      <c r="F1321" t="s">
        <v>30</v>
      </c>
      <c r="G1321" s="7">
        <v>500000</v>
      </c>
      <c r="H1321" s="7">
        <v>246620</v>
      </c>
      <c r="I1321" s="12">
        <f>H1321/G1321*100</f>
        <v>49.323999999999998</v>
      </c>
      <c r="J1321" s="12">
        <f t="shared" si="20"/>
        <v>0.77876879048692871</v>
      </c>
      <c r="K1321" s="7">
        <v>493238</v>
      </c>
      <c r="L1321" s="7">
        <v>83272</v>
      </c>
      <c r="M1321" s="7">
        <f>G1321-L1321</f>
        <v>416728</v>
      </c>
      <c r="N1321" s="7">
        <v>436134.03125</v>
      </c>
      <c r="O1321" s="22">
        <f>M1321/N1321</f>
        <v>0.95550443244618966</v>
      </c>
      <c r="P1321" s="27">
        <v>3175</v>
      </c>
      <c r="Q1321" s="32">
        <f>M1321/P1321</f>
        <v>131.25291338582676</v>
      </c>
      <c r="R1321" s="37" t="s">
        <v>2845</v>
      </c>
      <c r="S1321" s="42">
        <f>ABS(O2496-O1321)*100</f>
        <v>40.168459654138601</v>
      </c>
      <c r="T1321" t="s">
        <v>32</v>
      </c>
      <c r="V1321" s="7">
        <v>66000</v>
      </c>
      <c r="W1321" t="s">
        <v>33</v>
      </c>
      <c r="X1321" s="17" t="s">
        <v>34</v>
      </c>
      <c r="Z1321" t="s">
        <v>2846</v>
      </c>
      <c r="AA1321">
        <v>401</v>
      </c>
      <c r="AB1321">
        <v>78</v>
      </c>
    </row>
    <row r="1322" spans="1:28" x14ac:dyDescent="0.25">
      <c r="A1322" t="s">
        <v>2861</v>
      </c>
      <c r="B1322" t="s">
        <v>2862</v>
      </c>
      <c r="C1322" s="17">
        <v>44400</v>
      </c>
      <c r="D1322" s="7">
        <v>498000</v>
      </c>
      <c r="E1322" t="s">
        <v>29</v>
      </c>
      <c r="F1322" t="s">
        <v>30</v>
      </c>
      <c r="G1322" s="7">
        <v>498000</v>
      </c>
      <c r="H1322" s="7">
        <v>209350</v>
      </c>
      <c r="I1322" s="12">
        <f>H1322/G1322*100</f>
        <v>42.038152610441763</v>
      </c>
      <c r="J1322" s="12">
        <f t="shared" si="20"/>
        <v>8.0646161800451637</v>
      </c>
      <c r="K1322" s="7">
        <v>418707</v>
      </c>
      <c r="L1322" s="7">
        <v>86774</v>
      </c>
      <c r="M1322" s="7">
        <f>G1322-L1322</f>
        <v>411226</v>
      </c>
      <c r="N1322" s="7">
        <v>399919.28125</v>
      </c>
      <c r="O1322" s="22">
        <f>M1322/N1322</f>
        <v>1.0282725021775878</v>
      </c>
      <c r="P1322" s="27">
        <v>2343</v>
      </c>
      <c r="Q1322" s="32">
        <f>M1322/P1322</f>
        <v>175.51259069568928</v>
      </c>
      <c r="R1322" s="37" t="s">
        <v>2863</v>
      </c>
      <c r="S1322" s="42">
        <f>ABS(O2496-O1322)*100</f>
        <v>32.891652680998781</v>
      </c>
      <c r="T1322" t="s">
        <v>32</v>
      </c>
      <c r="V1322" s="7">
        <v>82500</v>
      </c>
      <c r="W1322" t="s">
        <v>33</v>
      </c>
      <c r="X1322" s="17" t="s">
        <v>34</v>
      </c>
      <c r="Z1322" t="s">
        <v>2864</v>
      </c>
      <c r="AA1322">
        <v>407</v>
      </c>
      <c r="AB1322">
        <v>81</v>
      </c>
    </row>
    <row r="1323" spans="1:28" x14ac:dyDescent="0.25">
      <c r="A1323" t="s">
        <v>2865</v>
      </c>
      <c r="B1323" t="s">
        <v>2866</v>
      </c>
      <c r="C1323" s="17">
        <v>43951</v>
      </c>
      <c r="D1323" s="7">
        <v>400000</v>
      </c>
      <c r="E1323" t="s">
        <v>29</v>
      </c>
      <c r="F1323" t="s">
        <v>30</v>
      </c>
      <c r="G1323" s="7">
        <v>400000</v>
      </c>
      <c r="H1323" s="7">
        <v>218290</v>
      </c>
      <c r="I1323" s="12">
        <f>H1323/G1323*100</f>
        <v>54.572500000000005</v>
      </c>
      <c r="J1323" s="12">
        <f t="shared" si="20"/>
        <v>4.4697312095130783</v>
      </c>
      <c r="K1323" s="7">
        <v>436576</v>
      </c>
      <c r="L1323" s="7">
        <v>100789</v>
      </c>
      <c r="M1323" s="7">
        <f>G1323-L1323</f>
        <v>299211</v>
      </c>
      <c r="N1323" s="7">
        <v>404562.65625</v>
      </c>
      <c r="O1323" s="22">
        <f>M1323/N1323</f>
        <v>0.73959124841987933</v>
      </c>
      <c r="P1323" s="27">
        <v>2343</v>
      </c>
      <c r="Q1323" s="32">
        <f>M1323/P1323</f>
        <v>127.70422535211267</v>
      </c>
      <c r="R1323" s="37" t="s">
        <v>2863</v>
      </c>
      <c r="S1323" s="42">
        <f>ABS(O2496-O1323)*100</f>
        <v>61.759778056769633</v>
      </c>
      <c r="T1323" t="s">
        <v>32</v>
      </c>
      <c r="V1323" s="7">
        <v>93500</v>
      </c>
      <c r="W1323" t="s">
        <v>33</v>
      </c>
      <c r="X1323" s="17" t="s">
        <v>34</v>
      </c>
      <c r="Z1323" t="s">
        <v>2864</v>
      </c>
      <c r="AA1323">
        <v>407</v>
      </c>
      <c r="AB1323">
        <v>80</v>
      </c>
    </row>
    <row r="1324" spans="1:28" x14ac:dyDescent="0.25">
      <c r="A1324" t="s">
        <v>2867</v>
      </c>
      <c r="B1324" t="s">
        <v>2868</v>
      </c>
      <c r="C1324" s="17">
        <v>44477</v>
      </c>
      <c r="D1324" s="7">
        <v>435000</v>
      </c>
      <c r="E1324" t="s">
        <v>29</v>
      </c>
      <c r="F1324" t="s">
        <v>30</v>
      </c>
      <c r="G1324" s="7">
        <v>435000</v>
      </c>
      <c r="H1324" s="7">
        <v>208370</v>
      </c>
      <c r="I1324" s="12">
        <f>H1324/G1324*100</f>
        <v>47.90114942528735</v>
      </c>
      <c r="J1324" s="12">
        <f t="shared" si="20"/>
        <v>2.2016193651995764</v>
      </c>
      <c r="K1324" s="7">
        <v>416737</v>
      </c>
      <c r="L1324" s="7">
        <v>86774</v>
      </c>
      <c r="M1324" s="7">
        <f>G1324-L1324</f>
        <v>348226</v>
      </c>
      <c r="N1324" s="7">
        <v>397545.78125</v>
      </c>
      <c r="O1324" s="22">
        <f>M1324/N1324</f>
        <v>0.87593936704616959</v>
      </c>
      <c r="P1324" s="27">
        <v>2343</v>
      </c>
      <c r="Q1324" s="32">
        <f>M1324/P1324</f>
        <v>148.62398634229621</v>
      </c>
      <c r="R1324" s="37" t="s">
        <v>2863</v>
      </c>
      <c r="S1324" s="42">
        <f>ABS(O2496-O1324)*100</f>
        <v>48.124966194140605</v>
      </c>
      <c r="T1324" t="s">
        <v>32</v>
      </c>
      <c r="V1324" s="7">
        <v>82500</v>
      </c>
      <c r="W1324" t="s">
        <v>33</v>
      </c>
      <c r="X1324" s="17" t="s">
        <v>34</v>
      </c>
      <c r="Z1324" t="s">
        <v>2864</v>
      </c>
      <c r="AA1324">
        <v>407</v>
      </c>
      <c r="AB1324">
        <v>81</v>
      </c>
    </row>
    <row r="1325" spans="1:28" x14ac:dyDescent="0.25">
      <c r="A1325" t="s">
        <v>2869</v>
      </c>
      <c r="B1325" t="s">
        <v>2870</v>
      </c>
      <c r="C1325" s="17">
        <v>44393</v>
      </c>
      <c r="D1325" s="7">
        <v>469000</v>
      </c>
      <c r="E1325" t="s">
        <v>29</v>
      </c>
      <c r="F1325" t="s">
        <v>30</v>
      </c>
      <c r="G1325" s="7">
        <v>469000</v>
      </c>
      <c r="H1325" s="7">
        <v>212070</v>
      </c>
      <c r="I1325" s="12">
        <f>H1325/G1325*100</f>
        <v>45.217484008528785</v>
      </c>
      <c r="J1325" s="12">
        <f t="shared" si="20"/>
        <v>4.8852847819581413</v>
      </c>
      <c r="K1325" s="7">
        <v>424146</v>
      </c>
      <c r="L1325" s="7">
        <v>98477</v>
      </c>
      <c r="M1325" s="7">
        <f>G1325-L1325</f>
        <v>370523</v>
      </c>
      <c r="N1325" s="7">
        <v>392372.28125</v>
      </c>
      <c r="O1325" s="22">
        <f>M1325/N1325</f>
        <v>0.94431492158316166</v>
      </c>
      <c r="P1325" s="27">
        <v>2087</v>
      </c>
      <c r="Q1325" s="32">
        <f>M1325/P1325</f>
        <v>177.53857211308099</v>
      </c>
      <c r="R1325" s="37" t="s">
        <v>2863</v>
      </c>
      <c r="S1325" s="42">
        <f>ABS(O2496-O1325)*100</f>
        <v>41.287410740441402</v>
      </c>
      <c r="T1325" t="s">
        <v>64</v>
      </c>
      <c r="V1325" s="7">
        <v>93500</v>
      </c>
      <c r="W1325" t="s">
        <v>33</v>
      </c>
      <c r="X1325" s="17" t="s">
        <v>34</v>
      </c>
      <c r="Z1325" t="s">
        <v>2864</v>
      </c>
      <c r="AA1325">
        <v>407</v>
      </c>
      <c r="AB1325">
        <v>82</v>
      </c>
    </row>
    <row r="1326" spans="1:28" x14ac:dyDescent="0.25">
      <c r="A1326" t="s">
        <v>2871</v>
      </c>
      <c r="B1326" t="s">
        <v>2872</v>
      </c>
      <c r="C1326" s="17">
        <v>44631</v>
      </c>
      <c r="D1326" s="7">
        <v>499000</v>
      </c>
      <c r="E1326" t="s">
        <v>29</v>
      </c>
      <c r="F1326" t="s">
        <v>30</v>
      </c>
      <c r="G1326" s="7">
        <v>499000</v>
      </c>
      <c r="H1326" s="7">
        <v>223410</v>
      </c>
      <c r="I1326" s="12">
        <f>H1326/G1326*100</f>
        <v>44.771543086172343</v>
      </c>
      <c r="J1326" s="12">
        <f t="shared" si="20"/>
        <v>5.3312257043145834</v>
      </c>
      <c r="K1326" s="7">
        <v>446810</v>
      </c>
      <c r="L1326" s="7">
        <v>108982</v>
      </c>
      <c r="M1326" s="7">
        <f>G1326-L1326</f>
        <v>390018</v>
      </c>
      <c r="N1326" s="7">
        <v>407021.6875</v>
      </c>
      <c r="O1326" s="22">
        <f>M1326/N1326</f>
        <v>0.95822412411377955</v>
      </c>
      <c r="P1326" s="27">
        <v>2343</v>
      </c>
      <c r="Q1326" s="32">
        <f>M1326/P1326</f>
        <v>166.46094750320103</v>
      </c>
      <c r="R1326" s="37" t="s">
        <v>2863</v>
      </c>
      <c r="S1326" s="42">
        <f>ABS(O2496-O1326)*100</f>
        <v>39.896490487379609</v>
      </c>
      <c r="T1326" t="s">
        <v>32</v>
      </c>
      <c r="V1326" s="7">
        <v>93500</v>
      </c>
      <c r="W1326" t="s">
        <v>33</v>
      </c>
      <c r="X1326" s="17" t="s">
        <v>34</v>
      </c>
      <c r="Z1326" t="s">
        <v>2864</v>
      </c>
      <c r="AA1326">
        <v>407</v>
      </c>
      <c r="AB1326">
        <v>82</v>
      </c>
    </row>
    <row r="1327" spans="1:28" x14ac:dyDescent="0.25">
      <c r="A1327" t="s">
        <v>2873</v>
      </c>
      <c r="B1327" t="s">
        <v>2874</v>
      </c>
      <c r="C1327" s="17">
        <v>44088</v>
      </c>
      <c r="D1327" s="7">
        <v>399000</v>
      </c>
      <c r="E1327" t="s">
        <v>29</v>
      </c>
      <c r="F1327" t="s">
        <v>30</v>
      </c>
      <c r="G1327" s="7">
        <v>399000</v>
      </c>
      <c r="H1327" s="7">
        <v>205490</v>
      </c>
      <c r="I1327" s="12">
        <f>H1327/G1327*100</f>
        <v>51.501253132832083</v>
      </c>
      <c r="J1327" s="12">
        <f t="shared" si="20"/>
        <v>1.3984843423451565</v>
      </c>
      <c r="K1327" s="7">
        <v>410979</v>
      </c>
      <c r="L1327" s="7">
        <v>86847</v>
      </c>
      <c r="M1327" s="7">
        <f>G1327-L1327</f>
        <v>312153</v>
      </c>
      <c r="N1327" s="7">
        <v>390520.46875</v>
      </c>
      <c r="O1327" s="22">
        <f>M1327/N1327</f>
        <v>0.79932557952508088</v>
      </c>
      <c r="P1327" s="27">
        <v>2087</v>
      </c>
      <c r="Q1327" s="32">
        <f>M1327/P1327</f>
        <v>149.57019645424054</v>
      </c>
      <c r="R1327" s="37" t="s">
        <v>2863</v>
      </c>
      <c r="S1327" s="42">
        <f>ABS(O2496-O1327)*100</f>
        <v>55.786344946249478</v>
      </c>
      <c r="T1327" t="s">
        <v>64</v>
      </c>
      <c r="V1327" s="7">
        <v>82500</v>
      </c>
      <c r="W1327" t="s">
        <v>33</v>
      </c>
      <c r="X1327" s="17" t="s">
        <v>34</v>
      </c>
      <c r="Z1327" t="s">
        <v>2864</v>
      </c>
      <c r="AA1327">
        <v>407</v>
      </c>
      <c r="AB1327">
        <v>82</v>
      </c>
    </row>
    <row r="1328" spans="1:28" x14ac:dyDescent="0.25">
      <c r="A1328" t="s">
        <v>2875</v>
      </c>
      <c r="B1328" t="s">
        <v>2876</v>
      </c>
      <c r="C1328" s="17">
        <v>43951</v>
      </c>
      <c r="D1328" s="7">
        <v>391000</v>
      </c>
      <c r="E1328" t="s">
        <v>29</v>
      </c>
      <c r="F1328" t="s">
        <v>30</v>
      </c>
      <c r="G1328" s="7">
        <v>391000</v>
      </c>
      <c r="H1328" s="7">
        <v>212360</v>
      </c>
      <c r="I1328" s="12">
        <f>H1328/G1328*100</f>
        <v>54.312020460358056</v>
      </c>
      <c r="J1328" s="12">
        <f t="shared" si="20"/>
        <v>4.2092516698711293</v>
      </c>
      <c r="K1328" s="7">
        <v>424723</v>
      </c>
      <c r="L1328" s="7">
        <v>87281</v>
      </c>
      <c r="M1328" s="7">
        <f>G1328-L1328</f>
        <v>303719</v>
      </c>
      <c r="N1328" s="7">
        <v>406556.625</v>
      </c>
      <c r="O1328" s="22">
        <f>M1328/N1328</f>
        <v>0.74705214802489073</v>
      </c>
      <c r="P1328" s="27">
        <v>2343</v>
      </c>
      <c r="Q1328" s="32">
        <f>M1328/P1328</f>
        <v>129.62825437473325</v>
      </c>
      <c r="R1328" s="37" t="s">
        <v>2863</v>
      </c>
      <c r="S1328" s="42">
        <f>ABS(O2496-O1328)*100</f>
        <v>61.013688096268496</v>
      </c>
      <c r="T1328" t="s">
        <v>32</v>
      </c>
      <c r="V1328" s="7">
        <v>82500</v>
      </c>
      <c r="W1328" t="s">
        <v>33</v>
      </c>
      <c r="X1328" s="17" t="s">
        <v>34</v>
      </c>
      <c r="Z1328" t="s">
        <v>2864</v>
      </c>
      <c r="AA1328">
        <v>407</v>
      </c>
      <c r="AB1328">
        <v>82</v>
      </c>
    </row>
    <row r="1329" spans="1:28" x14ac:dyDescent="0.25">
      <c r="A1329" t="s">
        <v>2877</v>
      </c>
      <c r="B1329" t="s">
        <v>2878</v>
      </c>
      <c r="C1329" s="17">
        <v>44217</v>
      </c>
      <c r="D1329" s="7">
        <v>390000</v>
      </c>
      <c r="E1329" t="s">
        <v>29</v>
      </c>
      <c r="F1329" t="s">
        <v>30</v>
      </c>
      <c r="G1329" s="7">
        <v>390000</v>
      </c>
      <c r="H1329" s="7">
        <v>212230</v>
      </c>
      <c r="I1329" s="12">
        <f>H1329/G1329*100</f>
        <v>54.417948717948718</v>
      </c>
      <c r="J1329" s="12">
        <f t="shared" si="20"/>
        <v>4.3151799274617915</v>
      </c>
      <c r="K1329" s="7">
        <v>424464</v>
      </c>
      <c r="L1329" s="7">
        <v>87281</v>
      </c>
      <c r="M1329" s="7">
        <f>G1329-L1329</f>
        <v>302719</v>
      </c>
      <c r="N1329" s="7">
        <v>406244.59375</v>
      </c>
      <c r="O1329" s="22">
        <f>M1329/N1329</f>
        <v>0.74516437795672208</v>
      </c>
      <c r="P1329" s="27">
        <v>2343</v>
      </c>
      <c r="Q1329" s="32">
        <f>M1329/P1329</f>
        <v>129.20145113102859</v>
      </c>
      <c r="R1329" s="37" t="s">
        <v>2863</v>
      </c>
      <c r="S1329" s="42">
        <f>ABS(O2496-O1329)*100</f>
        <v>61.202465103085359</v>
      </c>
      <c r="T1329" t="s">
        <v>32</v>
      </c>
      <c r="V1329" s="7">
        <v>82500</v>
      </c>
      <c r="W1329" t="s">
        <v>33</v>
      </c>
      <c r="X1329" s="17" t="s">
        <v>34</v>
      </c>
      <c r="Z1329" t="s">
        <v>2864</v>
      </c>
      <c r="AA1329">
        <v>407</v>
      </c>
      <c r="AB1329">
        <v>82</v>
      </c>
    </row>
    <row r="1330" spans="1:28" x14ac:dyDescent="0.25">
      <c r="A1330" t="s">
        <v>2879</v>
      </c>
      <c r="B1330" t="s">
        <v>2880</v>
      </c>
      <c r="C1330" s="17">
        <v>44355</v>
      </c>
      <c r="D1330" s="7">
        <v>435000</v>
      </c>
      <c r="E1330" t="s">
        <v>29</v>
      </c>
      <c r="F1330" t="s">
        <v>30</v>
      </c>
      <c r="G1330" s="7">
        <v>435000</v>
      </c>
      <c r="H1330" s="7">
        <v>212450</v>
      </c>
      <c r="I1330" s="12">
        <f>H1330/G1330*100</f>
        <v>48.839080459770109</v>
      </c>
      <c r="J1330" s="12">
        <f t="shared" si="20"/>
        <v>1.2636883307168176</v>
      </c>
      <c r="K1330" s="7">
        <v>424902</v>
      </c>
      <c r="L1330" s="7">
        <v>86956</v>
      </c>
      <c r="M1330" s="7">
        <f>G1330-L1330</f>
        <v>348044</v>
      </c>
      <c r="N1330" s="7">
        <v>407163.84375</v>
      </c>
      <c r="O1330" s="22">
        <f>M1330/N1330</f>
        <v>0.85480085067106359</v>
      </c>
      <c r="P1330" s="27">
        <v>2343</v>
      </c>
      <c r="Q1330" s="32">
        <f>M1330/P1330</f>
        <v>148.54630815194196</v>
      </c>
      <c r="R1330" s="37" t="s">
        <v>2863</v>
      </c>
      <c r="S1330" s="42">
        <f>ABS(O2496-O1330)*100</f>
        <v>50.238817831651204</v>
      </c>
      <c r="T1330" t="s">
        <v>32</v>
      </c>
      <c r="V1330" s="7">
        <v>82500</v>
      </c>
      <c r="W1330" t="s">
        <v>33</v>
      </c>
      <c r="X1330" s="17" t="s">
        <v>34</v>
      </c>
      <c r="Z1330" t="s">
        <v>2864</v>
      </c>
      <c r="AA1330">
        <v>407</v>
      </c>
      <c r="AB1330">
        <v>82</v>
      </c>
    </row>
    <row r="1331" spans="1:28" x14ac:dyDescent="0.25">
      <c r="A1331" t="s">
        <v>2881</v>
      </c>
      <c r="B1331" t="s">
        <v>2882</v>
      </c>
      <c r="C1331" s="17">
        <v>44495</v>
      </c>
      <c r="D1331" s="7">
        <v>450000</v>
      </c>
      <c r="E1331" t="s">
        <v>29</v>
      </c>
      <c r="F1331" t="s">
        <v>30</v>
      </c>
      <c r="G1331" s="7">
        <v>450000</v>
      </c>
      <c r="H1331" s="7">
        <v>236390</v>
      </c>
      <c r="I1331" s="12">
        <f>H1331/G1331*100</f>
        <v>52.531111111111109</v>
      </c>
      <c r="J1331" s="12">
        <f t="shared" si="20"/>
        <v>2.4283423206241821</v>
      </c>
      <c r="K1331" s="7">
        <v>472772</v>
      </c>
      <c r="L1331" s="7">
        <v>97956</v>
      </c>
      <c r="M1331" s="7">
        <f>G1331-L1331</f>
        <v>352044</v>
      </c>
      <c r="N1331" s="7">
        <v>451585.53125</v>
      </c>
      <c r="O1331" s="22">
        <f>M1331/N1331</f>
        <v>0.77957324944741568</v>
      </c>
      <c r="P1331" s="27">
        <v>2343</v>
      </c>
      <c r="Q1331" s="32">
        <f>M1331/P1331</f>
        <v>150.25352112676057</v>
      </c>
      <c r="R1331" s="37" t="s">
        <v>2863</v>
      </c>
      <c r="S1331" s="42">
        <f>ABS(O2496-O1331)*100</f>
        <v>57.761577954015998</v>
      </c>
      <c r="T1331" t="s">
        <v>32</v>
      </c>
      <c r="V1331" s="7">
        <v>93500</v>
      </c>
      <c r="W1331" t="s">
        <v>33</v>
      </c>
      <c r="X1331" s="17" t="s">
        <v>34</v>
      </c>
      <c r="Z1331" t="s">
        <v>2864</v>
      </c>
      <c r="AA1331">
        <v>407</v>
      </c>
      <c r="AB1331">
        <v>82</v>
      </c>
    </row>
    <row r="1332" spans="1:28" x14ac:dyDescent="0.25">
      <c r="A1332" t="s">
        <v>2881</v>
      </c>
      <c r="B1332" t="s">
        <v>2882</v>
      </c>
      <c r="C1332" s="17">
        <v>44082</v>
      </c>
      <c r="D1332" s="7">
        <v>415000</v>
      </c>
      <c r="E1332" t="s">
        <v>29</v>
      </c>
      <c r="F1332" t="s">
        <v>30</v>
      </c>
      <c r="G1332" s="7">
        <v>415000</v>
      </c>
      <c r="H1332" s="7">
        <v>236390</v>
      </c>
      <c r="I1332" s="12">
        <f>H1332/G1332*100</f>
        <v>56.961445783132525</v>
      </c>
      <c r="J1332" s="12">
        <f t="shared" si="20"/>
        <v>6.8586769926455986</v>
      </c>
      <c r="K1332" s="7">
        <v>472772</v>
      </c>
      <c r="L1332" s="7">
        <v>97956</v>
      </c>
      <c r="M1332" s="7">
        <f>G1332-L1332</f>
        <v>317044</v>
      </c>
      <c r="N1332" s="7">
        <v>451585.53125</v>
      </c>
      <c r="O1332" s="22">
        <f>M1332/N1332</f>
        <v>0.70206855193614004</v>
      </c>
      <c r="P1332" s="27">
        <v>2343</v>
      </c>
      <c r="Q1332" s="32">
        <f>M1332/P1332</f>
        <v>135.31540759709773</v>
      </c>
      <c r="R1332" s="37" t="s">
        <v>2863</v>
      </c>
      <c r="S1332" s="42">
        <f>ABS(O2496-O1332)*100</f>
        <v>65.512047705143559</v>
      </c>
      <c r="T1332" t="s">
        <v>32</v>
      </c>
      <c r="V1332" s="7">
        <v>93500</v>
      </c>
      <c r="W1332" t="s">
        <v>33</v>
      </c>
      <c r="X1332" s="17" t="s">
        <v>34</v>
      </c>
      <c r="Z1332" t="s">
        <v>2864</v>
      </c>
      <c r="AA1332">
        <v>407</v>
      </c>
      <c r="AB1332">
        <v>82</v>
      </c>
    </row>
    <row r="1333" spans="1:28" x14ac:dyDescent="0.25">
      <c r="A1333" t="s">
        <v>2883</v>
      </c>
      <c r="B1333" t="s">
        <v>2884</v>
      </c>
      <c r="C1333" s="17">
        <v>44435</v>
      </c>
      <c r="D1333" s="7">
        <v>305000</v>
      </c>
      <c r="E1333" t="s">
        <v>29</v>
      </c>
      <c r="F1333" t="s">
        <v>30</v>
      </c>
      <c r="G1333" s="7">
        <v>305000</v>
      </c>
      <c r="H1333" s="7">
        <v>143250</v>
      </c>
      <c r="I1333" s="12">
        <f>H1333/G1333*100</f>
        <v>46.967213114754095</v>
      </c>
      <c r="J1333" s="12">
        <f t="shared" si="20"/>
        <v>3.1355556757328316</v>
      </c>
      <c r="K1333" s="7">
        <v>286502</v>
      </c>
      <c r="L1333" s="7">
        <v>62813</v>
      </c>
      <c r="M1333" s="7">
        <f>G1333-L1333</f>
        <v>242187</v>
      </c>
      <c r="N1333" s="7">
        <v>128556.8984375</v>
      </c>
      <c r="O1333" s="22">
        <f>M1333/N1333</f>
        <v>1.8838895690824642</v>
      </c>
      <c r="P1333" s="27">
        <v>1561</v>
      </c>
      <c r="Q1333" s="32">
        <f>M1333/P1333</f>
        <v>155.14862267777065</v>
      </c>
      <c r="R1333" s="37" t="s">
        <v>2885</v>
      </c>
      <c r="S1333" s="42">
        <f>ABS(O2496-O1333)*100</f>
        <v>52.670054009488851</v>
      </c>
      <c r="T1333" t="s">
        <v>64</v>
      </c>
      <c r="V1333" s="7">
        <v>57558</v>
      </c>
      <c r="W1333" t="s">
        <v>33</v>
      </c>
      <c r="X1333" s="17" t="s">
        <v>34</v>
      </c>
      <c r="Z1333" t="s">
        <v>2886</v>
      </c>
      <c r="AA1333">
        <v>401</v>
      </c>
      <c r="AB1333">
        <v>48</v>
      </c>
    </row>
    <row r="1334" spans="1:28" x14ac:dyDescent="0.25">
      <c r="A1334" t="s">
        <v>2887</v>
      </c>
      <c r="B1334" t="s">
        <v>2888</v>
      </c>
      <c r="C1334" s="17">
        <v>44469</v>
      </c>
      <c r="D1334" s="7">
        <v>385000</v>
      </c>
      <c r="E1334" t="s">
        <v>29</v>
      </c>
      <c r="F1334" t="s">
        <v>30</v>
      </c>
      <c r="G1334" s="7">
        <v>385000</v>
      </c>
      <c r="H1334" s="7">
        <v>168430</v>
      </c>
      <c r="I1334" s="12">
        <f>H1334/G1334*100</f>
        <v>43.748051948051945</v>
      </c>
      <c r="J1334" s="12">
        <f t="shared" si="20"/>
        <v>6.354716842434982</v>
      </c>
      <c r="K1334" s="7">
        <v>336862</v>
      </c>
      <c r="L1334" s="7">
        <v>69066</v>
      </c>
      <c r="M1334" s="7">
        <f>G1334-L1334</f>
        <v>315934</v>
      </c>
      <c r="N1334" s="7">
        <v>199847.765625</v>
      </c>
      <c r="O1334" s="22">
        <f>M1334/N1334</f>
        <v>1.5808733163063104</v>
      </c>
      <c r="P1334" s="27">
        <v>2263</v>
      </c>
      <c r="Q1334" s="32">
        <f>M1334/P1334</f>
        <v>139.60848431285905</v>
      </c>
      <c r="R1334" s="37" t="s">
        <v>2889</v>
      </c>
      <c r="S1334" s="42">
        <f>ABS(O2496-O1334)*100</f>
        <v>22.368428731873479</v>
      </c>
      <c r="T1334" t="s">
        <v>32</v>
      </c>
      <c r="V1334" s="7">
        <v>57558</v>
      </c>
      <c r="W1334" t="s">
        <v>33</v>
      </c>
      <c r="X1334" s="17" t="s">
        <v>34</v>
      </c>
      <c r="Z1334" t="s">
        <v>2886</v>
      </c>
      <c r="AA1334">
        <v>401</v>
      </c>
      <c r="AB1334">
        <v>59</v>
      </c>
    </row>
    <row r="1335" spans="1:28" x14ac:dyDescent="0.25">
      <c r="A1335" t="s">
        <v>2890</v>
      </c>
      <c r="B1335" t="s">
        <v>2891</v>
      </c>
      <c r="C1335" s="17">
        <v>44027</v>
      </c>
      <c r="D1335" s="7">
        <v>345000</v>
      </c>
      <c r="E1335" t="s">
        <v>29</v>
      </c>
      <c r="F1335" t="s">
        <v>30</v>
      </c>
      <c r="G1335" s="7">
        <v>345000</v>
      </c>
      <c r="H1335" s="7">
        <v>227470</v>
      </c>
      <c r="I1335" s="12">
        <f>H1335/G1335*100</f>
        <v>65.933333333333337</v>
      </c>
      <c r="J1335" s="12">
        <f t="shared" si="20"/>
        <v>15.83056454284641</v>
      </c>
      <c r="K1335" s="7">
        <v>454933</v>
      </c>
      <c r="L1335" s="7">
        <v>63744</v>
      </c>
      <c r="M1335" s="7">
        <f>G1335-L1335</f>
        <v>281256</v>
      </c>
      <c r="N1335" s="7">
        <v>224821.265625</v>
      </c>
      <c r="O1335" s="22">
        <f>M1335/N1335</f>
        <v>1.2510204460334846</v>
      </c>
      <c r="P1335" s="27">
        <v>2356</v>
      </c>
      <c r="Q1335" s="32">
        <f>M1335/P1335</f>
        <v>119.3786078098472</v>
      </c>
      <c r="R1335" s="37" t="s">
        <v>2885</v>
      </c>
      <c r="S1335" s="42">
        <f>ABS(O2496-O1335)*100</f>
        <v>10.616858295409104</v>
      </c>
      <c r="T1335" t="s">
        <v>32</v>
      </c>
      <c r="V1335" s="7">
        <v>57558</v>
      </c>
      <c r="W1335" t="s">
        <v>33</v>
      </c>
      <c r="X1335" s="17" t="s">
        <v>34</v>
      </c>
      <c r="Z1335" t="s">
        <v>2886</v>
      </c>
      <c r="AA1335">
        <v>401</v>
      </c>
      <c r="AB1335">
        <v>54</v>
      </c>
    </row>
    <row r="1336" spans="1:28" x14ac:dyDescent="0.25">
      <c r="A1336" t="s">
        <v>2892</v>
      </c>
      <c r="B1336" t="s">
        <v>2893</v>
      </c>
      <c r="C1336" s="17">
        <v>44636</v>
      </c>
      <c r="D1336" s="7">
        <v>451000</v>
      </c>
      <c r="E1336" t="s">
        <v>29</v>
      </c>
      <c r="F1336" t="s">
        <v>30</v>
      </c>
      <c r="G1336" s="7">
        <v>451000</v>
      </c>
      <c r="H1336" s="7">
        <v>211970</v>
      </c>
      <c r="I1336" s="12">
        <f>H1336/G1336*100</f>
        <v>47</v>
      </c>
      <c r="J1336" s="12">
        <f t="shared" si="20"/>
        <v>3.1027687904869268</v>
      </c>
      <c r="K1336" s="7">
        <v>423937</v>
      </c>
      <c r="L1336" s="7">
        <v>75177</v>
      </c>
      <c r="M1336" s="7">
        <f>G1336-L1336</f>
        <v>375823</v>
      </c>
      <c r="N1336" s="7">
        <v>200436.78125</v>
      </c>
      <c r="O1336" s="22">
        <f>M1336/N1336</f>
        <v>1.8750201318152528</v>
      </c>
      <c r="P1336" s="27">
        <v>2323</v>
      </c>
      <c r="Q1336" s="32">
        <f>M1336/P1336</f>
        <v>161.78346965131297</v>
      </c>
      <c r="R1336" s="37" t="s">
        <v>2885</v>
      </c>
      <c r="S1336" s="42">
        <f>ABS(O2496-O1336)*100</f>
        <v>51.783110282767723</v>
      </c>
      <c r="T1336" t="s">
        <v>141</v>
      </c>
      <c r="V1336" s="7">
        <v>57558</v>
      </c>
      <c r="W1336" t="s">
        <v>33</v>
      </c>
      <c r="X1336" s="17" t="s">
        <v>34</v>
      </c>
      <c r="Z1336" t="s">
        <v>2886</v>
      </c>
      <c r="AA1336">
        <v>401</v>
      </c>
      <c r="AB1336">
        <v>57</v>
      </c>
    </row>
    <row r="1337" spans="1:28" x14ac:dyDescent="0.25">
      <c r="A1337" t="s">
        <v>2894</v>
      </c>
      <c r="B1337" t="s">
        <v>2895</v>
      </c>
      <c r="C1337" s="17">
        <v>44139</v>
      </c>
      <c r="D1337" s="7">
        <v>355000</v>
      </c>
      <c r="E1337" t="s">
        <v>29</v>
      </c>
      <c r="F1337" t="s">
        <v>30</v>
      </c>
      <c r="G1337" s="7">
        <v>355000</v>
      </c>
      <c r="H1337" s="7">
        <v>199210</v>
      </c>
      <c r="I1337" s="12">
        <f>H1337/G1337*100</f>
        <v>56.115492957746483</v>
      </c>
      <c r="J1337" s="12">
        <f t="shared" si="20"/>
        <v>6.0127241672595559</v>
      </c>
      <c r="K1337" s="7">
        <v>398410</v>
      </c>
      <c r="L1337" s="7">
        <v>62783</v>
      </c>
      <c r="M1337" s="7">
        <f>G1337-L1337</f>
        <v>292217</v>
      </c>
      <c r="N1337" s="7">
        <v>250467.90625</v>
      </c>
      <c r="O1337" s="22">
        <f>M1337/N1337</f>
        <v>1.1666844043017985</v>
      </c>
      <c r="P1337" s="27">
        <v>2620</v>
      </c>
      <c r="Q1337" s="32">
        <f>M1337/P1337</f>
        <v>111.53320610687022</v>
      </c>
      <c r="R1337" s="37" t="s">
        <v>2889</v>
      </c>
      <c r="S1337" s="42">
        <f>ABS(O2496-O1337)*100</f>
        <v>19.050462468577713</v>
      </c>
      <c r="T1337" t="s">
        <v>87</v>
      </c>
      <c r="V1337" s="7">
        <v>57558</v>
      </c>
      <c r="W1337" t="s">
        <v>33</v>
      </c>
      <c r="X1337" s="17" t="s">
        <v>34</v>
      </c>
      <c r="Z1337" t="s">
        <v>2886</v>
      </c>
      <c r="AA1337">
        <v>401</v>
      </c>
      <c r="AB1337">
        <v>63</v>
      </c>
    </row>
    <row r="1338" spans="1:28" x14ac:dyDescent="0.25">
      <c r="A1338" t="s">
        <v>2896</v>
      </c>
      <c r="B1338" t="s">
        <v>2897</v>
      </c>
      <c r="C1338" s="17">
        <v>44438</v>
      </c>
      <c r="D1338" s="7">
        <v>370250</v>
      </c>
      <c r="E1338" t="s">
        <v>29</v>
      </c>
      <c r="F1338" t="s">
        <v>30</v>
      </c>
      <c r="G1338" s="7">
        <v>370250</v>
      </c>
      <c r="H1338" s="7">
        <v>161540</v>
      </c>
      <c r="I1338" s="12">
        <f>H1338/G1338*100</f>
        <v>43.629979743416605</v>
      </c>
      <c r="J1338" s="12">
        <f t="shared" si="20"/>
        <v>6.4727890470703215</v>
      </c>
      <c r="K1338" s="7">
        <v>323086</v>
      </c>
      <c r="L1338" s="7">
        <v>64606</v>
      </c>
      <c r="M1338" s="7">
        <f>G1338-L1338</f>
        <v>305644</v>
      </c>
      <c r="N1338" s="7">
        <v>148551.71875</v>
      </c>
      <c r="O1338" s="22">
        <f>M1338/N1338</f>
        <v>2.0574921823312797</v>
      </c>
      <c r="P1338" s="27">
        <v>1728</v>
      </c>
      <c r="Q1338" s="32">
        <f>M1338/P1338</f>
        <v>176.87731481481481</v>
      </c>
      <c r="R1338" s="37" t="s">
        <v>2885</v>
      </c>
      <c r="S1338" s="42">
        <f>ABS(O2496-O1338)*100</f>
        <v>70.030315334370414</v>
      </c>
      <c r="T1338" t="s">
        <v>64</v>
      </c>
      <c r="V1338" s="7">
        <v>57558</v>
      </c>
      <c r="W1338" t="s">
        <v>33</v>
      </c>
      <c r="X1338" s="17" t="s">
        <v>34</v>
      </c>
      <c r="Z1338" t="s">
        <v>2886</v>
      </c>
      <c r="AA1338">
        <v>401</v>
      </c>
      <c r="AB1338">
        <v>51</v>
      </c>
    </row>
    <row r="1339" spans="1:28" x14ac:dyDescent="0.25">
      <c r="A1339" t="s">
        <v>2898</v>
      </c>
      <c r="B1339" t="s">
        <v>2899</v>
      </c>
      <c r="C1339" s="17">
        <v>44498</v>
      </c>
      <c r="D1339" s="7">
        <v>310000</v>
      </c>
      <c r="E1339" t="s">
        <v>29</v>
      </c>
      <c r="F1339" t="s">
        <v>30</v>
      </c>
      <c r="G1339" s="7">
        <v>310000</v>
      </c>
      <c r="H1339" s="7">
        <v>184750</v>
      </c>
      <c r="I1339" s="12">
        <f>H1339/G1339*100</f>
        <v>59.596774193548384</v>
      </c>
      <c r="J1339" s="12">
        <f t="shared" si="20"/>
        <v>9.4940054030614576</v>
      </c>
      <c r="K1339" s="7">
        <v>369507</v>
      </c>
      <c r="L1339" s="7">
        <v>77384</v>
      </c>
      <c r="M1339" s="7">
        <f>G1339-L1339</f>
        <v>232616</v>
      </c>
      <c r="N1339" s="7">
        <v>218002.234375</v>
      </c>
      <c r="O1339" s="22">
        <f>M1339/N1339</f>
        <v>1.0670349350633805</v>
      </c>
      <c r="P1339" s="27">
        <v>2165</v>
      </c>
      <c r="Q1339" s="32">
        <f>M1339/P1339</f>
        <v>107.44387990762125</v>
      </c>
      <c r="R1339" s="37" t="s">
        <v>2889</v>
      </c>
      <c r="S1339" s="42">
        <f>ABS(O2496-O1339)*100</f>
        <v>29.01540939241951</v>
      </c>
      <c r="T1339" t="s">
        <v>32</v>
      </c>
      <c r="V1339" s="7">
        <v>57558</v>
      </c>
      <c r="W1339" t="s">
        <v>33</v>
      </c>
      <c r="X1339" s="17" t="s">
        <v>34</v>
      </c>
      <c r="Z1339" t="s">
        <v>2886</v>
      </c>
      <c r="AA1339">
        <v>401</v>
      </c>
      <c r="AB1339">
        <v>63</v>
      </c>
    </row>
    <row r="1340" spans="1:28" x14ac:dyDescent="0.25">
      <c r="A1340" t="s">
        <v>2900</v>
      </c>
      <c r="B1340" t="s">
        <v>2901</v>
      </c>
      <c r="C1340" s="17">
        <v>44476</v>
      </c>
      <c r="D1340" s="7">
        <v>355000</v>
      </c>
      <c r="E1340" t="s">
        <v>29</v>
      </c>
      <c r="F1340" t="s">
        <v>30</v>
      </c>
      <c r="G1340" s="7">
        <v>355000</v>
      </c>
      <c r="H1340" s="7">
        <v>202520</v>
      </c>
      <c r="I1340" s="12">
        <f>H1340/G1340*100</f>
        <v>57.047887323943655</v>
      </c>
      <c r="J1340" s="12">
        <f t="shared" si="20"/>
        <v>6.9451185334567285</v>
      </c>
      <c r="K1340" s="7">
        <v>405039</v>
      </c>
      <c r="L1340" s="7">
        <v>61495</v>
      </c>
      <c r="M1340" s="7">
        <f>G1340-L1340</f>
        <v>293505</v>
      </c>
      <c r="N1340" s="7">
        <v>197439.078125</v>
      </c>
      <c r="O1340" s="22">
        <f>M1340/N1340</f>
        <v>1.4865598177792343</v>
      </c>
      <c r="P1340" s="27">
        <v>2330</v>
      </c>
      <c r="Q1340" s="32">
        <f>M1340/P1340</f>
        <v>125.96781115879828</v>
      </c>
      <c r="R1340" s="37" t="s">
        <v>2885</v>
      </c>
      <c r="S1340" s="42">
        <f>ABS(O2496-O1340)*100</f>
        <v>12.937078879165863</v>
      </c>
      <c r="T1340" t="s">
        <v>64</v>
      </c>
      <c r="V1340" s="7">
        <v>57558</v>
      </c>
      <c r="W1340" t="s">
        <v>33</v>
      </c>
      <c r="X1340" s="17" t="s">
        <v>34</v>
      </c>
      <c r="Z1340" t="s">
        <v>2886</v>
      </c>
      <c r="AA1340">
        <v>401</v>
      </c>
      <c r="AB1340">
        <v>54</v>
      </c>
    </row>
    <row r="1341" spans="1:28" x14ac:dyDescent="0.25">
      <c r="A1341" t="s">
        <v>2902</v>
      </c>
      <c r="B1341" t="s">
        <v>2903</v>
      </c>
      <c r="C1341" s="17">
        <v>44344</v>
      </c>
      <c r="D1341" s="7">
        <v>365000</v>
      </c>
      <c r="E1341" t="s">
        <v>29</v>
      </c>
      <c r="F1341" t="s">
        <v>30</v>
      </c>
      <c r="G1341" s="7">
        <v>365000</v>
      </c>
      <c r="H1341" s="7">
        <v>155280</v>
      </c>
      <c r="I1341" s="12">
        <f>H1341/G1341*100</f>
        <v>42.542465753424658</v>
      </c>
      <c r="J1341" s="12">
        <f t="shared" si="20"/>
        <v>7.560303037062269</v>
      </c>
      <c r="K1341" s="7">
        <v>310565</v>
      </c>
      <c r="L1341" s="7">
        <v>61273</v>
      </c>
      <c r="M1341" s="7">
        <f>G1341-L1341</f>
        <v>303727</v>
      </c>
      <c r="N1341" s="7">
        <v>143271.265625</v>
      </c>
      <c r="O1341" s="22">
        <f>M1341/N1341</f>
        <v>2.1199435816737937</v>
      </c>
      <c r="P1341" s="27">
        <v>1316</v>
      </c>
      <c r="Q1341" s="32">
        <f>M1341/P1341</f>
        <v>230.79559270516717</v>
      </c>
      <c r="R1341" s="37" t="s">
        <v>2885</v>
      </c>
      <c r="S1341" s="42">
        <f>ABS(O2496-O1341)*100</f>
        <v>76.275455268621812</v>
      </c>
      <c r="T1341" t="s">
        <v>64</v>
      </c>
      <c r="V1341" s="7">
        <v>57558</v>
      </c>
      <c r="W1341" t="s">
        <v>33</v>
      </c>
      <c r="X1341" s="17" t="s">
        <v>34</v>
      </c>
      <c r="Z1341" t="s">
        <v>2886</v>
      </c>
      <c r="AA1341">
        <v>401</v>
      </c>
      <c r="AB1341">
        <v>48</v>
      </c>
    </row>
    <row r="1342" spans="1:28" x14ac:dyDescent="0.25">
      <c r="A1342" t="s">
        <v>2904</v>
      </c>
      <c r="B1342" t="s">
        <v>2905</v>
      </c>
      <c r="C1342" s="17">
        <v>44187</v>
      </c>
      <c r="D1342" s="7">
        <v>275000</v>
      </c>
      <c r="E1342" t="s">
        <v>29</v>
      </c>
      <c r="F1342" t="s">
        <v>30</v>
      </c>
      <c r="G1342" s="7">
        <v>275000</v>
      </c>
      <c r="H1342" s="7">
        <v>169250</v>
      </c>
      <c r="I1342" s="12">
        <f>H1342/G1342*100</f>
        <v>61.545454545454547</v>
      </c>
      <c r="J1342" s="12">
        <f t="shared" si="20"/>
        <v>11.44268575496762</v>
      </c>
      <c r="K1342" s="7">
        <v>338499</v>
      </c>
      <c r="L1342" s="7">
        <v>69514</v>
      </c>
      <c r="M1342" s="7">
        <f>G1342-L1342</f>
        <v>205486</v>
      </c>
      <c r="N1342" s="7">
        <v>154589.078125</v>
      </c>
      <c r="O1342" s="22">
        <f>M1342/N1342</f>
        <v>1.3292400892244469</v>
      </c>
      <c r="P1342" s="27">
        <v>1932</v>
      </c>
      <c r="Q1342" s="32">
        <f>M1342/P1342</f>
        <v>106.3592132505176</v>
      </c>
      <c r="R1342" s="37" t="s">
        <v>2885</v>
      </c>
      <c r="S1342" s="42">
        <f>ABS(O2496-O1342)*100</f>
        <v>2.7948939763128733</v>
      </c>
      <c r="T1342" t="s">
        <v>64</v>
      </c>
      <c r="V1342" s="7">
        <v>57558</v>
      </c>
      <c r="W1342" t="s">
        <v>33</v>
      </c>
      <c r="X1342" s="17" t="s">
        <v>34</v>
      </c>
      <c r="Z1342" t="s">
        <v>2886</v>
      </c>
      <c r="AA1342">
        <v>401</v>
      </c>
      <c r="AB1342">
        <v>48</v>
      </c>
    </row>
    <row r="1343" spans="1:28" x14ac:dyDescent="0.25">
      <c r="A1343" t="s">
        <v>2906</v>
      </c>
      <c r="B1343" t="s">
        <v>2907</v>
      </c>
      <c r="C1343" s="17">
        <v>44484</v>
      </c>
      <c r="D1343" s="7">
        <v>466100</v>
      </c>
      <c r="E1343" t="s">
        <v>29</v>
      </c>
      <c r="F1343" t="s">
        <v>30</v>
      </c>
      <c r="G1343" s="7">
        <v>466100</v>
      </c>
      <c r="H1343" s="7">
        <v>191530</v>
      </c>
      <c r="I1343" s="12">
        <f>H1343/G1343*100</f>
        <v>41.092040334692129</v>
      </c>
      <c r="J1343" s="12">
        <f t="shared" si="20"/>
        <v>9.0107284557947978</v>
      </c>
      <c r="K1343" s="7">
        <v>383068</v>
      </c>
      <c r="L1343" s="7">
        <v>79661</v>
      </c>
      <c r="M1343" s="7">
        <f>G1343-L1343</f>
        <v>386439</v>
      </c>
      <c r="N1343" s="7">
        <v>174371.84375</v>
      </c>
      <c r="O1343" s="22">
        <f>M1343/N1343</f>
        <v>2.2161777480201703</v>
      </c>
      <c r="P1343" s="27">
        <v>2392</v>
      </c>
      <c r="Q1343" s="32">
        <f>M1343/P1343</f>
        <v>161.55476588628761</v>
      </c>
      <c r="R1343" s="37" t="s">
        <v>2885</v>
      </c>
      <c r="S1343" s="42">
        <f>ABS(O2496-O1343)*100</f>
        <v>85.898871903259462</v>
      </c>
      <c r="T1343" t="s">
        <v>32</v>
      </c>
      <c r="V1343" s="7">
        <v>57558</v>
      </c>
      <c r="W1343" t="s">
        <v>33</v>
      </c>
      <c r="X1343" s="17" t="s">
        <v>34</v>
      </c>
      <c r="Z1343" t="s">
        <v>2886</v>
      </c>
      <c r="AA1343">
        <v>401</v>
      </c>
      <c r="AB1343">
        <v>48</v>
      </c>
    </row>
    <row r="1344" spans="1:28" x14ac:dyDescent="0.25">
      <c r="A1344" t="s">
        <v>2908</v>
      </c>
      <c r="B1344" t="s">
        <v>2909</v>
      </c>
      <c r="C1344" s="17">
        <v>44390</v>
      </c>
      <c r="D1344" s="7">
        <v>312500</v>
      </c>
      <c r="E1344" t="s">
        <v>29</v>
      </c>
      <c r="F1344" t="s">
        <v>30</v>
      </c>
      <c r="G1344" s="7">
        <v>312500</v>
      </c>
      <c r="H1344" s="7">
        <v>137150</v>
      </c>
      <c r="I1344" s="12">
        <f>H1344/G1344*100</f>
        <v>43.887999999999998</v>
      </c>
      <c r="J1344" s="12">
        <f t="shared" si="20"/>
        <v>6.2147687904869287</v>
      </c>
      <c r="K1344" s="7">
        <v>274297</v>
      </c>
      <c r="L1344" s="7">
        <v>59749</v>
      </c>
      <c r="M1344" s="7">
        <f>G1344-L1344</f>
        <v>252751</v>
      </c>
      <c r="N1344" s="7">
        <v>123303.4453125</v>
      </c>
      <c r="O1344" s="22">
        <f>M1344/N1344</f>
        <v>2.0498291784096412</v>
      </c>
      <c r="P1344" s="27">
        <v>1648</v>
      </c>
      <c r="Q1344" s="32">
        <f>M1344/P1344</f>
        <v>153.36832524271844</v>
      </c>
      <c r="R1344" s="37" t="s">
        <v>2885</v>
      </c>
      <c r="S1344" s="42">
        <f>ABS(O2496-O1344)*100</f>
        <v>69.264014942206558</v>
      </c>
      <c r="T1344" t="s">
        <v>64</v>
      </c>
      <c r="V1344" s="7">
        <v>57558</v>
      </c>
      <c r="W1344" t="s">
        <v>33</v>
      </c>
      <c r="X1344" s="17" t="s">
        <v>34</v>
      </c>
      <c r="Z1344" t="s">
        <v>2886</v>
      </c>
      <c r="AA1344">
        <v>401</v>
      </c>
      <c r="AB1344">
        <v>48</v>
      </c>
    </row>
    <row r="1345" spans="1:28" x14ac:dyDescent="0.25">
      <c r="A1345" t="s">
        <v>2910</v>
      </c>
      <c r="B1345" t="s">
        <v>2911</v>
      </c>
      <c r="C1345" s="17">
        <v>44495</v>
      </c>
      <c r="D1345" s="7">
        <v>461000</v>
      </c>
      <c r="E1345" t="s">
        <v>29</v>
      </c>
      <c r="F1345" t="s">
        <v>30</v>
      </c>
      <c r="G1345" s="7">
        <v>461000</v>
      </c>
      <c r="H1345" s="7">
        <v>198400</v>
      </c>
      <c r="I1345" s="12">
        <f>H1345/G1345*100</f>
        <v>43.036876355748369</v>
      </c>
      <c r="J1345" s="12">
        <f t="shared" si="20"/>
        <v>7.0658924347385579</v>
      </c>
      <c r="K1345" s="7">
        <v>396796</v>
      </c>
      <c r="L1345" s="7">
        <v>66623</v>
      </c>
      <c r="M1345" s="7">
        <f>G1345-L1345</f>
        <v>394377</v>
      </c>
      <c r="N1345" s="7">
        <v>246397.765625</v>
      </c>
      <c r="O1345" s="22">
        <f>M1345/N1345</f>
        <v>1.6005705205956045</v>
      </c>
      <c r="P1345" s="27">
        <v>2860</v>
      </c>
      <c r="Q1345" s="32">
        <f>M1345/P1345</f>
        <v>137.89405594405594</v>
      </c>
      <c r="R1345" s="37" t="s">
        <v>2889</v>
      </c>
      <c r="S1345" s="42">
        <f>ABS(O2496-O1345)*100</f>
        <v>24.338149160802878</v>
      </c>
      <c r="T1345" t="s">
        <v>32</v>
      </c>
      <c r="V1345" s="7">
        <v>57558</v>
      </c>
      <c r="W1345" t="s">
        <v>33</v>
      </c>
      <c r="X1345" s="17" t="s">
        <v>34</v>
      </c>
      <c r="Z1345" t="s">
        <v>2886</v>
      </c>
      <c r="AA1345">
        <v>401</v>
      </c>
      <c r="AB1345">
        <v>59</v>
      </c>
    </row>
    <row r="1346" spans="1:28" x14ac:dyDescent="0.25">
      <c r="A1346" t="s">
        <v>2912</v>
      </c>
      <c r="B1346" t="s">
        <v>2913</v>
      </c>
      <c r="C1346" s="17">
        <v>44536</v>
      </c>
      <c r="D1346" s="7">
        <v>335000</v>
      </c>
      <c r="E1346" t="s">
        <v>29</v>
      </c>
      <c r="F1346" t="s">
        <v>30</v>
      </c>
      <c r="G1346" s="7">
        <v>335000</v>
      </c>
      <c r="H1346" s="7">
        <v>153610</v>
      </c>
      <c r="I1346" s="12">
        <f>H1346/G1346*100</f>
        <v>45.853731343283584</v>
      </c>
      <c r="J1346" s="12">
        <f t="shared" si="20"/>
        <v>4.2490374472033423</v>
      </c>
      <c r="K1346" s="7">
        <v>307215</v>
      </c>
      <c r="L1346" s="7">
        <v>60361</v>
      </c>
      <c r="M1346" s="7">
        <f>G1346-L1346</f>
        <v>274639</v>
      </c>
      <c r="N1346" s="7">
        <v>141870.109375</v>
      </c>
      <c r="O1346" s="22">
        <f>M1346/N1346</f>
        <v>1.9358482291294843</v>
      </c>
      <c r="P1346" s="27">
        <v>1632</v>
      </c>
      <c r="Q1346" s="32">
        <f>M1346/P1346</f>
        <v>168.28370098039215</v>
      </c>
      <c r="R1346" s="37" t="s">
        <v>2885</v>
      </c>
      <c r="S1346" s="42">
        <f>ABS(O2496-O1346)*100</f>
        <v>57.865920014190863</v>
      </c>
      <c r="T1346" t="s">
        <v>64</v>
      </c>
      <c r="V1346" s="7">
        <v>57558</v>
      </c>
      <c r="W1346" t="s">
        <v>33</v>
      </c>
      <c r="X1346" s="17" t="s">
        <v>34</v>
      </c>
      <c r="Z1346" t="s">
        <v>2886</v>
      </c>
      <c r="AA1346">
        <v>401</v>
      </c>
      <c r="AB1346">
        <v>48</v>
      </c>
    </row>
    <row r="1347" spans="1:28" x14ac:dyDescent="0.25">
      <c r="A1347" t="s">
        <v>2914</v>
      </c>
      <c r="B1347" t="s">
        <v>2915</v>
      </c>
      <c r="C1347" s="17">
        <v>44286</v>
      </c>
      <c r="D1347" s="7">
        <v>348000</v>
      </c>
      <c r="E1347" t="s">
        <v>29</v>
      </c>
      <c r="F1347" t="s">
        <v>30</v>
      </c>
      <c r="G1347" s="7">
        <v>348000</v>
      </c>
      <c r="H1347" s="7">
        <v>182980</v>
      </c>
      <c r="I1347" s="12">
        <f>H1347/G1347*100</f>
        <v>52.580459770114942</v>
      </c>
      <c r="J1347" s="12">
        <f t="shared" ref="J1347:J1410" si="21">+ABS(I1347-$I$2500)</f>
        <v>2.4776909796280151</v>
      </c>
      <c r="K1347" s="7">
        <v>365956</v>
      </c>
      <c r="L1347" s="7">
        <v>61781</v>
      </c>
      <c r="M1347" s="7">
        <f>G1347-L1347</f>
        <v>286219</v>
      </c>
      <c r="N1347" s="7">
        <v>174813.21875</v>
      </c>
      <c r="O1347" s="22">
        <f>M1347/N1347</f>
        <v>1.6372846518507342</v>
      </c>
      <c r="P1347" s="27">
        <v>2178</v>
      </c>
      <c r="Q1347" s="32">
        <f>M1347/P1347</f>
        <v>131.41368227731863</v>
      </c>
      <c r="R1347" s="37" t="s">
        <v>2885</v>
      </c>
      <c r="S1347" s="42">
        <f>ABS(O2496-O1347)*100</f>
        <v>28.009562286315859</v>
      </c>
      <c r="T1347" t="s">
        <v>32</v>
      </c>
      <c r="V1347" s="7">
        <v>57558</v>
      </c>
      <c r="W1347" t="s">
        <v>33</v>
      </c>
      <c r="X1347" s="17" t="s">
        <v>34</v>
      </c>
      <c r="Z1347" t="s">
        <v>2886</v>
      </c>
      <c r="AA1347">
        <v>401</v>
      </c>
      <c r="AB1347">
        <v>54</v>
      </c>
    </row>
    <row r="1348" spans="1:28" x14ac:dyDescent="0.25">
      <c r="A1348" t="s">
        <v>2916</v>
      </c>
      <c r="B1348" t="s">
        <v>2917</v>
      </c>
      <c r="C1348" s="17">
        <v>44456</v>
      </c>
      <c r="D1348" s="7">
        <v>335000</v>
      </c>
      <c r="E1348" t="s">
        <v>29</v>
      </c>
      <c r="F1348" t="s">
        <v>30</v>
      </c>
      <c r="G1348" s="7">
        <v>335000</v>
      </c>
      <c r="H1348" s="7">
        <v>183320</v>
      </c>
      <c r="I1348" s="12">
        <f>H1348/G1348*100</f>
        <v>54.722388059701487</v>
      </c>
      <c r="J1348" s="12">
        <f t="shared" si="21"/>
        <v>4.6196192692145601</v>
      </c>
      <c r="K1348" s="7">
        <v>366632</v>
      </c>
      <c r="L1348" s="7">
        <v>69358</v>
      </c>
      <c r="M1348" s="7">
        <f>G1348-L1348</f>
        <v>265642</v>
      </c>
      <c r="N1348" s="7">
        <v>170847.125</v>
      </c>
      <c r="O1348" s="22">
        <f>M1348/N1348</f>
        <v>1.5548520351161894</v>
      </c>
      <c r="P1348" s="27">
        <v>2036</v>
      </c>
      <c r="Q1348" s="32">
        <f>M1348/P1348</f>
        <v>130.47249508840864</v>
      </c>
      <c r="R1348" s="37" t="s">
        <v>2885</v>
      </c>
      <c r="S1348" s="42">
        <f>ABS(O2496-O1348)*100</f>
        <v>19.766300612861375</v>
      </c>
      <c r="T1348" t="s">
        <v>32</v>
      </c>
      <c r="V1348" s="7">
        <v>57558</v>
      </c>
      <c r="W1348" t="s">
        <v>33</v>
      </c>
      <c r="X1348" s="17" t="s">
        <v>34</v>
      </c>
      <c r="Z1348" t="s">
        <v>2886</v>
      </c>
      <c r="AA1348">
        <v>401</v>
      </c>
      <c r="AB1348">
        <v>54</v>
      </c>
    </row>
    <row r="1349" spans="1:28" x14ac:dyDescent="0.25">
      <c r="A1349" t="s">
        <v>2918</v>
      </c>
      <c r="B1349" t="s">
        <v>2919</v>
      </c>
      <c r="C1349" s="17">
        <v>44372</v>
      </c>
      <c r="D1349" s="7">
        <v>312000</v>
      </c>
      <c r="E1349" t="s">
        <v>29</v>
      </c>
      <c r="F1349" t="s">
        <v>30</v>
      </c>
      <c r="G1349" s="7">
        <v>312000</v>
      </c>
      <c r="H1349" s="7">
        <v>174750</v>
      </c>
      <c r="I1349" s="12">
        <f>H1349/G1349*100</f>
        <v>56.009615384615387</v>
      </c>
      <c r="J1349" s="12">
        <f t="shared" si="21"/>
        <v>5.90684659412846</v>
      </c>
      <c r="K1349" s="7">
        <v>349503</v>
      </c>
      <c r="L1349" s="7">
        <v>60202</v>
      </c>
      <c r="M1349" s="7">
        <f>G1349-L1349</f>
        <v>251798</v>
      </c>
      <c r="N1349" s="7">
        <v>166264.9375</v>
      </c>
      <c r="O1349" s="22">
        <f>M1349/N1349</f>
        <v>1.5144383643725243</v>
      </c>
      <c r="P1349" s="27">
        <v>1715</v>
      </c>
      <c r="Q1349" s="32">
        <f>M1349/P1349</f>
        <v>146.82099125364431</v>
      </c>
      <c r="R1349" s="37" t="s">
        <v>2885</v>
      </c>
      <c r="S1349" s="42">
        <f>ABS(O2496-O1349)*100</f>
        <v>15.724933538494867</v>
      </c>
      <c r="T1349" t="s">
        <v>64</v>
      </c>
      <c r="V1349" s="7">
        <v>57558</v>
      </c>
      <c r="W1349" t="s">
        <v>33</v>
      </c>
      <c r="X1349" s="17" t="s">
        <v>34</v>
      </c>
      <c r="Z1349" t="s">
        <v>2886</v>
      </c>
      <c r="AA1349">
        <v>401</v>
      </c>
      <c r="AB1349">
        <v>54</v>
      </c>
    </row>
    <row r="1350" spans="1:28" x14ac:dyDescent="0.25">
      <c r="A1350" t="s">
        <v>2920</v>
      </c>
      <c r="B1350" t="s">
        <v>2921</v>
      </c>
      <c r="C1350" s="17">
        <v>44020</v>
      </c>
      <c r="D1350" s="7">
        <v>299999</v>
      </c>
      <c r="E1350" t="s">
        <v>29</v>
      </c>
      <c r="F1350" t="s">
        <v>30</v>
      </c>
      <c r="G1350" s="7">
        <v>299999</v>
      </c>
      <c r="H1350" s="7">
        <v>163900</v>
      </c>
      <c r="I1350" s="12">
        <f>H1350/G1350*100</f>
        <v>54.633515445051486</v>
      </c>
      <c r="J1350" s="12">
        <f t="shared" si="21"/>
        <v>4.5307466545645596</v>
      </c>
      <c r="K1350" s="7">
        <v>327800</v>
      </c>
      <c r="L1350" s="7">
        <v>61716</v>
      </c>
      <c r="M1350" s="7">
        <f>G1350-L1350</f>
        <v>238283</v>
      </c>
      <c r="N1350" s="7">
        <v>152921.84375</v>
      </c>
      <c r="O1350" s="22">
        <f>M1350/N1350</f>
        <v>1.5582011971393066</v>
      </c>
      <c r="P1350" s="27">
        <v>1634</v>
      </c>
      <c r="Q1350" s="32">
        <f>M1350/P1350</f>
        <v>145.828029375765</v>
      </c>
      <c r="R1350" s="37" t="s">
        <v>2885</v>
      </c>
      <c r="S1350" s="42">
        <f>ABS(O2496-O1350)*100</f>
        <v>20.101216815173096</v>
      </c>
      <c r="T1350" t="s">
        <v>64</v>
      </c>
      <c r="V1350" s="7">
        <v>57558</v>
      </c>
      <c r="W1350" t="s">
        <v>33</v>
      </c>
      <c r="X1350" s="17" t="s">
        <v>34</v>
      </c>
      <c r="Z1350" t="s">
        <v>2886</v>
      </c>
      <c r="AA1350">
        <v>401</v>
      </c>
      <c r="AB1350">
        <v>54</v>
      </c>
    </row>
    <row r="1351" spans="1:28" x14ac:dyDescent="0.25">
      <c r="A1351" t="s">
        <v>2922</v>
      </c>
      <c r="B1351" t="s">
        <v>2923</v>
      </c>
      <c r="C1351" s="17">
        <v>44201</v>
      </c>
      <c r="D1351" s="7">
        <v>525000</v>
      </c>
      <c r="E1351" t="s">
        <v>29</v>
      </c>
      <c r="F1351" t="s">
        <v>30</v>
      </c>
      <c r="G1351" s="7">
        <v>525000</v>
      </c>
      <c r="H1351" s="7">
        <v>226250</v>
      </c>
      <c r="I1351" s="12">
        <f>H1351/G1351*100</f>
        <v>43.095238095238095</v>
      </c>
      <c r="J1351" s="12">
        <f t="shared" si="21"/>
        <v>7.0075306952488319</v>
      </c>
      <c r="K1351" s="7">
        <v>452501</v>
      </c>
      <c r="L1351" s="7">
        <v>79642</v>
      </c>
      <c r="M1351" s="7">
        <f>G1351-L1351</f>
        <v>445358</v>
      </c>
      <c r="N1351" s="7">
        <v>214286.78125</v>
      </c>
      <c r="O1351" s="22">
        <f>M1351/N1351</f>
        <v>2.0783269849968873</v>
      </c>
      <c r="P1351" s="27">
        <v>2816</v>
      </c>
      <c r="Q1351" s="32">
        <f>M1351/P1351</f>
        <v>158.15269886363637</v>
      </c>
      <c r="R1351" s="37" t="s">
        <v>2885</v>
      </c>
      <c r="S1351" s="42">
        <f>ABS(O2496-O1351)*100</f>
        <v>72.113795600931169</v>
      </c>
      <c r="T1351" t="s">
        <v>154</v>
      </c>
      <c r="V1351" s="7">
        <v>57558</v>
      </c>
      <c r="W1351" t="s">
        <v>33</v>
      </c>
      <c r="X1351" s="17" t="s">
        <v>34</v>
      </c>
      <c r="Z1351" t="s">
        <v>2886</v>
      </c>
      <c r="AA1351">
        <v>401</v>
      </c>
      <c r="AB1351">
        <v>54</v>
      </c>
    </row>
    <row r="1352" spans="1:28" x14ac:dyDescent="0.25">
      <c r="A1352" t="s">
        <v>2924</v>
      </c>
      <c r="B1352" t="s">
        <v>2925</v>
      </c>
      <c r="C1352" s="17">
        <v>44040</v>
      </c>
      <c r="D1352" s="7">
        <v>224900</v>
      </c>
      <c r="E1352" t="s">
        <v>29</v>
      </c>
      <c r="F1352" t="s">
        <v>30</v>
      </c>
      <c r="G1352" s="7">
        <v>224900</v>
      </c>
      <c r="H1352" s="7">
        <v>116790</v>
      </c>
      <c r="I1352" s="12">
        <f>H1352/G1352*100</f>
        <v>51.929746554024014</v>
      </c>
      <c r="J1352" s="12">
        <f t="shared" si="21"/>
        <v>1.8269777635370872</v>
      </c>
      <c r="K1352" s="7">
        <v>233584</v>
      </c>
      <c r="L1352" s="7">
        <v>41632</v>
      </c>
      <c r="M1352" s="7">
        <f>G1352-L1352</f>
        <v>183268</v>
      </c>
      <c r="N1352" s="7">
        <v>95976</v>
      </c>
      <c r="O1352" s="22">
        <f>M1352/N1352</f>
        <v>1.9095190464282736</v>
      </c>
      <c r="P1352" s="27">
        <v>1502</v>
      </c>
      <c r="Q1352" s="32">
        <f>M1352/P1352</f>
        <v>122.01597869507323</v>
      </c>
      <c r="R1352" s="37" t="s">
        <v>2926</v>
      </c>
      <c r="S1352" s="42">
        <f>ABS(O2496-O1352)*100</f>
        <v>55.233001744069796</v>
      </c>
      <c r="T1352" t="s">
        <v>64</v>
      </c>
      <c r="V1352" s="7">
        <v>38500</v>
      </c>
      <c r="W1352" t="s">
        <v>33</v>
      </c>
      <c r="X1352" s="17" t="s">
        <v>34</v>
      </c>
      <c r="Z1352" t="s">
        <v>2927</v>
      </c>
      <c r="AA1352">
        <v>401</v>
      </c>
      <c r="AB1352">
        <v>48</v>
      </c>
    </row>
    <row r="1353" spans="1:28" x14ac:dyDescent="0.25">
      <c r="A1353" t="s">
        <v>2928</v>
      </c>
      <c r="B1353" t="s">
        <v>2929</v>
      </c>
      <c r="C1353" s="17">
        <v>44351</v>
      </c>
      <c r="D1353" s="7">
        <v>229900</v>
      </c>
      <c r="E1353" t="s">
        <v>29</v>
      </c>
      <c r="F1353" t="s">
        <v>30</v>
      </c>
      <c r="G1353" s="7">
        <v>229900</v>
      </c>
      <c r="H1353" s="7">
        <v>104230</v>
      </c>
      <c r="I1353" s="12">
        <f>H1353/G1353*100</f>
        <v>45.337103088299266</v>
      </c>
      <c r="J1353" s="12">
        <f t="shared" si="21"/>
        <v>4.7656657021876612</v>
      </c>
      <c r="K1353" s="7">
        <v>208462</v>
      </c>
      <c r="L1353" s="7">
        <v>42809</v>
      </c>
      <c r="M1353" s="7">
        <f>G1353-L1353</f>
        <v>187091</v>
      </c>
      <c r="N1353" s="7">
        <v>82826.5</v>
      </c>
      <c r="O1353" s="22">
        <f>M1353/N1353</f>
        <v>2.2588302053086875</v>
      </c>
      <c r="P1353" s="27">
        <v>1235</v>
      </c>
      <c r="Q1353" s="32">
        <f>M1353/P1353</f>
        <v>151.49068825910931</v>
      </c>
      <c r="R1353" s="37" t="s">
        <v>2926</v>
      </c>
      <c r="S1353" s="42">
        <f>ABS(O2496-O1353)*100</f>
        <v>90.164117632111186</v>
      </c>
      <c r="T1353" t="s">
        <v>64</v>
      </c>
      <c r="V1353" s="7">
        <v>38500</v>
      </c>
      <c r="W1353" t="s">
        <v>33</v>
      </c>
      <c r="X1353" s="17" t="s">
        <v>34</v>
      </c>
      <c r="Z1353" t="s">
        <v>2927</v>
      </c>
      <c r="AA1353">
        <v>401</v>
      </c>
      <c r="AB1353">
        <v>48</v>
      </c>
    </row>
    <row r="1354" spans="1:28" x14ac:dyDescent="0.25">
      <c r="A1354" t="s">
        <v>2930</v>
      </c>
      <c r="B1354" t="s">
        <v>2931</v>
      </c>
      <c r="C1354" s="17">
        <v>44377</v>
      </c>
      <c r="D1354" s="7">
        <v>244000</v>
      </c>
      <c r="E1354" t="s">
        <v>29</v>
      </c>
      <c r="F1354" t="s">
        <v>30</v>
      </c>
      <c r="G1354" s="7">
        <v>244000</v>
      </c>
      <c r="H1354" s="7">
        <v>128770</v>
      </c>
      <c r="I1354" s="12">
        <f>H1354/G1354*100</f>
        <v>52.774590163934434</v>
      </c>
      <c r="J1354" s="12">
        <f t="shared" si="21"/>
        <v>2.6718213734475071</v>
      </c>
      <c r="K1354" s="7">
        <v>257531</v>
      </c>
      <c r="L1354" s="7">
        <v>41675</v>
      </c>
      <c r="M1354" s="7">
        <f>G1354-L1354</f>
        <v>202325</v>
      </c>
      <c r="N1354" s="7">
        <v>107928</v>
      </c>
      <c r="O1354" s="22">
        <f>M1354/N1354</f>
        <v>1.8746293825513305</v>
      </c>
      <c r="P1354" s="27">
        <v>1977</v>
      </c>
      <c r="Q1354" s="32">
        <f>M1354/P1354</f>
        <v>102.33940313606475</v>
      </c>
      <c r="R1354" s="37" t="s">
        <v>2926</v>
      </c>
      <c r="S1354" s="42">
        <f>ABS(O2496-O1354)*100</f>
        <v>51.744035356375484</v>
      </c>
      <c r="T1354" t="s">
        <v>64</v>
      </c>
      <c r="V1354" s="7">
        <v>38500</v>
      </c>
      <c r="W1354" t="s">
        <v>33</v>
      </c>
      <c r="X1354" s="17" t="s">
        <v>34</v>
      </c>
      <c r="Z1354" t="s">
        <v>2927</v>
      </c>
      <c r="AA1354">
        <v>401</v>
      </c>
      <c r="AB1354">
        <v>43</v>
      </c>
    </row>
    <row r="1355" spans="1:28" x14ac:dyDescent="0.25">
      <c r="A1355" t="s">
        <v>2932</v>
      </c>
      <c r="B1355" t="s">
        <v>2933</v>
      </c>
      <c r="C1355" s="17">
        <v>44277</v>
      </c>
      <c r="D1355" s="7">
        <v>230000</v>
      </c>
      <c r="E1355" t="s">
        <v>29</v>
      </c>
      <c r="F1355" t="s">
        <v>30</v>
      </c>
      <c r="G1355" s="7">
        <v>230000</v>
      </c>
      <c r="H1355" s="7">
        <v>114210</v>
      </c>
      <c r="I1355" s="12">
        <f>H1355/G1355*100</f>
        <v>49.656521739130433</v>
      </c>
      <c r="J1355" s="12">
        <f t="shared" si="21"/>
        <v>0.44624705135649378</v>
      </c>
      <c r="K1355" s="7">
        <v>228420</v>
      </c>
      <c r="L1355" s="7">
        <v>40380</v>
      </c>
      <c r="M1355" s="7">
        <f>G1355-L1355</f>
        <v>189620</v>
      </c>
      <c r="N1355" s="7">
        <v>94020</v>
      </c>
      <c r="O1355" s="22">
        <f>M1355/N1355</f>
        <v>2.0168049351201871</v>
      </c>
      <c r="P1355" s="27">
        <v>1339</v>
      </c>
      <c r="Q1355" s="32">
        <f>M1355/P1355</f>
        <v>141.61314413741599</v>
      </c>
      <c r="R1355" s="37" t="s">
        <v>2926</v>
      </c>
      <c r="S1355" s="42">
        <f>ABS(O2496-O1355)*100</f>
        <v>65.961590613261151</v>
      </c>
      <c r="T1355" t="s">
        <v>64</v>
      </c>
      <c r="V1355" s="7">
        <v>38500</v>
      </c>
      <c r="W1355" t="s">
        <v>33</v>
      </c>
      <c r="X1355" s="17" t="s">
        <v>34</v>
      </c>
      <c r="Z1355" t="s">
        <v>2927</v>
      </c>
      <c r="AA1355">
        <v>401</v>
      </c>
      <c r="AB1355">
        <v>48</v>
      </c>
    </row>
    <row r="1356" spans="1:28" x14ac:dyDescent="0.25">
      <c r="A1356" t="s">
        <v>2934</v>
      </c>
      <c r="B1356" t="s">
        <v>2935</v>
      </c>
      <c r="C1356" s="17">
        <v>44173</v>
      </c>
      <c r="D1356" s="7">
        <v>220000</v>
      </c>
      <c r="E1356" t="s">
        <v>29</v>
      </c>
      <c r="F1356" t="s">
        <v>30</v>
      </c>
      <c r="G1356" s="7">
        <v>220000</v>
      </c>
      <c r="H1356" s="7">
        <v>129610</v>
      </c>
      <c r="I1356" s="12">
        <f>H1356/G1356*100</f>
        <v>58.913636363636371</v>
      </c>
      <c r="J1356" s="12">
        <f t="shared" si="21"/>
        <v>8.8108675731494444</v>
      </c>
      <c r="K1356" s="7">
        <v>259222</v>
      </c>
      <c r="L1356" s="7">
        <v>44170</v>
      </c>
      <c r="M1356" s="7">
        <f>G1356-L1356</f>
        <v>175830</v>
      </c>
      <c r="N1356" s="7">
        <v>107526</v>
      </c>
      <c r="O1356" s="22">
        <f>M1356/N1356</f>
        <v>1.6352324089057531</v>
      </c>
      <c r="P1356" s="27">
        <v>1302</v>
      </c>
      <c r="Q1356" s="32">
        <f>M1356/P1356</f>
        <v>135.04608294930875</v>
      </c>
      <c r="R1356" s="37" t="s">
        <v>2926</v>
      </c>
      <c r="S1356" s="42">
        <f>ABS(O2496-O1356)*100</f>
        <v>27.804337991817739</v>
      </c>
      <c r="T1356" t="s">
        <v>64</v>
      </c>
      <c r="V1356" s="7">
        <v>38500</v>
      </c>
      <c r="W1356" t="s">
        <v>33</v>
      </c>
      <c r="X1356" s="17" t="s">
        <v>34</v>
      </c>
      <c r="Z1356" t="s">
        <v>2927</v>
      </c>
      <c r="AA1356">
        <v>401</v>
      </c>
      <c r="AB1356">
        <v>54</v>
      </c>
    </row>
    <row r="1357" spans="1:28" x14ac:dyDescent="0.25">
      <c r="A1357" t="s">
        <v>2934</v>
      </c>
      <c r="B1357" t="s">
        <v>2935</v>
      </c>
      <c r="C1357" s="17">
        <v>44624</v>
      </c>
      <c r="D1357" s="7">
        <v>282000</v>
      </c>
      <c r="E1357" t="s">
        <v>29</v>
      </c>
      <c r="F1357" t="s">
        <v>30</v>
      </c>
      <c r="G1357" s="7">
        <v>282000</v>
      </c>
      <c r="H1357" s="7">
        <v>129610</v>
      </c>
      <c r="I1357" s="12">
        <f>H1357/G1357*100</f>
        <v>45.960992907801419</v>
      </c>
      <c r="J1357" s="12">
        <f t="shared" si="21"/>
        <v>4.1417758826855078</v>
      </c>
      <c r="K1357" s="7">
        <v>259222</v>
      </c>
      <c r="L1357" s="7">
        <v>44170</v>
      </c>
      <c r="M1357" s="7">
        <f>G1357-L1357</f>
        <v>237830</v>
      </c>
      <c r="N1357" s="7">
        <v>107526</v>
      </c>
      <c r="O1357" s="22">
        <f>M1357/N1357</f>
        <v>2.2118371370645238</v>
      </c>
      <c r="P1357" s="27">
        <v>1302</v>
      </c>
      <c r="Q1357" s="32">
        <f>M1357/P1357</f>
        <v>182.66513056835637</v>
      </c>
      <c r="R1357" s="37" t="s">
        <v>2926</v>
      </c>
      <c r="S1357" s="42">
        <f>ABS(O2496-O1357)*100</f>
        <v>85.464810807694818</v>
      </c>
      <c r="T1357" t="s">
        <v>64</v>
      </c>
      <c r="V1357" s="7">
        <v>38500</v>
      </c>
      <c r="W1357" t="s">
        <v>33</v>
      </c>
      <c r="X1357" s="17" t="s">
        <v>34</v>
      </c>
      <c r="Z1357" t="s">
        <v>2927</v>
      </c>
      <c r="AA1357">
        <v>401</v>
      </c>
      <c r="AB1357">
        <v>54</v>
      </c>
    </row>
    <row r="1358" spans="1:28" x14ac:dyDescent="0.25">
      <c r="A1358" t="s">
        <v>2936</v>
      </c>
      <c r="B1358" t="s">
        <v>2937</v>
      </c>
      <c r="C1358" s="17">
        <v>44550</v>
      </c>
      <c r="D1358" s="7">
        <v>236000</v>
      </c>
      <c r="E1358" t="s">
        <v>29</v>
      </c>
      <c r="F1358" t="s">
        <v>30</v>
      </c>
      <c r="G1358" s="7">
        <v>236000</v>
      </c>
      <c r="H1358" s="7">
        <v>125660</v>
      </c>
      <c r="I1358" s="12">
        <f>H1358/G1358*100</f>
        <v>53.245762711864408</v>
      </c>
      <c r="J1358" s="12">
        <f t="shared" si="21"/>
        <v>3.1429939213774816</v>
      </c>
      <c r="K1358" s="7">
        <v>251312</v>
      </c>
      <c r="L1358" s="7">
        <v>47122</v>
      </c>
      <c r="M1358" s="7">
        <f>G1358-L1358</f>
        <v>188878</v>
      </c>
      <c r="N1358" s="7">
        <v>102095</v>
      </c>
      <c r="O1358" s="22">
        <f>M1358/N1358</f>
        <v>1.850022038297664</v>
      </c>
      <c r="P1358" s="27">
        <v>1221</v>
      </c>
      <c r="Q1358" s="32">
        <f>M1358/P1358</f>
        <v>154.6912366912367</v>
      </c>
      <c r="R1358" s="37" t="s">
        <v>2926</v>
      </c>
      <c r="S1358" s="42">
        <f>ABS(O2496-O1358)*100</f>
        <v>49.283300931008831</v>
      </c>
      <c r="T1358" t="s">
        <v>64</v>
      </c>
      <c r="V1358" s="7">
        <v>38500</v>
      </c>
      <c r="W1358" t="s">
        <v>33</v>
      </c>
      <c r="X1358" s="17" t="s">
        <v>34</v>
      </c>
      <c r="Z1358" t="s">
        <v>2927</v>
      </c>
      <c r="AA1358">
        <v>401</v>
      </c>
      <c r="AB1358">
        <v>54</v>
      </c>
    </row>
    <row r="1359" spans="1:28" x14ac:dyDescent="0.25">
      <c r="A1359" t="s">
        <v>2938</v>
      </c>
      <c r="B1359" t="s">
        <v>2939</v>
      </c>
      <c r="C1359" s="17">
        <v>44610</v>
      </c>
      <c r="D1359" s="7">
        <v>268500</v>
      </c>
      <c r="E1359" t="s">
        <v>29</v>
      </c>
      <c r="F1359" t="s">
        <v>30</v>
      </c>
      <c r="G1359" s="7">
        <v>268500</v>
      </c>
      <c r="H1359" s="7">
        <v>126250</v>
      </c>
      <c r="I1359" s="12">
        <f>H1359/G1359*100</f>
        <v>47.02048417132216</v>
      </c>
      <c r="J1359" s="12">
        <f t="shared" si="21"/>
        <v>3.082284619164767</v>
      </c>
      <c r="K1359" s="7">
        <v>252505</v>
      </c>
      <c r="L1359" s="7">
        <v>46547</v>
      </c>
      <c r="M1359" s="7">
        <f>G1359-L1359</f>
        <v>221953</v>
      </c>
      <c r="N1359" s="7">
        <v>173073.953125</v>
      </c>
      <c r="O1359" s="22">
        <f>M1359/N1359</f>
        <v>1.2824171170326124</v>
      </c>
      <c r="P1359" s="27">
        <v>1418</v>
      </c>
      <c r="Q1359" s="32">
        <f>M1359/P1359</f>
        <v>156.52538787023977</v>
      </c>
      <c r="R1359" s="37" t="s">
        <v>2940</v>
      </c>
      <c r="S1359" s="42">
        <f>ABS(O2496-O1359)*100</f>
        <v>7.4771911954963244</v>
      </c>
      <c r="T1359" t="s">
        <v>1243</v>
      </c>
      <c r="V1359" s="7">
        <v>44352</v>
      </c>
      <c r="W1359" t="s">
        <v>33</v>
      </c>
      <c r="X1359" s="17" t="s">
        <v>34</v>
      </c>
      <c r="Z1359" t="s">
        <v>2941</v>
      </c>
      <c r="AA1359">
        <v>407</v>
      </c>
      <c r="AB1359">
        <v>75</v>
      </c>
    </row>
    <row r="1360" spans="1:28" x14ac:dyDescent="0.25">
      <c r="A1360" t="s">
        <v>2942</v>
      </c>
      <c r="B1360" t="s">
        <v>2943</v>
      </c>
      <c r="C1360" s="17">
        <v>44406</v>
      </c>
      <c r="D1360" s="7">
        <v>258000</v>
      </c>
      <c r="E1360" t="s">
        <v>29</v>
      </c>
      <c r="F1360" t="s">
        <v>30</v>
      </c>
      <c r="G1360" s="7">
        <v>258000</v>
      </c>
      <c r="H1360" s="7">
        <v>119830</v>
      </c>
      <c r="I1360" s="12">
        <f>H1360/G1360*100</f>
        <v>46.445736434108525</v>
      </c>
      <c r="J1360" s="12">
        <f t="shared" si="21"/>
        <v>3.6570323563784015</v>
      </c>
      <c r="K1360" s="7">
        <v>239658</v>
      </c>
      <c r="L1360" s="7">
        <v>46547</v>
      </c>
      <c r="M1360" s="7">
        <f>G1360-L1360</f>
        <v>211453</v>
      </c>
      <c r="N1360" s="7">
        <v>162278.15625</v>
      </c>
      <c r="O1360" s="22">
        <f>M1360/N1360</f>
        <v>1.3030281147281644</v>
      </c>
      <c r="P1360" s="27">
        <v>1304</v>
      </c>
      <c r="Q1360" s="32">
        <f>M1360/P1360</f>
        <v>162.15720858895705</v>
      </c>
      <c r="R1360" s="37" t="s">
        <v>2940</v>
      </c>
      <c r="S1360" s="42">
        <f>ABS(O2496-O1360)*100</f>
        <v>5.4160914259411275</v>
      </c>
      <c r="T1360" t="s">
        <v>32</v>
      </c>
      <c r="V1360" s="7">
        <v>44352</v>
      </c>
      <c r="W1360" t="s">
        <v>33</v>
      </c>
      <c r="X1360" s="17" t="s">
        <v>34</v>
      </c>
      <c r="Z1360" t="s">
        <v>2941</v>
      </c>
      <c r="AA1360">
        <v>407</v>
      </c>
      <c r="AB1360">
        <v>75</v>
      </c>
    </row>
    <row r="1361" spans="1:28" x14ac:dyDescent="0.25">
      <c r="A1361" t="s">
        <v>2944</v>
      </c>
      <c r="B1361" t="s">
        <v>2945</v>
      </c>
      <c r="C1361" s="17">
        <v>44438</v>
      </c>
      <c r="D1361" s="7">
        <v>285000</v>
      </c>
      <c r="E1361" t="s">
        <v>29</v>
      </c>
      <c r="F1361" t="s">
        <v>30</v>
      </c>
      <c r="G1361" s="7">
        <v>285000</v>
      </c>
      <c r="H1361" s="7">
        <v>127700</v>
      </c>
      <c r="I1361" s="12">
        <f>H1361/G1361*100</f>
        <v>44.807017543859651</v>
      </c>
      <c r="J1361" s="12">
        <f t="shared" si="21"/>
        <v>5.295751246627276</v>
      </c>
      <c r="K1361" s="7">
        <v>255400</v>
      </c>
      <c r="L1361" s="7">
        <v>46547</v>
      </c>
      <c r="M1361" s="7">
        <f>G1361-L1361</f>
        <v>238453</v>
      </c>
      <c r="N1361" s="7">
        <v>175506.71875</v>
      </c>
      <c r="O1361" s="22">
        <f>M1361/N1361</f>
        <v>1.3586545386884228</v>
      </c>
      <c r="P1361" s="27">
        <v>1447</v>
      </c>
      <c r="Q1361" s="32">
        <f>M1361/P1361</f>
        <v>164.79129232895647</v>
      </c>
      <c r="R1361" s="37" t="s">
        <v>2940</v>
      </c>
      <c r="S1361" s="42">
        <f>ABS(O2496-O1361)*100</f>
        <v>0.14655097008471341</v>
      </c>
      <c r="T1361" t="s">
        <v>32</v>
      </c>
      <c r="V1361" s="7">
        <v>44352</v>
      </c>
      <c r="W1361" t="s">
        <v>33</v>
      </c>
      <c r="X1361" s="17" t="s">
        <v>34</v>
      </c>
      <c r="Z1361" t="s">
        <v>2941</v>
      </c>
      <c r="AA1361">
        <v>407</v>
      </c>
      <c r="AB1361">
        <v>75</v>
      </c>
    </row>
    <row r="1362" spans="1:28" x14ac:dyDescent="0.25">
      <c r="A1362" t="s">
        <v>2946</v>
      </c>
      <c r="B1362" t="s">
        <v>2947</v>
      </c>
      <c r="C1362" s="17">
        <v>44244</v>
      </c>
      <c r="D1362" s="7">
        <v>236000</v>
      </c>
      <c r="E1362" t="s">
        <v>29</v>
      </c>
      <c r="F1362" t="s">
        <v>30</v>
      </c>
      <c r="G1362" s="7">
        <v>236000</v>
      </c>
      <c r="H1362" s="7">
        <v>120860</v>
      </c>
      <c r="I1362" s="12">
        <f>H1362/G1362*100</f>
        <v>51.211864406779661</v>
      </c>
      <c r="J1362" s="12">
        <f t="shared" si="21"/>
        <v>1.1090956162927341</v>
      </c>
      <c r="K1362" s="7">
        <v>241719</v>
      </c>
      <c r="L1362" s="7">
        <v>46547</v>
      </c>
      <c r="M1362" s="7">
        <f>G1362-L1362</f>
        <v>189453</v>
      </c>
      <c r="N1362" s="7">
        <v>164010.078125</v>
      </c>
      <c r="O1362" s="22">
        <f>M1362/N1362</f>
        <v>1.1551302344701568</v>
      </c>
      <c r="P1362" s="27">
        <v>1304</v>
      </c>
      <c r="Q1362" s="32">
        <f>M1362/P1362</f>
        <v>145.28604294478527</v>
      </c>
      <c r="R1362" s="37" t="s">
        <v>2940</v>
      </c>
      <c r="S1362" s="42">
        <f>ABS(O2496-O1362)*100</f>
        <v>20.205879451741882</v>
      </c>
      <c r="T1362" t="s">
        <v>32</v>
      </c>
      <c r="V1362" s="7">
        <v>44352</v>
      </c>
      <c r="W1362" t="s">
        <v>33</v>
      </c>
      <c r="X1362" s="17" t="s">
        <v>34</v>
      </c>
      <c r="Z1362" t="s">
        <v>2941</v>
      </c>
      <c r="AA1362">
        <v>407</v>
      </c>
      <c r="AB1362">
        <v>75</v>
      </c>
    </row>
    <row r="1363" spans="1:28" x14ac:dyDescent="0.25">
      <c r="A1363" t="s">
        <v>2948</v>
      </c>
      <c r="B1363" t="s">
        <v>2949</v>
      </c>
      <c r="C1363" s="17">
        <v>44631</v>
      </c>
      <c r="D1363" s="7">
        <v>302000</v>
      </c>
      <c r="E1363" t="s">
        <v>29</v>
      </c>
      <c r="F1363" t="s">
        <v>30</v>
      </c>
      <c r="G1363" s="7">
        <v>302000</v>
      </c>
      <c r="H1363" s="7">
        <v>129990</v>
      </c>
      <c r="I1363" s="12">
        <f>H1363/G1363*100</f>
        <v>43.043046357615893</v>
      </c>
      <c r="J1363" s="12">
        <f t="shared" si="21"/>
        <v>7.059722432871034</v>
      </c>
      <c r="K1363" s="7">
        <v>259975</v>
      </c>
      <c r="L1363" s="7">
        <v>46547</v>
      </c>
      <c r="M1363" s="7">
        <f>G1363-L1363</f>
        <v>255453</v>
      </c>
      <c r="N1363" s="7">
        <v>179351.265625</v>
      </c>
      <c r="O1363" s="22">
        <f>M1363/N1363</f>
        <v>1.4243166844114652</v>
      </c>
      <c r="P1363" s="27">
        <v>1472</v>
      </c>
      <c r="Q1363" s="32">
        <f>M1363/P1363</f>
        <v>173.54144021739131</v>
      </c>
      <c r="R1363" s="37" t="s">
        <v>2940</v>
      </c>
      <c r="S1363" s="42">
        <f>ABS(O2496-O1363)*100</f>
        <v>6.7127655423889543</v>
      </c>
      <c r="T1363" t="s">
        <v>1243</v>
      </c>
      <c r="V1363" s="7">
        <v>44352</v>
      </c>
      <c r="W1363" t="s">
        <v>33</v>
      </c>
      <c r="X1363" s="17" t="s">
        <v>34</v>
      </c>
      <c r="Z1363" t="s">
        <v>2941</v>
      </c>
      <c r="AA1363">
        <v>407</v>
      </c>
      <c r="AB1363">
        <v>75</v>
      </c>
    </row>
    <row r="1364" spans="1:28" x14ac:dyDescent="0.25">
      <c r="A1364" t="s">
        <v>2950</v>
      </c>
      <c r="B1364" t="s">
        <v>2951</v>
      </c>
      <c r="C1364" s="17">
        <v>44502</v>
      </c>
      <c r="D1364" s="7">
        <v>236000</v>
      </c>
      <c r="E1364" t="s">
        <v>29</v>
      </c>
      <c r="F1364" t="s">
        <v>30</v>
      </c>
      <c r="G1364" s="7">
        <v>236000</v>
      </c>
      <c r="H1364" s="7">
        <v>121990</v>
      </c>
      <c r="I1364" s="12">
        <f>H1364/G1364*100</f>
        <v>51.690677966101696</v>
      </c>
      <c r="J1364" s="12">
        <f t="shared" si="21"/>
        <v>1.5879091756147687</v>
      </c>
      <c r="K1364" s="7">
        <v>243973</v>
      </c>
      <c r="L1364" s="7">
        <v>46547</v>
      </c>
      <c r="M1364" s="7">
        <f>G1364-L1364</f>
        <v>189453</v>
      </c>
      <c r="N1364" s="7">
        <v>165904.203125</v>
      </c>
      <c r="O1364" s="22">
        <f>M1364/N1364</f>
        <v>1.1419421354699328</v>
      </c>
      <c r="P1364" s="27">
        <v>1333</v>
      </c>
      <c r="Q1364" s="32">
        <f>M1364/P1364</f>
        <v>142.12528132033009</v>
      </c>
      <c r="R1364" s="37" t="s">
        <v>2940</v>
      </c>
      <c r="S1364" s="42">
        <f>ABS(O2496-O1364)*100</f>
        <v>21.52468935176428</v>
      </c>
      <c r="T1364" t="s">
        <v>32</v>
      </c>
      <c r="V1364" s="7">
        <v>44352</v>
      </c>
      <c r="W1364" t="s">
        <v>33</v>
      </c>
      <c r="X1364" s="17" t="s">
        <v>34</v>
      </c>
      <c r="Z1364" t="s">
        <v>2941</v>
      </c>
      <c r="AA1364">
        <v>407</v>
      </c>
      <c r="AB1364">
        <v>75</v>
      </c>
    </row>
    <row r="1365" spans="1:28" x14ac:dyDescent="0.25">
      <c r="A1365" t="s">
        <v>2952</v>
      </c>
      <c r="B1365" t="s">
        <v>2953</v>
      </c>
      <c r="C1365" s="17">
        <v>44410</v>
      </c>
      <c r="D1365" s="7">
        <v>265500</v>
      </c>
      <c r="E1365" t="s">
        <v>29</v>
      </c>
      <c r="F1365" t="s">
        <v>30</v>
      </c>
      <c r="G1365" s="7">
        <v>265500</v>
      </c>
      <c r="H1365" s="7">
        <v>127860</v>
      </c>
      <c r="I1365" s="12">
        <f>H1365/G1365*100</f>
        <v>48.158192090395481</v>
      </c>
      <c r="J1365" s="12">
        <f t="shared" si="21"/>
        <v>1.9445767000914458</v>
      </c>
      <c r="K1365" s="7">
        <v>255723</v>
      </c>
      <c r="L1365" s="7">
        <v>46547</v>
      </c>
      <c r="M1365" s="7">
        <f>G1365-L1365</f>
        <v>218953</v>
      </c>
      <c r="N1365" s="7">
        <v>175778.15625</v>
      </c>
      <c r="O1365" s="22">
        <f>M1365/N1365</f>
        <v>1.245621211822217</v>
      </c>
      <c r="P1365" s="27">
        <v>1447</v>
      </c>
      <c r="Q1365" s="32">
        <f>M1365/P1365</f>
        <v>151.31513476157568</v>
      </c>
      <c r="R1365" s="37" t="s">
        <v>2940</v>
      </c>
      <c r="S1365" s="42">
        <f>ABS(O2496-O1365)*100</f>
        <v>11.156781716535868</v>
      </c>
      <c r="T1365" t="s">
        <v>32</v>
      </c>
      <c r="V1365" s="7">
        <v>44352</v>
      </c>
      <c r="W1365" t="s">
        <v>33</v>
      </c>
      <c r="X1365" s="17" t="s">
        <v>34</v>
      </c>
      <c r="Z1365" t="s">
        <v>2941</v>
      </c>
      <c r="AA1365">
        <v>407</v>
      </c>
      <c r="AB1365">
        <v>76</v>
      </c>
    </row>
    <row r="1366" spans="1:28" x14ac:dyDescent="0.25">
      <c r="A1366" t="s">
        <v>2954</v>
      </c>
      <c r="B1366" t="s">
        <v>2955</v>
      </c>
      <c r="C1366" s="17">
        <v>44295</v>
      </c>
      <c r="D1366" s="7">
        <v>255000</v>
      </c>
      <c r="E1366" t="s">
        <v>29</v>
      </c>
      <c r="F1366" t="s">
        <v>30</v>
      </c>
      <c r="G1366" s="7">
        <v>255000</v>
      </c>
      <c r="H1366" s="7">
        <v>127660</v>
      </c>
      <c r="I1366" s="12">
        <f>H1366/G1366*100</f>
        <v>50.062745098039215</v>
      </c>
      <c r="J1366" s="12">
        <f t="shared" si="21"/>
        <v>4.0023692447711312E-2</v>
      </c>
      <c r="K1366" s="7">
        <v>255315</v>
      </c>
      <c r="L1366" s="7">
        <v>46547</v>
      </c>
      <c r="M1366" s="7">
        <f>G1366-L1366</f>
        <v>208453</v>
      </c>
      <c r="N1366" s="7">
        <v>175435.296875</v>
      </c>
      <c r="O1366" s="22">
        <f>M1366/N1366</f>
        <v>1.1882044475264608</v>
      </c>
      <c r="P1366" s="27">
        <v>1447</v>
      </c>
      <c r="Q1366" s="32">
        <f>M1366/P1366</f>
        <v>144.05874222529371</v>
      </c>
      <c r="R1366" s="37" t="s">
        <v>2940</v>
      </c>
      <c r="S1366" s="42">
        <f>ABS(O2496-O1366)*100</f>
        <v>16.898458146111484</v>
      </c>
      <c r="T1366" t="s">
        <v>32</v>
      </c>
      <c r="V1366" s="7">
        <v>44352</v>
      </c>
      <c r="W1366" t="s">
        <v>33</v>
      </c>
      <c r="X1366" s="17" t="s">
        <v>34</v>
      </c>
      <c r="Z1366" t="s">
        <v>2941</v>
      </c>
      <c r="AA1366">
        <v>407</v>
      </c>
      <c r="AB1366">
        <v>75</v>
      </c>
    </row>
    <row r="1367" spans="1:28" x14ac:dyDescent="0.25">
      <c r="A1367" t="s">
        <v>2956</v>
      </c>
      <c r="B1367" t="s">
        <v>2957</v>
      </c>
      <c r="C1367" s="17">
        <v>44224</v>
      </c>
      <c r="D1367" s="7">
        <v>250000</v>
      </c>
      <c r="E1367" t="s">
        <v>29</v>
      </c>
      <c r="F1367" t="s">
        <v>30</v>
      </c>
      <c r="G1367" s="7">
        <v>250000</v>
      </c>
      <c r="H1367" s="7">
        <v>127150</v>
      </c>
      <c r="I1367" s="12">
        <f>H1367/G1367*100</f>
        <v>50.860000000000007</v>
      </c>
      <c r="J1367" s="12">
        <f t="shared" si="21"/>
        <v>0.75723120951307976</v>
      </c>
      <c r="K1367" s="7">
        <v>254302</v>
      </c>
      <c r="L1367" s="7">
        <v>46547</v>
      </c>
      <c r="M1367" s="7">
        <f>G1367-L1367</f>
        <v>203453</v>
      </c>
      <c r="N1367" s="7">
        <v>174584.03125</v>
      </c>
      <c r="O1367" s="22">
        <f>M1367/N1367</f>
        <v>1.1653585871703258</v>
      </c>
      <c r="P1367" s="27">
        <v>1447</v>
      </c>
      <c r="Q1367" s="32">
        <f>M1367/P1367</f>
        <v>140.60331720801659</v>
      </c>
      <c r="R1367" s="37" t="s">
        <v>2940</v>
      </c>
      <c r="S1367" s="42">
        <f>ABS(O2496-O1367)*100</f>
        <v>19.183044181724984</v>
      </c>
      <c r="T1367" t="s">
        <v>32</v>
      </c>
      <c r="V1367" s="7">
        <v>44352</v>
      </c>
      <c r="W1367" t="s">
        <v>33</v>
      </c>
      <c r="X1367" s="17" t="s">
        <v>34</v>
      </c>
      <c r="Z1367" t="s">
        <v>2941</v>
      </c>
      <c r="AA1367">
        <v>407</v>
      </c>
      <c r="AB1367">
        <v>75</v>
      </c>
    </row>
    <row r="1368" spans="1:28" x14ac:dyDescent="0.25">
      <c r="A1368" t="s">
        <v>2958</v>
      </c>
      <c r="B1368" t="s">
        <v>2959</v>
      </c>
      <c r="C1368" s="17">
        <v>44342</v>
      </c>
      <c r="D1368" s="7">
        <v>249000</v>
      </c>
      <c r="E1368" t="s">
        <v>29</v>
      </c>
      <c r="F1368" t="s">
        <v>30</v>
      </c>
      <c r="G1368" s="7">
        <v>249000</v>
      </c>
      <c r="H1368" s="7">
        <v>126480</v>
      </c>
      <c r="I1368" s="12">
        <f>H1368/G1368*100</f>
        <v>50.795180722891565</v>
      </c>
      <c r="J1368" s="12">
        <f t="shared" si="21"/>
        <v>0.69241193240463872</v>
      </c>
      <c r="K1368" s="7">
        <v>252969</v>
      </c>
      <c r="L1368" s="7">
        <v>46547</v>
      </c>
      <c r="M1368" s="7">
        <f>G1368-L1368</f>
        <v>202453</v>
      </c>
      <c r="N1368" s="7">
        <v>173463.859375</v>
      </c>
      <c r="O1368" s="22">
        <f>M1368/N1368</f>
        <v>1.1671191954880371</v>
      </c>
      <c r="P1368" s="27">
        <v>1447</v>
      </c>
      <c r="Q1368" s="32">
        <f>M1368/P1368</f>
        <v>139.91223220456115</v>
      </c>
      <c r="R1368" s="37" t="s">
        <v>2940</v>
      </c>
      <c r="S1368" s="42">
        <f>ABS(O2496-O1368)*100</f>
        <v>19.006983349953856</v>
      </c>
      <c r="T1368" t="s">
        <v>32</v>
      </c>
      <c r="V1368" s="7">
        <v>44352</v>
      </c>
      <c r="W1368" t="s">
        <v>33</v>
      </c>
      <c r="X1368" s="17" t="s">
        <v>34</v>
      </c>
      <c r="Z1368" t="s">
        <v>2941</v>
      </c>
      <c r="AA1368">
        <v>407</v>
      </c>
      <c r="AB1368">
        <v>75</v>
      </c>
    </row>
    <row r="1369" spans="1:28" x14ac:dyDescent="0.25">
      <c r="A1369" t="s">
        <v>2960</v>
      </c>
      <c r="B1369" t="s">
        <v>2961</v>
      </c>
      <c r="C1369" s="17">
        <v>44547</v>
      </c>
      <c r="D1369" s="7">
        <v>288000</v>
      </c>
      <c r="E1369" t="s">
        <v>29</v>
      </c>
      <c r="F1369" t="s">
        <v>30</v>
      </c>
      <c r="G1369" s="7">
        <v>288000</v>
      </c>
      <c r="H1369" s="7">
        <v>138160</v>
      </c>
      <c r="I1369" s="12">
        <f>H1369/G1369*100</f>
        <v>47.972222222222221</v>
      </c>
      <c r="J1369" s="12">
        <f t="shared" si="21"/>
        <v>2.1305465682647053</v>
      </c>
      <c r="K1369" s="7">
        <v>276324</v>
      </c>
      <c r="L1369" s="7">
        <v>46547</v>
      </c>
      <c r="M1369" s="7">
        <f>G1369-L1369</f>
        <v>241453</v>
      </c>
      <c r="N1369" s="7">
        <v>193089.921875</v>
      </c>
      <c r="O1369" s="22">
        <f>M1369/N1369</f>
        <v>1.2504691993003583</v>
      </c>
      <c r="P1369" s="27">
        <v>1472</v>
      </c>
      <c r="Q1369" s="32">
        <f>M1369/P1369</f>
        <v>164.03057065217391</v>
      </c>
      <c r="R1369" s="37" t="s">
        <v>2940</v>
      </c>
      <c r="S1369" s="42">
        <f>ABS(O2496-O1369)*100</f>
        <v>10.671982968721739</v>
      </c>
      <c r="T1369" t="s">
        <v>1243</v>
      </c>
      <c r="V1369" s="7">
        <v>44352</v>
      </c>
      <c r="W1369" t="s">
        <v>33</v>
      </c>
      <c r="X1369" s="17" t="s">
        <v>34</v>
      </c>
      <c r="Z1369" t="s">
        <v>2941</v>
      </c>
      <c r="AA1369">
        <v>407</v>
      </c>
      <c r="AB1369">
        <v>75</v>
      </c>
    </row>
    <row r="1370" spans="1:28" x14ac:dyDescent="0.25">
      <c r="A1370" t="s">
        <v>2962</v>
      </c>
      <c r="B1370" t="s">
        <v>2963</v>
      </c>
      <c r="C1370" s="17">
        <v>44363</v>
      </c>
      <c r="D1370" s="7">
        <v>250000</v>
      </c>
      <c r="E1370" t="s">
        <v>29</v>
      </c>
      <c r="F1370" t="s">
        <v>30</v>
      </c>
      <c r="G1370" s="7">
        <v>250000</v>
      </c>
      <c r="H1370" s="7">
        <v>127290</v>
      </c>
      <c r="I1370" s="12">
        <f>H1370/G1370*100</f>
        <v>50.915999999999997</v>
      </c>
      <c r="J1370" s="12">
        <f t="shared" si="21"/>
        <v>0.81323120951307004</v>
      </c>
      <c r="K1370" s="7">
        <v>254577</v>
      </c>
      <c r="L1370" s="7">
        <v>46547</v>
      </c>
      <c r="M1370" s="7">
        <f>G1370-L1370</f>
        <v>203453</v>
      </c>
      <c r="N1370" s="7">
        <v>174815.125</v>
      </c>
      <c r="O1370" s="22">
        <f>M1370/N1370</f>
        <v>1.1638180620812988</v>
      </c>
      <c r="P1370" s="27">
        <v>1447</v>
      </c>
      <c r="Q1370" s="32">
        <f>M1370/P1370</f>
        <v>140.60331720801659</v>
      </c>
      <c r="R1370" s="37" t="s">
        <v>2940</v>
      </c>
      <c r="S1370" s="42">
        <f>ABS(O2496-O1370)*100</f>
        <v>19.337096690627686</v>
      </c>
      <c r="T1370" t="s">
        <v>32</v>
      </c>
      <c r="V1370" s="7">
        <v>44352</v>
      </c>
      <c r="W1370" t="s">
        <v>33</v>
      </c>
      <c r="X1370" s="17" t="s">
        <v>34</v>
      </c>
      <c r="Z1370" t="s">
        <v>2941</v>
      </c>
      <c r="AA1370">
        <v>407</v>
      </c>
      <c r="AB1370">
        <v>76</v>
      </c>
    </row>
    <row r="1371" spans="1:28" x14ac:dyDescent="0.25">
      <c r="A1371" t="s">
        <v>2964</v>
      </c>
      <c r="B1371" t="s">
        <v>2965</v>
      </c>
      <c r="C1371" s="17">
        <v>44375</v>
      </c>
      <c r="D1371" s="7">
        <v>257000</v>
      </c>
      <c r="E1371" t="s">
        <v>29</v>
      </c>
      <c r="F1371" t="s">
        <v>30</v>
      </c>
      <c r="G1371" s="7">
        <v>257000</v>
      </c>
      <c r="H1371" s="7">
        <v>128470</v>
      </c>
      <c r="I1371" s="12">
        <f>H1371/G1371*100</f>
        <v>49.988326848249024</v>
      </c>
      <c r="J1371" s="12">
        <f t="shared" si="21"/>
        <v>0.11444194223790305</v>
      </c>
      <c r="K1371" s="7">
        <v>256947</v>
      </c>
      <c r="L1371" s="7">
        <v>46547</v>
      </c>
      <c r="M1371" s="7">
        <f>G1371-L1371</f>
        <v>210453</v>
      </c>
      <c r="N1371" s="7">
        <v>176806.71875</v>
      </c>
      <c r="O1371" s="22">
        <f>M1371/N1371</f>
        <v>1.1902997888760944</v>
      </c>
      <c r="P1371" s="27">
        <v>1407</v>
      </c>
      <c r="Q1371" s="32">
        <f>M1371/P1371</f>
        <v>149.57569296375266</v>
      </c>
      <c r="R1371" s="37" t="s">
        <v>2940</v>
      </c>
      <c r="S1371" s="42">
        <f>ABS(O2496-O1371)*100</f>
        <v>16.688924011148121</v>
      </c>
      <c r="T1371" t="s">
        <v>32</v>
      </c>
      <c r="V1371" s="7">
        <v>44352</v>
      </c>
      <c r="W1371" t="s">
        <v>33</v>
      </c>
      <c r="X1371" s="17" t="s">
        <v>34</v>
      </c>
      <c r="Z1371" t="s">
        <v>2941</v>
      </c>
      <c r="AA1371">
        <v>407</v>
      </c>
      <c r="AB1371">
        <v>76</v>
      </c>
    </row>
    <row r="1372" spans="1:28" x14ac:dyDescent="0.25">
      <c r="A1372" t="s">
        <v>2966</v>
      </c>
      <c r="B1372" t="s">
        <v>2967</v>
      </c>
      <c r="C1372" s="17">
        <v>44389</v>
      </c>
      <c r="D1372" s="7">
        <v>255000</v>
      </c>
      <c r="E1372" t="s">
        <v>29</v>
      </c>
      <c r="F1372" t="s">
        <v>30</v>
      </c>
      <c r="G1372" s="7">
        <v>255000</v>
      </c>
      <c r="H1372" s="7">
        <v>127740</v>
      </c>
      <c r="I1372" s="12">
        <f>H1372/G1372*100</f>
        <v>50.094117647058823</v>
      </c>
      <c r="J1372" s="12">
        <f t="shared" si="21"/>
        <v>8.6511434281035804E-3</v>
      </c>
      <c r="K1372" s="7">
        <v>255472</v>
      </c>
      <c r="L1372" s="7">
        <v>46547</v>
      </c>
      <c r="M1372" s="7">
        <f>G1372-L1372</f>
        <v>208453</v>
      </c>
      <c r="N1372" s="7">
        <v>175567.234375</v>
      </c>
      <c r="O1372" s="22">
        <f>M1372/N1372</f>
        <v>1.187311520524144</v>
      </c>
      <c r="P1372" s="27">
        <v>1418</v>
      </c>
      <c r="Q1372" s="32">
        <f>M1372/P1372</f>
        <v>147.00493653032441</v>
      </c>
      <c r="R1372" s="37" t="s">
        <v>2940</v>
      </c>
      <c r="S1372" s="42">
        <f>ABS(O2496-O1372)*100</f>
        <v>16.987750846343165</v>
      </c>
      <c r="T1372" t="s">
        <v>1243</v>
      </c>
      <c r="V1372" s="7">
        <v>44352</v>
      </c>
      <c r="W1372" t="s">
        <v>33</v>
      </c>
      <c r="X1372" s="17" t="s">
        <v>34</v>
      </c>
      <c r="Z1372" t="s">
        <v>2941</v>
      </c>
      <c r="AA1372">
        <v>407</v>
      </c>
      <c r="AB1372">
        <v>76</v>
      </c>
    </row>
    <row r="1373" spans="1:28" x14ac:dyDescent="0.25">
      <c r="A1373" t="s">
        <v>2968</v>
      </c>
      <c r="B1373" t="s">
        <v>2969</v>
      </c>
      <c r="C1373" s="17">
        <v>44109</v>
      </c>
      <c r="D1373" s="7">
        <v>237500</v>
      </c>
      <c r="E1373" t="s">
        <v>29</v>
      </c>
      <c r="F1373" t="s">
        <v>30</v>
      </c>
      <c r="G1373" s="7">
        <v>237500</v>
      </c>
      <c r="H1373" s="7">
        <v>127920</v>
      </c>
      <c r="I1373" s="12">
        <f>H1373/G1373*100</f>
        <v>53.861052631578943</v>
      </c>
      <c r="J1373" s="12">
        <f t="shared" si="21"/>
        <v>3.7582838410920161</v>
      </c>
      <c r="K1373" s="7">
        <v>255842</v>
      </c>
      <c r="L1373" s="7">
        <v>46547</v>
      </c>
      <c r="M1373" s="7">
        <f>G1373-L1373</f>
        <v>190953</v>
      </c>
      <c r="N1373" s="7">
        <v>175878.15625</v>
      </c>
      <c r="O1373" s="22">
        <f>M1373/N1373</f>
        <v>1.0857118591155348</v>
      </c>
      <c r="P1373" s="27">
        <v>1447</v>
      </c>
      <c r="Q1373" s="32">
        <f>M1373/P1373</f>
        <v>131.96475466482377</v>
      </c>
      <c r="R1373" s="37" t="s">
        <v>2940</v>
      </c>
      <c r="S1373" s="42">
        <f>ABS(O2496-O1373)*100</f>
        <v>27.147716987204085</v>
      </c>
      <c r="T1373" t="s">
        <v>32</v>
      </c>
      <c r="V1373" s="7">
        <v>44352</v>
      </c>
      <c r="W1373" t="s">
        <v>33</v>
      </c>
      <c r="X1373" s="17" t="s">
        <v>34</v>
      </c>
      <c r="Z1373" t="s">
        <v>2941</v>
      </c>
      <c r="AA1373">
        <v>407</v>
      </c>
      <c r="AB1373">
        <v>76</v>
      </c>
    </row>
    <row r="1374" spans="1:28" x14ac:dyDescent="0.25">
      <c r="A1374" t="s">
        <v>2970</v>
      </c>
      <c r="B1374" t="s">
        <v>2971</v>
      </c>
      <c r="C1374" s="17">
        <v>44498</v>
      </c>
      <c r="D1374" s="7">
        <v>243000</v>
      </c>
      <c r="E1374" t="s">
        <v>29</v>
      </c>
      <c r="F1374" t="s">
        <v>30</v>
      </c>
      <c r="G1374" s="7">
        <v>243000</v>
      </c>
      <c r="H1374" s="7">
        <v>121000</v>
      </c>
      <c r="I1374" s="12">
        <f>H1374/G1374*100</f>
        <v>49.794238683127574</v>
      </c>
      <c r="J1374" s="12">
        <f t="shared" si="21"/>
        <v>0.30853010735935271</v>
      </c>
      <c r="K1374" s="7">
        <v>242006</v>
      </c>
      <c r="L1374" s="7">
        <v>46669</v>
      </c>
      <c r="M1374" s="7">
        <f>G1374-L1374</f>
        <v>196331</v>
      </c>
      <c r="N1374" s="7">
        <v>164148.734375</v>
      </c>
      <c r="O1374" s="22">
        <f>M1374/N1374</f>
        <v>1.1960555209123891</v>
      </c>
      <c r="P1374" s="27">
        <v>1333</v>
      </c>
      <c r="Q1374" s="32">
        <f>M1374/P1374</f>
        <v>147.28507126781696</v>
      </c>
      <c r="R1374" s="37" t="s">
        <v>2940</v>
      </c>
      <c r="S1374" s="42">
        <f>ABS(O2496-O1374)*100</f>
        <v>16.113350807518657</v>
      </c>
      <c r="T1374" t="s">
        <v>32</v>
      </c>
      <c r="V1374" s="7">
        <v>44352</v>
      </c>
      <c r="W1374" t="s">
        <v>33</v>
      </c>
      <c r="X1374" s="17" t="s">
        <v>34</v>
      </c>
      <c r="Z1374" t="s">
        <v>2941</v>
      </c>
      <c r="AA1374">
        <v>407</v>
      </c>
      <c r="AB1374">
        <v>76</v>
      </c>
    </row>
    <row r="1375" spans="1:28" x14ac:dyDescent="0.25">
      <c r="A1375" t="s">
        <v>2972</v>
      </c>
      <c r="B1375" t="s">
        <v>2973</v>
      </c>
      <c r="C1375" s="17">
        <v>44263</v>
      </c>
      <c r="D1375" s="7">
        <v>245000</v>
      </c>
      <c r="E1375" t="s">
        <v>29</v>
      </c>
      <c r="F1375" t="s">
        <v>30</v>
      </c>
      <c r="G1375" s="7">
        <v>245000</v>
      </c>
      <c r="H1375" s="7">
        <v>132490</v>
      </c>
      <c r="I1375" s="12">
        <f>H1375/G1375*100</f>
        <v>54.077551020408166</v>
      </c>
      <c r="J1375" s="12">
        <f t="shared" si="21"/>
        <v>3.9747822299212388</v>
      </c>
      <c r="K1375" s="7">
        <v>264970</v>
      </c>
      <c r="L1375" s="7">
        <v>48016</v>
      </c>
      <c r="M1375" s="7">
        <f>G1375-L1375</f>
        <v>196984</v>
      </c>
      <c r="N1375" s="7">
        <v>182314.28125</v>
      </c>
      <c r="O1375" s="22">
        <f>M1375/N1375</f>
        <v>1.0804639035923029</v>
      </c>
      <c r="P1375" s="27">
        <v>1472</v>
      </c>
      <c r="Q1375" s="32">
        <f>M1375/P1375</f>
        <v>133.82065217391303</v>
      </c>
      <c r="R1375" s="37" t="s">
        <v>2940</v>
      </c>
      <c r="S1375" s="42">
        <f>ABS(O2496-O1375)*100</f>
        <v>27.672512539527272</v>
      </c>
      <c r="T1375" t="s">
        <v>1243</v>
      </c>
      <c r="V1375" s="7">
        <v>44352</v>
      </c>
      <c r="W1375" t="s">
        <v>33</v>
      </c>
      <c r="X1375" s="17" t="s">
        <v>34</v>
      </c>
      <c r="Z1375" t="s">
        <v>2941</v>
      </c>
      <c r="AA1375">
        <v>407</v>
      </c>
      <c r="AB1375">
        <v>76</v>
      </c>
    </row>
    <row r="1376" spans="1:28" x14ac:dyDescent="0.25">
      <c r="A1376" t="s">
        <v>2974</v>
      </c>
      <c r="B1376" t="s">
        <v>2975</v>
      </c>
      <c r="C1376" s="17">
        <v>44454</v>
      </c>
      <c r="D1376" s="7">
        <v>277000</v>
      </c>
      <c r="E1376" t="s">
        <v>29</v>
      </c>
      <c r="F1376" t="s">
        <v>30</v>
      </c>
      <c r="G1376" s="7">
        <v>277000</v>
      </c>
      <c r="H1376" s="7">
        <v>129650</v>
      </c>
      <c r="I1376" s="12">
        <f>H1376/G1376*100</f>
        <v>46.805054151624546</v>
      </c>
      <c r="J1376" s="12">
        <f t="shared" si="21"/>
        <v>3.2977146388623808</v>
      </c>
      <c r="K1376" s="7">
        <v>259290</v>
      </c>
      <c r="L1376" s="7">
        <v>46547</v>
      </c>
      <c r="M1376" s="7">
        <f>G1376-L1376</f>
        <v>230453</v>
      </c>
      <c r="N1376" s="7">
        <v>178775.625</v>
      </c>
      <c r="O1376" s="22">
        <f>M1376/N1376</f>
        <v>1.2890627567376705</v>
      </c>
      <c r="P1376" s="27">
        <v>1407</v>
      </c>
      <c r="Q1376" s="32">
        <f>M1376/P1376</f>
        <v>163.79033404406539</v>
      </c>
      <c r="R1376" s="37" t="s">
        <v>2940</v>
      </c>
      <c r="S1376" s="42">
        <f>ABS(O2496-O1376)*100</f>
        <v>6.8126272249905195</v>
      </c>
      <c r="T1376" t="s">
        <v>32</v>
      </c>
      <c r="V1376" s="7">
        <v>44352</v>
      </c>
      <c r="W1376" t="s">
        <v>33</v>
      </c>
      <c r="X1376" s="17" t="s">
        <v>34</v>
      </c>
      <c r="Z1376" t="s">
        <v>2941</v>
      </c>
      <c r="AA1376">
        <v>407</v>
      </c>
      <c r="AB1376">
        <v>76</v>
      </c>
    </row>
    <row r="1377" spans="1:28" x14ac:dyDescent="0.25">
      <c r="A1377" t="s">
        <v>2976</v>
      </c>
      <c r="B1377" t="s">
        <v>2977</v>
      </c>
      <c r="C1377" s="17">
        <v>44483</v>
      </c>
      <c r="D1377" s="7">
        <v>245000</v>
      </c>
      <c r="E1377" t="s">
        <v>29</v>
      </c>
      <c r="F1377" t="s">
        <v>30</v>
      </c>
      <c r="G1377" s="7">
        <v>245000</v>
      </c>
      <c r="H1377" s="7">
        <v>128130</v>
      </c>
      <c r="I1377" s="12">
        <f>H1377/G1377*100</f>
        <v>52.29795918367347</v>
      </c>
      <c r="J1377" s="12">
        <f t="shared" si="21"/>
        <v>2.1951903931865431</v>
      </c>
      <c r="K1377" s="7">
        <v>256257</v>
      </c>
      <c r="L1377" s="7">
        <v>46547</v>
      </c>
      <c r="M1377" s="7">
        <f>G1377-L1377</f>
        <v>198453</v>
      </c>
      <c r="N1377" s="7">
        <v>176226.890625</v>
      </c>
      <c r="O1377" s="22">
        <f>M1377/N1377</f>
        <v>1.1261221218633188</v>
      </c>
      <c r="P1377" s="27">
        <v>1418</v>
      </c>
      <c r="Q1377" s="32">
        <f>M1377/P1377</f>
        <v>139.95275035260931</v>
      </c>
      <c r="R1377" s="37" t="s">
        <v>2940</v>
      </c>
      <c r="S1377" s="42">
        <f>ABS(O2496-O1377)*100</f>
        <v>23.106690712425682</v>
      </c>
      <c r="T1377" t="s">
        <v>1243</v>
      </c>
      <c r="V1377" s="7">
        <v>44352</v>
      </c>
      <c r="W1377" t="s">
        <v>33</v>
      </c>
      <c r="X1377" s="17" t="s">
        <v>34</v>
      </c>
      <c r="Z1377" t="s">
        <v>2941</v>
      </c>
      <c r="AA1377">
        <v>407</v>
      </c>
      <c r="AB1377">
        <v>76</v>
      </c>
    </row>
    <row r="1378" spans="1:28" x14ac:dyDescent="0.25">
      <c r="A1378" t="s">
        <v>2978</v>
      </c>
      <c r="B1378" t="s">
        <v>2979</v>
      </c>
      <c r="C1378" s="17">
        <v>44344</v>
      </c>
      <c r="D1378" s="7">
        <v>265000</v>
      </c>
      <c r="E1378" t="s">
        <v>29</v>
      </c>
      <c r="F1378" t="s">
        <v>30</v>
      </c>
      <c r="G1378" s="7">
        <v>265000</v>
      </c>
      <c r="H1378" s="7">
        <v>131750</v>
      </c>
      <c r="I1378" s="12">
        <f>H1378/G1378*100</f>
        <v>49.716981132075475</v>
      </c>
      <c r="J1378" s="12">
        <f t="shared" si="21"/>
        <v>0.38578765841145213</v>
      </c>
      <c r="K1378" s="7">
        <v>263501</v>
      </c>
      <c r="L1378" s="7">
        <v>46547</v>
      </c>
      <c r="M1378" s="7">
        <f>G1378-L1378</f>
        <v>218453</v>
      </c>
      <c r="N1378" s="7">
        <v>182314.28125</v>
      </c>
      <c r="O1378" s="22">
        <f>M1378/N1378</f>
        <v>1.1982220948475477</v>
      </c>
      <c r="P1378" s="27">
        <v>1472</v>
      </c>
      <c r="Q1378" s="32">
        <f>M1378/P1378</f>
        <v>148.40557065217391</v>
      </c>
      <c r="R1378" s="37" t="s">
        <v>2940</v>
      </c>
      <c r="S1378" s="42">
        <f>ABS(O2496-O1378)*100</f>
        <v>15.896693414002794</v>
      </c>
      <c r="T1378" t="s">
        <v>1243</v>
      </c>
      <c r="V1378" s="7">
        <v>44352</v>
      </c>
      <c r="W1378" t="s">
        <v>33</v>
      </c>
      <c r="X1378" s="17" t="s">
        <v>34</v>
      </c>
      <c r="Z1378" t="s">
        <v>2941</v>
      </c>
      <c r="AA1378">
        <v>407</v>
      </c>
      <c r="AB1378">
        <v>76</v>
      </c>
    </row>
    <row r="1379" spans="1:28" x14ac:dyDescent="0.25">
      <c r="A1379" t="s">
        <v>2980</v>
      </c>
      <c r="B1379" t="s">
        <v>2981</v>
      </c>
      <c r="C1379" s="17">
        <v>44260</v>
      </c>
      <c r="D1379" s="7">
        <v>243000</v>
      </c>
      <c r="E1379" t="s">
        <v>29</v>
      </c>
      <c r="F1379" t="s">
        <v>30</v>
      </c>
      <c r="G1379" s="7">
        <v>243000</v>
      </c>
      <c r="H1379" s="7">
        <v>128480</v>
      </c>
      <c r="I1379" s="12">
        <f>H1379/G1379*100</f>
        <v>52.872427983539097</v>
      </c>
      <c r="J1379" s="12">
        <f t="shared" si="21"/>
        <v>2.7696591930521706</v>
      </c>
      <c r="K1379" s="7">
        <v>256953</v>
      </c>
      <c r="L1379" s="7">
        <v>46547</v>
      </c>
      <c r="M1379" s="7">
        <f>G1379-L1379</f>
        <v>196453</v>
      </c>
      <c r="N1379" s="7">
        <v>176811.765625</v>
      </c>
      <c r="O1379" s="22">
        <f>M1379/N1379</f>
        <v>1.1110855621263185</v>
      </c>
      <c r="P1379" s="27">
        <v>1447</v>
      </c>
      <c r="Q1379" s="32">
        <f>M1379/P1379</f>
        <v>135.76572218382861</v>
      </c>
      <c r="R1379" s="37" t="s">
        <v>2940</v>
      </c>
      <c r="S1379" s="42">
        <f>ABS(O2496-O1379)*100</f>
        <v>24.610346686125716</v>
      </c>
      <c r="T1379" t="s">
        <v>32</v>
      </c>
      <c r="V1379" s="7">
        <v>44352</v>
      </c>
      <c r="W1379" t="s">
        <v>33</v>
      </c>
      <c r="X1379" s="17" t="s">
        <v>34</v>
      </c>
      <c r="Z1379" t="s">
        <v>2941</v>
      </c>
      <c r="AA1379">
        <v>407</v>
      </c>
      <c r="AB1379">
        <v>76</v>
      </c>
    </row>
    <row r="1380" spans="1:28" x14ac:dyDescent="0.25">
      <c r="A1380" t="s">
        <v>2982</v>
      </c>
      <c r="B1380" t="s">
        <v>2983</v>
      </c>
      <c r="C1380" s="17">
        <v>44379</v>
      </c>
      <c r="D1380" s="7">
        <v>267000</v>
      </c>
      <c r="E1380" t="s">
        <v>29</v>
      </c>
      <c r="F1380" t="s">
        <v>30</v>
      </c>
      <c r="G1380" s="7">
        <v>267000</v>
      </c>
      <c r="H1380" s="7">
        <v>128120</v>
      </c>
      <c r="I1380" s="12">
        <f>H1380/G1380*100</f>
        <v>47.985018726591761</v>
      </c>
      <c r="J1380" s="12">
        <f t="shared" si="21"/>
        <v>2.1177500638951656</v>
      </c>
      <c r="K1380" s="7">
        <v>256232</v>
      </c>
      <c r="L1380" s="7">
        <v>46547</v>
      </c>
      <c r="M1380" s="7">
        <f>G1380-L1380</f>
        <v>220453</v>
      </c>
      <c r="N1380" s="7">
        <v>176205.875</v>
      </c>
      <c r="O1380" s="22">
        <f>M1380/N1380</f>
        <v>1.2511103843728253</v>
      </c>
      <c r="P1380" s="27">
        <v>1447</v>
      </c>
      <c r="Q1380" s="32">
        <f>M1380/P1380</f>
        <v>152.35176226675881</v>
      </c>
      <c r="R1380" s="37" t="s">
        <v>2940</v>
      </c>
      <c r="S1380" s="42">
        <f>ABS(O2496-O1380)*100</f>
        <v>10.607864461475035</v>
      </c>
      <c r="T1380" t="s">
        <v>32</v>
      </c>
      <c r="V1380" s="7">
        <v>44352</v>
      </c>
      <c r="W1380" t="s">
        <v>33</v>
      </c>
      <c r="X1380" s="17" t="s">
        <v>34</v>
      </c>
      <c r="Z1380" t="s">
        <v>2941</v>
      </c>
      <c r="AA1380">
        <v>407</v>
      </c>
      <c r="AB1380">
        <v>76</v>
      </c>
    </row>
    <row r="1381" spans="1:28" x14ac:dyDescent="0.25">
      <c r="A1381" t="s">
        <v>2984</v>
      </c>
      <c r="B1381" t="s">
        <v>2985</v>
      </c>
      <c r="C1381" s="17">
        <v>44334</v>
      </c>
      <c r="D1381" s="7">
        <v>254000</v>
      </c>
      <c r="E1381" t="s">
        <v>29</v>
      </c>
      <c r="F1381" t="s">
        <v>30</v>
      </c>
      <c r="G1381" s="7">
        <v>254000</v>
      </c>
      <c r="H1381" s="7">
        <v>125860</v>
      </c>
      <c r="I1381" s="12">
        <f>H1381/G1381*100</f>
        <v>49.551181102362207</v>
      </c>
      <c r="J1381" s="12">
        <f t="shared" si="21"/>
        <v>0.55158768812471948</v>
      </c>
      <c r="K1381" s="7">
        <v>251720</v>
      </c>
      <c r="L1381" s="7">
        <v>46547</v>
      </c>
      <c r="M1381" s="7">
        <f>G1381-L1381</f>
        <v>207453</v>
      </c>
      <c r="N1381" s="7">
        <v>172414.28125</v>
      </c>
      <c r="O1381" s="22">
        <f>M1381/N1381</f>
        <v>1.2032239933720688</v>
      </c>
      <c r="P1381" s="27">
        <v>1407</v>
      </c>
      <c r="Q1381" s="32">
        <f>M1381/P1381</f>
        <v>147.44349680170575</v>
      </c>
      <c r="R1381" s="37" t="s">
        <v>2940</v>
      </c>
      <c r="S1381" s="42">
        <f>ABS(O2496-O1381)*100</f>
        <v>15.39650356155069</v>
      </c>
      <c r="T1381" t="s">
        <v>32</v>
      </c>
      <c r="V1381" s="7">
        <v>44352</v>
      </c>
      <c r="W1381" t="s">
        <v>33</v>
      </c>
      <c r="X1381" s="17" t="s">
        <v>34</v>
      </c>
      <c r="Z1381" t="s">
        <v>2941</v>
      </c>
      <c r="AA1381">
        <v>407</v>
      </c>
      <c r="AB1381">
        <v>76</v>
      </c>
    </row>
    <row r="1382" spans="1:28" x14ac:dyDescent="0.25">
      <c r="A1382" t="s">
        <v>2986</v>
      </c>
      <c r="B1382" t="s">
        <v>2987</v>
      </c>
      <c r="C1382" s="17">
        <v>44103</v>
      </c>
      <c r="D1382" s="7">
        <v>240000</v>
      </c>
      <c r="E1382" t="s">
        <v>29</v>
      </c>
      <c r="F1382" t="s">
        <v>30</v>
      </c>
      <c r="G1382" s="7">
        <v>240000</v>
      </c>
      <c r="H1382" s="7">
        <v>126570</v>
      </c>
      <c r="I1382" s="12">
        <f>H1382/G1382*100</f>
        <v>52.737500000000004</v>
      </c>
      <c r="J1382" s="12">
        <f t="shared" si="21"/>
        <v>2.6347312095130775</v>
      </c>
      <c r="K1382" s="7">
        <v>253139</v>
      </c>
      <c r="L1382" s="7">
        <v>46547</v>
      </c>
      <c r="M1382" s="7">
        <f>G1382-L1382</f>
        <v>193453</v>
      </c>
      <c r="N1382" s="7">
        <v>173606.71875</v>
      </c>
      <c r="O1382" s="22">
        <f>M1382/N1382</f>
        <v>1.1143174722320475</v>
      </c>
      <c r="P1382" s="27">
        <v>1447</v>
      </c>
      <c r="Q1382" s="32">
        <f>M1382/P1382</f>
        <v>133.69246717346235</v>
      </c>
      <c r="R1382" s="37" t="s">
        <v>2940</v>
      </c>
      <c r="S1382" s="42">
        <f>ABS(O2496-O1382)*100</f>
        <v>24.287155675552818</v>
      </c>
      <c r="T1382" t="s">
        <v>32</v>
      </c>
      <c r="V1382" s="7">
        <v>44352</v>
      </c>
      <c r="W1382" t="s">
        <v>33</v>
      </c>
      <c r="X1382" s="17" t="s">
        <v>34</v>
      </c>
      <c r="Z1382" t="s">
        <v>2941</v>
      </c>
      <c r="AA1382">
        <v>407</v>
      </c>
      <c r="AB1382">
        <v>76</v>
      </c>
    </row>
    <row r="1383" spans="1:28" x14ac:dyDescent="0.25">
      <c r="A1383" t="s">
        <v>2988</v>
      </c>
      <c r="B1383" t="s">
        <v>2989</v>
      </c>
      <c r="C1383" s="17">
        <v>44615</v>
      </c>
      <c r="D1383" s="7">
        <v>265000</v>
      </c>
      <c r="E1383" t="s">
        <v>29</v>
      </c>
      <c r="F1383" t="s">
        <v>30</v>
      </c>
      <c r="G1383" s="7">
        <v>265000</v>
      </c>
      <c r="H1383" s="7">
        <v>128970</v>
      </c>
      <c r="I1383" s="12">
        <f>H1383/G1383*100</f>
        <v>48.667924528301889</v>
      </c>
      <c r="J1383" s="12">
        <f t="shared" si="21"/>
        <v>1.4348442621850381</v>
      </c>
      <c r="K1383" s="7">
        <v>257934</v>
      </c>
      <c r="L1383" s="7">
        <v>46547</v>
      </c>
      <c r="M1383" s="7">
        <f>G1383-L1383</f>
        <v>218453</v>
      </c>
      <c r="N1383" s="7">
        <v>177636.140625</v>
      </c>
      <c r="O1383" s="22">
        <f>M1383/N1383</f>
        <v>1.229777900101797</v>
      </c>
      <c r="P1383" s="27">
        <v>1418</v>
      </c>
      <c r="Q1383" s="32">
        <f>M1383/P1383</f>
        <v>154.05712270803949</v>
      </c>
      <c r="R1383" s="37" t="s">
        <v>2940</v>
      </c>
      <c r="S1383" s="42">
        <f>ABS(O2496-O1383)*100</f>
        <v>12.741112888577867</v>
      </c>
      <c r="T1383" t="s">
        <v>1243</v>
      </c>
      <c r="V1383" s="7">
        <v>44352</v>
      </c>
      <c r="W1383" t="s">
        <v>33</v>
      </c>
      <c r="X1383" s="17" t="s">
        <v>34</v>
      </c>
      <c r="Z1383" t="s">
        <v>2941</v>
      </c>
      <c r="AA1383">
        <v>407</v>
      </c>
      <c r="AB1383">
        <v>76</v>
      </c>
    </row>
    <row r="1384" spans="1:28" x14ac:dyDescent="0.25">
      <c r="A1384" t="s">
        <v>2990</v>
      </c>
      <c r="B1384" t="s">
        <v>2991</v>
      </c>
      <c r="C1384" s="17">
        <v>44154</v>
      </c>
      <c r="D1384" s="7">
        <v>233000</v>
      </c>
      <c r="E1384" t="s">
        <v>29</v>
      </c>
      <c r="F1384" t="s">
        <v>30</v>
      </c>
      <c r="G1384" s="7">
        <v>233000</v>
      </c>
      <c r="H1384" s="7">
        <v>124200</v>
      </c>
      <c r="I1384" s="12">
        <f>H1384/G1384*100</f>
        <v>53.30472103004292</v>
      </c>
      <c r="J1384" s="12">
        <f t="shared" si="21"/>
        <v>3.2019522395559932</v>
      </c>
      <c r="K1384" s="7">
        <v>248406</v>
      </c>
      <c r="L1384" s="7">
        <v>46547</v>
      </c>
      <c r="M1384" s="7">
        <f>G1384-L1384</f>
        <v>186453</v>
      </c>
      <c r="N1384" s="7">
        <v>169629.40625</v>
      </c>
      <c r="O1384" s="22">
        <f>M1384/N1384</f>
        <v>1.0991785217075238</v>
      </c>
      <c r="P1384" s="27">
        <v>1447</v>
      </c>
      <c r="Q1384" s="32">
        <f>M1384/P1384</f>
        <v>128.85487214927437</v>
      </c>
      <c r="R1384" s="37" t="s">
        <v>2940</v>
      </c>
      <c r="S1384" s="42">
        <f>ABS(O2496-O1384)*100</f>
        <v>25.80105072800518</v>
      </c>
      <c r="T1384" t="s">
        <v>32</v>
      </c>
      <c r="V1384" s="7">
        <v>44352</v>
      </c>
      <c r="W1384" t="s">
        <v>33</v>
      </c>
      <c r="X1384" s="17" t="s">
        <v>34</v>
      </c>
      <c r="Z1384" t="s">
        <v>2941</v>
      </c>
      <c r="AA1384">
        <v>407</v>
      </c>
      <c r="AB1384">
        <v>76</v>
      </c>
    </row>
    <row r="1385" spans="1:28" x14ac:dyDescent="0.25">
      <c r="A1385" t="s">
        <v>2992</v>
      </c>
      <c r="B1385" t="s">
        <v>2993</v>
      </c>
      <c r="C1385" s="17">
        <v>44187</v>
      </c>
      <c r="D1385" s="7">
        <v>229000</v>
      </c>
      <c r="E1385" t="s">
        <v>29</v>
      </c>
      <c r="F1385" t="s">
        <v>30</v>
      </c>
      <c r="G1385" s="7">
        <v>229000</v>
      </c>
      <c r="H1385" s="7">
        <v>120520</v>
      </c>
      <c r="I1385" s="12">
        <f>H1385/G1385*100</f>
        <v>52.628820960698683</v>
      </c>
      <c r="J1385" s="12">
        <f t="shared" si="21"/>
        <v>2.5260521702117558</v>
      </c>
      <c r="K1385" s="7">
        <v>241041</v>
      </c>
      <c r="L1385" s="7">
        <v>47200</v>
      </c>
      <c r="M1385" s="7">
        <f>G1385-L1385</f>
        <v>181800</v>
      </c>
      <c r="N1385" s="7">
        <v>162891.59375</v>
      </c>
      <c r="O1385" s="22">
        <f>M1385/N1385</f>
        <v>1.116079693338994</v>
      </c>
      <c r="P1385" s="27">
        <v>1304</v>
      </c>
      <c r="Q1385" s="32">
        <f>M1385/P1385</f>
        <v>139.41717791411043</v>
      </c>
      <c r="R1385" s="37" t="s">
        <v>2940</v>
      </c>
      <c r="S1385" s="42">
        <f>ABS(O2496-O1385)*100</f>
        <v>24.110933564858161</v>
      </c>
      <c r="T1385" t="s">
        <v>32</v>
      </c>
      <c r="V1385" s="7">
        <v>44352</v>
      </c>
      <c r="W1385" t="s">
        <v>33</v>
      </c>
      <c r="X1385" s="17" t="s">
        <v>34</v>
      </c>
      <c r="Z1385" t="s">
        <v>2941</v>
      </c>
      <c r="AA1385">
        <v>407</v>
      </c>
      <c r="AB1385">
        <v>76</v>
      </c>
    </row>
    <row r="1386" spans="1:28" x14ac:dyDescent="0.25">
      <c r="A1386" t="s">
        <v>2994</v>
      </c>
      <c r="B1386" t="s">
        <v>2995</v>
      </c>
      <c r="C1386" s="17">
        <v>44505</v>
      </c>
      <c r="D1386" s="7">
        <v>442000</v>
      </c>
      <c r="E1386" t="s">
        <v>29</v>
      </c>
      <c r="F1386" t="s">
        <v>30</v>
      </c>
      <c r="G1386" s="7">
        <v>442000</v>
      </c>
      <c r="H1386" s="7">
        <v>184570</v>
      </c>
      <c r="I1386" s="12">
        <f>H1386/G1386*100</f>
        <v>41.757918552036202</v>
      </c>
      <c r="J1386" s="12">
        <f t="shared" si="21"/>
        <v>8.344850238450725</v>
      </c>
      <c r="K1386" s="7">
        <v>369135</v>
      </c>
      <c r="L1386" s="7">
        <v>72959</v>
      </c>
      <c r="M1386" s="7">
        <f>G1386-L1386</f>
        <v>369041</v>
      </c>
      <c r="N1386" s="7">
        <v>236940.796875</v>
      </c>
      <c r="O1386" s="22">
        <f>M1386/N1386</f>
        <v>1.5575240940659556</v>
      </c>
      <c r="P1386" s="27">
        <v>2848</v>
      </c>
      <c r="Q1386" s="32">
        <f>M1386/P1386</f>
        <v>129.57900280898878</v>
      </c>
      <c r="R1386" s="37" t="s">
        <v>2996</v>
      </c>
      <c r="S1386" s="42">
        <f>ABS(O2496-O1386)*100</f>
        <v>20.033506507837995</v>
      </c>
      <c r="T1386" t="s">
        <v>32</v>
      </c>
      <c r="V1386" s="7">
        <v>67100</v>
      </c>
      <c r="W1386" t="s">
        <v>33</v>
      </c>
      <c r="X1386" s="17" t="s">
        <v>34</v>
      </c>
      <c r="Z1386" t="s">
        <v>2997</v>
      </c>
      <c r="AA1386">
        <v>401</v>
      </c>
      <c r="AB1386">
        <v>59</v>
      </c>
    </row>
    <row r="1387" spans="1:28" x14ac:dyDescent="0.25">
      <c r="A1387" t="s">
        <v>2998</v>
      </c>
      <c r="B1387" t="s">
        <v>2999</v>
      </c>
      <c r="C1387" s="17">
        <v>44253</v>
      </c>
      <c r="D1387" s="7">
        <v>375000</v>
      </c>
      <c r="E1387" t="s">
        <v>29</v>
      </c>
      <c r="F1387" t="s">
        <v>30</v>
      </c>
      <c r="G1387" s="7">
        <v>375000</v>
      </c>
      <c r="H1387" s="7">
        <v>196280</v>
      </c>
      <c r="I1387" s="12">
        <f>H1387/G1387*100</f>
        <v>52.341333333333331</v>
      </c>
      <c r="J1387" s="12">
        <f t="shared" si="21"/>
        <v>2.2385645428464045</v>
      </c>
      <c r="K1387" s="7">
        <v>392558</v>
      </c>
      <c r="L1387" s="7">
        <v>73073</v>
      </c>
      <c r="M1387" s="7">
        <f>G1387-L1387</f>
        <v>301927</v>
      </c>
      <c r="N1387" s="7">
        <v>255588</v>
      </c>
      <c r="O1387" s="22">
        <f>M1387/N1387</f>
        <v>1.1813035040768738</v>
      </c>
      <c r="P1387" s="27">
        <v>2593</v>
      </c>
      <c r="Q1387" s="32">
        <f>M1387/P1387</f>
        <v>116.43925954492866</v>
      </c>
      <c r="R1387" s="37" t="s">
        <v>2996</v>
      </c>
      <c r="S1387" s="42">
        <f>ABS(O2496-O1387)*100</f>
        <v>17.588552491070185</v>
      </c>
      <c r="T1387" t="s">
        <v>32</v>
      </c>
      <c r="V1387" s="7">
        <v>67100</v>
      </c>
      <c r="W1387" t="s">
        <v>33</v>
      </c>
      <c r="X1387" s="17" t="s">
        <v>34</v>
      </c>
      <c r="Z1387" t="s">
        <v>2997</v>
      </c>
      <c r="AA1387">
        <v>401</v>
      </c>
      <c r="AB1387">
        <v>65</v>
      </c>
    </row>
    <row r="1388" spans="1:28" x14ac:dyDescent="0.25">
      <c r="A1388" t="s">
        <v>3000</v>
      </c>
      <c r="B1388" t="s">
        <v>3001</v>
      </c>
      <c r="C1388" s="17">
        <v>44476</v>
      </c>
      <c r="D1388" s="7">
        <v>365000</v>
      </c>
      <c r="E1388" t="s">
        <v>29</v>
      </c>
      <c r="F1388" t="s">
        <v>30</v>
      </c>
      <c r="G1388" s="7">
        <v>365000</v>
      </c>
      <c r="H1388" s="7">
        <v>174380</v>
      </c>
      <c r="I1388" s="12">
        <f>H1388/G1388*100</f>
        <v>47.775342465753425</v>
      </c>
      <c r="J1388" s="12">
        <f t="shared" si="21"/>
        <v>2.3274263247335014</v>
      </c>
      <c r="K1388" s="7">
        <v>348756</v>
      </c>
      <c r="L1388" s="7">
        <v>76733</v>
      </c>
      <c r="M1388" s="7">
        <f>G1388-L1388</f>
        <v>288267</v>
      </c>
      <c r="N1388" s="7">
        <v>217618.40625</v>
      </c>
      <c r="O1388" s="22">
        <f>M1388/N1388</f>
        <v>1.3246443854057037</v>
      </c>
      <c r="P1388" s="27">
        <v>2428</v>
      </c>
      <c r="Q1388" s="32">
        <f>M1388/P1388</f>
        <v>118.72611202635915</v>
      </c>
      <c r="R1388" s="37" t="s">
        <v>2996</v>
      </c>
      <c r="S1388" s="42">
        <f>ABS(O2496-O1388)*100</f>
        <v>3.2544643581871924</v>
      </c>
      <c r="T1388" t="s">
        <v>32</v>
      </c>
      <c r="V1388" s="7">
        <v>67100</v>
      </c>
      <c r="W1388" t="s">
        <v>33</v>
      </c>
      <c r="X1388" s="17" t="s">
        <v>34</v>
      </c>
      <c r="Z1388" t="s">
        <v>2997</v>
      </c>
      <c r="AA1388">
        <v>401</v>
      </c>
      <c r="AB1388">
        <v>60</v>
      </c>
    </row>
    <row r="1389" spans="1:28" x14ac:dyDescent="0.25">
      <c r="A1389" t="s">
        <v>3002</v>
      </c>
      <c r="B1389" t="s">
        <v>3003</v>
      </c>
      <c r="C1389" s="17">
        <v>44351</v>
      </c>
      <c r="D1389" s="7">
        <v>360000</v>
      </c>
      <c r="E1389" t="s">
        <v>29</v>
      </c>
      <c r="F1389" t="s">
        <v>30</v>
      </c>
      <c r="G1389" s="7">
        <v>360000</v>
      </c>
      <c r="H1389" s="7">
        <v>168030</v>
      </c>
      <c r="I1389" s="12">
        <f>H1389/G1389*100</f>
        <v>46.674999999999997</v>
      </c>
      <c r="J1389" s="12">
        <f t="shared" si="21"/>
        <v>3.4277687904869296</v>
      </c>
      <c r="K1389" s="7">
        <v>336054</v>
      </c>
      <c r="L1389" s="7">
        <v>73988</v>
      </c>
      <c r="M1389" s="7">
        <f>G1389-L1389</f>
        <v>286012</v>
      </c>
      <c r="N1389" s="7">
        <v>209652.796875</v>
      </c>
      <c r="O1389" s="22">
        <f>M1389/N1389</f>
        <v>1.3642174312157027</v>
      </c>
      <c r="P1389" s="27">
        <v>2080</v>
      </c>
      <c r="Q1389" s="32">
        <f>M1389/P1389</f>
        <v>137.50576923076923</v>
      </c>
      <c r="R1389" s="37" t="s">
        <v>2996</v>
      </c>
      <c r="S1389" s="42">
        <f>ABS(O2496-O1389)*100</f>
        <v>0.70284022281270619</v>
      </c>
      <c r="T1389" t="s">
        <v>32</v>
      </c>
      <c r="V1389" s="7">
        <v>67100</v>
      </c>
      <c r="W1389" t="s">
        <v>33</v>
      </c>
      <c r="X1389" s="17" t="s">
        <v>34</v>
      </c>
      <c r="Z1389" t="s">
        <v>2997</v>
      </c>
      <c r="AA1389">
        <v>401</v>
      </c>
      <c r="AB1389">
        <v>64</v>
      </c>
    </row>
    <row r="1390" spans="1:28" x14ac:dyDescent="0.25">
      <c r="A1390" t="s">
        <v>3004</v>
      </c>
      <c r="B1390" t="s">
        <v>3005</v>
      </c>
      <c r="C1390" s="17">
        <v>44006</v>
      </c>
      <c r="D1390" s="7">
        <v>380000</v>
      </c>
      <c r="E1390" t="s">
        <v>29</v>
      </c>
      <c r="F1390" t="s">
        <v>30</v>
      </c>
      <c r="G1390" s="7">
        <v>380000</v>
      </c>
      <c r="H1390" s="7">
        <v>203320</v>
      </c>
      <c r="I1390" s="12">
        <f>H1390/G1390*100</f>
        <v>53.505263157894731</v>
      </c>
      <c r="J1390" s="12">
        <f t="shared" si="21"/>
        <v>3.4024943674078045</v>
      </c>
      <c r="K1390" s="7">
        <v>406637</v>
      </c>
      <c r="L1390" s="7">
        <v>79352</v>
      </c>
      <c r="M1390" s="7">
        <f>G1390-L1390</f>
        <v>300648</v>
      </c>
      <c r="N1390" s="7">
        <v>261828</v>
      </c>
      <c r="O1390" s="22">
        <f>M1390/N1390</f>
        <v>1.1482652733855814</v>
      </c>
      <c r="P1390" s="27">
        <v>2669</v>
      </c>
      <c r="Q1390" s="32">
        <f>M1390/P1390</f>
        <v>112.6444361183964</v>
      </c>
      <c r="R1390" s="37" t="s">
        <v>2996</v>
      </c>
      <c r="S1390" s="42">
        <f>ABS(O2496-O1390)*100</f>
        <v>20.892375560199426</v>
      </c>
      <c r="T1390" t="s">
        <v>32</v>
      </c>
      <c r="V1390" s="7">
        <v>67100</v>
      </c>
      <c r="W1390" t="s">
        <v>33</v>
      </c>
      <c r="X1390" s="17" t="s">
        <v>34</v>
      </c>
      <c r="Z1390" t="s">
        <v>2997</v>
      </c>
      <c r="AA1390">
        <v>401</v>
      </c>
      <c r="AB1390">
        <v>63</v>
      </c>
    </row>
    <row r="1391" spans="1:28" x14ac:dyDescent="0.25">
      <c r="A1391" t="s">
        <v>3006</v>
      </c>
      <c r="B1391" t="s">
        <v>3007</v>
      </c>
      <c r="C1391" s="17">
        <v>44133</v>
      </c>
      <c r="D1391" s="7">
        <v>387000</v>
      </c>
      <c r="E1391" t="s">
        <v>29</v>
      </c>
      <c r="F1391" t="s">
        <v>30</v>
      </c>
      <c r="G1391" s="7">
        <v>387000</v>
      </c>
      <c r="H1391" s="7">
        <v>211420</v>
      </c>
      <c r="I1391" s="12">
        <f>H1391/G1391*100</f>
        <v>54.63049095607235</v>
      </c>
      <c r="J1391" s="12">
        <f t="shared" si="21"/>
        <v>4.5277221655854234</v>
      </c>
      <c r="K1391" s="7">
        <v>422836</v>
      </c>
      <c r="L1391" s="7">
        <v>80667</v>
      </c>
      <c r="M1391" s="7">
        <f>G1391-L1391</f>
        <v>306333</v>
      </c>
      <c r="N1391" s="7">
        <v>273735.1875</v>
      </c>
      <c r="O1391" s="22">
        <f>M1391/N1391</f>
        <v>1.1190852107751035</v>
      </c>
      <c r="P1391" s="27">
        <v>2242</v>
      </c>
      <c r="Q1391" s="32">
        <f>M1391/P1391</f>
        <v>136.63380909901872</v>
      </c>
      <c r="R1391" s="37" t="s">
        <v>2996</v>
      </c>
      <c r="S1391" s="42">
        <f>ABS(O2496-O1391)*100</f>
        <v>23.810381821247219</v>
      </c>
      <c r="T1391" t="s">
        <v>64</v>
      </c>
      <c r="V1391" s="7">
        <v>67100</v>
      </c>
      <c r="W1391" t="s">
        <v>33</v>
      </c>
      <c r="X1391" s="17" t="s">
        <v>34</v>
      </c>
      <c r="Z1391" t="s">
        <v>2997</v>
      </c>
      <c r="AA1391">
        <v>401</v>
      </c>
      <c r="AB1391">
        <v>64</v>
      </c>
    </row>
    <row r="1392" spans="1:28" x14ac:dyDescent="0.25">
      <c r="A1392" t="s">
        <v>3008</v>
      </c>
      <c r="B1392" t="s">
        <v>3009</v>
      </c>
      <c r="C1392" s="17">
        <v>44319</v>
      </c>
      <c r="D1392" s="7">
        <v>435000</v>
      </c>
      <c r="E1392" t="s">
        <v>29</v>
      </c>
      <c r="F1392" t="s">
        <v>30</v>
      </c>
      <c r="G1392" s="7">
        <v>435000</v>
      </c>
      <c r="H1392" s="7">
        <v>197690</v>
      </c>
      <c r="I1392" s="12">
        <f>H1392/G1392*100</f>
        <v>45.445977011494257</v>
      </c>
      <c r="J1392" s="12">
        <f t="shared" si="21"/>
        <v>4.6567917789926696</v>
      </c>
      <c r="K1392" s="7">
        <v>395372</v>
      </c>
      <c r="L1392" s="7">
        <v>73292</v>
      </c>
      <c r="M1392" s="7">
        <f>G1392-L1392</f>
        <v>361708</v>
      </c>
      <c r="N1392" s="7">
        <v>219102.046875</v>
      </c>
      <c r="O1392" s="22">
        <f>M1392/N1392</f>
        <v>1.650865453604631</v>
      </c>
      <c r="P1392" s="27">
        <v>2729</v>
      </c>
      <c r="Q1392" s="32">
        <f>M1392/P1392</f>
        <v>132.54232319530965</v>
      </c>
      <c r="R1392" s="37" t="s">
        <v>3010</v>
      </c>
      <c r="S1392" s="42">
        <f>ABS(O2496-O1392)*100</f>
        <v>29.367642461705536</v>
      </c>
      <c r="T1392" t="s">
        <v>32</v>
      </c>
      <c r="V1392" s="7">
        <v>67100</v>
      </c>
      <c r="W1392" t="s">
        <v>33</v>
      </c>
      <c r="X1392" s="17" t="s">
        <v>34</v>
      </c>
      <c r="Z1392" t="s">
        <v>3011</v>
      </c>
      <c r="AA1392">
        <v>401</v>
      </c>
      <c r="AB1392">
        <v>57</v>
      </c>
    </row>
    <row r="1393" spans="1:28" x14ac:dyDescent="0.25">
      <c r="A1393" t="s">
        <v>3012</v>
      </c>
      <c r="B1393" t="s">
        <v>3013</v>
      </c>
      <c r="C1393" s="17">
        <v>44183</v>
      </c>
      <c r="D1393" s="7">
        <v>406000</v>
      </c>
      <c r="E1393" t="s">
        <v>29</v>
      </c>
      <c r="F1393" t="s">
        <v>30</v>
      </c>
      <c r="G1393" s="7">
        <v>406000</v>
      </c>
      <c r="H1393" s="7">
        <v>235370</v>
      </c>
      <c r="I1393" s="12">
        <f>H1393/G1393*100</f>
        <v>57.972906403940883</v>
      </c>
      <c r="J1393" s="12">
        <f t="shared" si="21"/>
        <v>7.8701376134539558</v>
      </c>
      <c r="K1393" s="7">
        <v>470748</v>
      </c>
      <c r="L1393" s="7">
        <v>74387</v>
      </c>
      <c r="M1393" s="7">
        <f>G1393-L1393</f>
        <v>331613</v>
      </c>
      <c r="N1393" s="7">
        <v>269633.34375</v>
      </c>
      <c r="O1393" s="22">
        <f>M1393/N1393</f>
        <v>1.2298664378374011</v>
      </c>
      <c r="P1393" s="27">
        <v>3644</v>
      </c>
      <c r="Q1393" s="32">
        <f>M1393/P1393</f>
        <v>91.002469813391883</v>
      </c>
      <c r="R1393" s="37" t="s">
        <v>3010</v>
      </c>
      <c r="S1393" s="42">
        <f>ABS(O2496-O1393)*100</f>
        <v>12.732259115017452</v>
      </c>
      <c r="T1393" t="s">
        <v>32</v>
      </c>
      <c r="V1393" s="7">
        <v>67100</v>
      </c>
      <c r="W1393" t="s">
        <v>33</v>
      </c>
      <c r="X1393" s="17" t="s">
        <v>34</v>
      </c>
      <c r="Z1393" t="s">
        <v>3011</v>
      </c>
      <c r="AA1393">
        <v>401</v>
      </c>
      <c r="AB1393">
        <v>57</v>
      </c>
    </row>
    <row r="1394" spans="1:28" x14ac:dyDescent="0.25">
      <c r="A1394" t="s">
        <v>3014</v>
      </c>
      <c r="B1394" t="s">
        <v>3015</v>
      </c>
      <c r="C1394" s="17">
        <v>44027</v>
      </c>
      <c r="D1394" s="7">
        <v>320000</v>
      </c>
      <c r="E1394" t="s">
        <v>29</v>
      </c>
      <c r="F1394" t="s">
        <v>30</v>
      </c>
      <c r="G1394" s="7">
        <v>320000</v>
      </c>
      <c r="H1394" s="7">
        <v>174790</v>
      </c>
      <c r="I1394" s="12">
        <f>H1394/G1394*100</f>
        <v>54.621874999999996</v>
      </c>
      <c r="J1394" s="12">
        <f t="shared" si="21"/>
        <v>4.519106209513069</v>
      </c>
      <c r="K1394" s="7">
        <v>349582</v>
      </c>
      <c r="L1394" s="7">
        <v>78573</v>
      </c>
      <c r="M1394" s="7">
        <f>G1394-L1394</f>
        <v>241427</v>
      </c>
      <c r="N1394" s="7">
        <v>216807.203125</v>
      </c>
      <c r="O1394" s="22">
        <f>M1394/N1394</f>
        <v>1.1135561758102912</v>
      </c>
      <c r="P1394" s="27">
        <v>2197</v>
      </c>
      <c r="Q1394" s="32">
        <f>M1394/P1394</f>
        <v>109.8893946290396</v>
      </c>
      <c r="R1394" s="37" t="s">
        <v>2996</v>
      </c>
      <c r="S1394" s="42">
        <f>ABS(O2496-O1394)*100</f>
        <v>24.363285317728444</v>
      </c>
      <c r="T1394" t="s">
        <v>32</v>
      </c>
      <c r="V1394" s="7">
        <v>72600</v>
      </c>
      <c r="W1394" t="s">
        <v>33</v>
      </c>
      <c r="X1394" s="17" t="s">
        <v>34</v>
      </c>
      <c r="Z1394" t="s">
        <v>2997</v>
      </c>
      <c r="AA1394">
        <v>401</v>
      </c>
      <c r="AB1394">
        <v>63</v>
      </c>
    </row>
    <row r="1395" spans="1:28" x14ac:dyDescent="0.25">
      <c r="A1395" t="s">
        <v>3016</v>
      </c>
      <c r="B1395" t="s">
        <v>3017</v>
      </c>
      <c r="C1395" s="17">
        <v>44042</v>
      </c>
      <c r="D1395" s="7">
        <v>349000</v>
      </c>
      <c r="E1395" t="s">
        <v>29</v>
      </c>
      <c r="F1395" t="s">
        <v>30</v>
      </c>
      <c r="G1395" s="7">
        <v>349000</v>
      </c>
      <c r="H1395" s="7">
        <v>184470</v>
      </c>
      <c r="I1395" s="12">
        <f>H1395/G1395*100</f>
        <v>52.856733524355306</v>
      </c>
      <c r="J1395" s="12">
        <f t="shared" si="21"/>
        <v>2.7539647338683793</v>
      </c>
      <c r="K1395" s="7">
        <v>368941</v>
      </c>
      <c r="L1395" s="7">
        <v>80403</v>
      </c>
      <c r="M1395" s="7">
        <f>G1395-L1395</f>
        <v>268597</v>
      </c>
      <c r="N1395" s="7">
        <v>230830.40625</v>
      </c>
      <c r="O1395" s="22">
        <f>M1395/N1395</f>
        <v>1.1636118670999394</v>
      </c>
      <c r="P1395" s="27">
        <v>2419</v>
      </c>
      <c r="Q1395" s="32">
        <f>M1395/P1395</f>
        <v>111.03637866887144</v>
      </c>
      <c r="R1395" s="37" t="s">
        <v>2996</v>
      </c>
      <c r="S1395" s="42">
        <f>ABS(O2496-O1395)*100</f>
        <v>19.357716188763629</v>
      </c>
      <c r="T1395" t="s">
        <v>32</v>
      </c>
      <c r="V1395" s="7">
        <v>72600</v>
      </c>
      <c r="W1395" t="s">
        <v>33</v>
      </c>
      <c r="X1395" s="17" t="s">
        <v>34</v>
      </c>
      <c r="Z1395" t="s">
        <v>2997</v>
      </c>
      <c r="AA1395">
        <v>401</v>
      </c>
      <c r="AB1395">
        <v>63</v>
      </c>
    </row>
    <row r="1396" spans="1:28" x14ac:dyDescent="0.25">
      <c r="A1396" t="s">
        <v>3018</v>
      </c>
      <c r="B1396" t="s">
        <v>3019</v>
      </c>
      <c r="C1396" s="17">
        <v>44288</v>
      </c>
      <c r="D1396" s="7">
        <v>407000</v>
      </c>
      <c r="E1396" t="s">
        <v>29</v>
      </c>
      <c r="F1396" t="s">
        <v>30</v>
      </c>
      <c r="G1396" s="7">
        <v>407000</v>
      </c>
      <c r="H1396" s="7">
        <v>197170</v>
      </c>
      <c r="I1396" s="12">
        <f>H1396/G1396*100</f>
        <v>48.444717444717448</v>
      </c>
      <c r="J1396" s="12">
        <f t="shared" si="21"/>
        <v>1.6580513457694792</v>
      </c>
      <c r="K1396" s="7">
        <v>394346</v>
      </c>
      <c r="L1396" s="7">
        <v>76733</v>
      </c>
      <c r="M1396" s="7">
        <f>G1396-L1396</f>
        <v>330267</v>
      </c>
      <c r="N1396" s="7">
        <v>254090.40625</v>
      </c>
      <c r="O1396" s="22">
        <f>M1396/N1396</f>
        <v>1.2998011411538684</v>
      </c>
      <c r="P1396" s="27">
        <v>2524</v>
      </c>
      <c r="Q1396" s="32">
        <f>M1396/P1396</f>
        <v>130.85063391442156</v>
      </c>
      <c r="R1396" s="37" t="s">
        <v>2996</v>
      </c>
      <c r="S1396" s="42">
        <f>ABS(O2496-O1396)*100</f>
        <v>5.7387887833707296</v>
      </c>
      <c r="T1396" t="s">
        <v>32</v>
      </c>
      <c r="V1396" s="7">
        <v>67100</v>
      </c>
      <c r="W1396" t="s">
        <v>33</v>
      </c>
      <c r="X1396" s="17" t="s">
        <v>34</v>
      </c>
      <c r="Z1396" t="s">
        <v>2997</v>
      </c>
      <c r="AA1396">
        <v>401</v>
      </c>
      <c r="AB1396">
        <v>64</v>
      </c>
    </row>
    <row r="1397" spans="1:28" x14ac:dyDescent="0.25">
      <c r="A1397" t="s">
        <v>3020</v>
      </c>
      <c r="B1397" t="s">
        <v>3021</v>
      </c>
      <c r="C1397" s="17">
        <v>44274</v>
      </c>
      <c r="D1397" s="7">
        <v>360000</v>
      </c>
      <c r="E1397" t="s">
        <v>29</v>
      </c>
      <c r="F1397" t="s">
        <v>30</v>
      </c>
      <c r="G1397" s="7">
        <v>360000</v>
      </c>
      <c r="H1397" s="7">
        <v>181280</v>
      </c>
      <c r="I1397" s="12">
        <f>H1397/G1397*100</f>
        <v>50.355555555555554</v>
      </c>
      <c r="J1397" s="12">
        <f t="shared" si="21"/>
        <v>0.25278676506862752</v>
      </c>
      <c r="K1397" s="7">
        <v>362563</v>
      </c>
      <c r="L1397" s="7">
        <v>72890</v>
      </c>
      <c r="M1397" s="7">
        <f>G1397-L1397</f>
        <v>287110</v>
      </c>
      <c r="N1397" s="7">
        <v>231738.40625</v>
      </c>
      <c r="O1397" s="22">
        <f>M1397/N1397</f>
        <v>1.2389400818190877</v>
      </c>
      <c r="P1397" s="27">
        <v>2333</v>
      </c>
      <c r="Q1397" s="32">
        <f>M1397/P1397</f>
        <v>123.06472353193314</v>
      </c>
      <c r="R1397" s="37" t="s">
        <v>2996</v>
      </c>
      <c r="S1397" s="42">
        <f>ABS(O2496-O1397)*100</f>
        <v>11.824894716848799</v>
      </c>
      <c r="T1397" t="s">
        <v>32</v>
      </c>
      <c r="V1397" s="7">
        <v>67100</v>
      </c>
      <c r="W1397" t="s">
        <v>33</v>
      </c>
      <c r="X1397" s="17" t="s">
        <v>34</v>
      </c>
      <c r="Z1397" t="s">
        <v>2997</v>
      </c>
      <c r="AA1397">
        <v>401</v>
      </c>
      <c r="AB1397">
        <v>63</v>
      </c>
    </row>
    <row r="1398" spans="1:28" x14ac:dyDescent="0.25">
      <c r="A1398" t="s">
        <v>3022</v>
      </c>
      <c r="B1398" t="s">
        <v>3023</v>
      </c>
      <c r="C1398" s="17">
        <v>44462</v>
      </c>
      <c r="D1398" s="7">
        <v>585000</v>
      </c>
      <c r="E1398" t="s">
        <v>29</v>
      </c>
      <c r="F1398" t="s">
        <v>30</v>
      </c>
      <c r="G1398" s="7">
        <v>585000</v>
      </c>
      <c r="H1398" s="7">
        <v>268380</v>
      </c>
      <c r="I1398" s="12">
        <f>H1398/G1398*100</f>
        <v>45.876923076923077</v>
      </c>
      <c r="J1398" s="12">
        <f t="shared" si="21"/>
        <v>4.2258457135638494</v>
      </c>
      <c r="K1398" s="7">
        <v>536765</v>
      </c>
      <c r="L1398" s="7">
        <v>84083</v>
      </c>
      <c r="M1398" s="7">
        <f>G1398-L1398</f>
        <v>500917</v>
      </c>
      <c r="N1398" s="7">
        <v>362145.59375</v>
      </c>
      <c r="O1398" s="22">
        <f>M1398/N1398</f>
        <v>1.3831923089634444</v>
      </c>
      <c r="P1398" s="27">
        <v>4226</v>
      </c>
      <c r="Q1398" s="32">
        <f>M1398/P1398</f>
        <v>118.5321817321344</v>
      </c>
      <c r="R1398" s="37" t="s">
        <v>2996</v>
      </c>
      <c r="S1398" s="42">
        <f>ABS(O2496-O1398)*100</f>
        <v>2.6003279975868709</v>
      </c>
      <c r="T1398" t="s">
        <v>32</v>
      </c>
      <c r="V1398" s="7">
        <v>72600</v>
      </c>
      <c r="W1398" t="s">
        <v>33</v>
      </c>
      <c r="X1398" s="17" t="s">
        <v>34</v>
      </c>
      <c r="Z1398" t="s">
        <v>2997</v>
      </c>
      <c r="AA1398">
        <v>401</v>
      </c>
      <c r="AB1398">
        <v>67</v>
      </c>
    </row>
    <row r="1399" spans="1:28" x14ac:dyDescent="0.25">
      <c r="A1399" t="s">
        <v>3024</v>
      </c>
      <c r="B1399" t="s">
        <v>3025</v>
      </c>
      <c r="C1399" s="17">
        <v>44393</v>
      </c>
      <c r="D1399" s="7">
        <v>420000</v>
      </c>
      <c r="E1399" t="s">
        <v>29</v>
      </c>
      <c r="F1399" t="s">
        <v>30</v>
      </c>
      <c r="G1399" s="7">
        <v>420000</v>
      </c>
      <c r="H1399" s="7">
        <v>199020</v>
      </c>
      <c r="I1399" s="12">
        <f>H1399/G1399*100</f>
        <v>47.385714285714286</v>
      </c>
      <c r="J1399" s="12">
        <f t="shared" si="21"/>
        <v>2.7170545047726407</v>
      </c>
      <c r="K1399" s="7">
        <v>398045</v>
      </c>
      <c r="L1399" s="7">
        <v>88423</v>
      </c>
      <c r="M1399" s="7">
        <f>G1399-L1399</f>
        <v>331577</v>
      </c>
      <c r="N1399" s="7">
        <v>210627.203125</v>
      </c>
      <c r="O1399" s="22">
        <f>M1399/N1399</f>
        <v>1.5742363525722765</v>
      </c>
      <c r="P1399" s="27">
        <v>2209</v>
      </c>
      <c r="Q1399" s="32">
        <f>M1399/P1399</f>
        <v>150.10276143051155</v>
      </c>
      <c r="R1399" s="37" t="s">
        <v>3010</v>
      </c>
      <c r="S1399" s="42">
        <f>ABS(O2496-O1399)*100</f>
        <v>21.704732358470082</v>
      </c>
      <c r="T1399" t="s">
        <v>32</v>
      </c>
      <c r="V1399" s="7">
        <v>72600</v>
      </c>
      <c r="W1399" t="s">
        <v>33</v>
      </c>
      <c r="X1399" s="17" t="s">
        <v>34</v>
      </c>
      <c r="Z1399" t="s">
        <v>3011</v>
      </c>
      <c r="AA1399">
        <v>401</v>
      </c>
      <c r="AB1399">
        <v>57</v>
      </c>
    </row>
    <row r="1400" spans="1:28" x14ac:dyDescent="0.25">
      <c r="A1400" t="s">
        <v>3026</v>
      </c>
      <c r="B1400" t="s">
        <v>3027</v>
      </c>
      <c r="C1400" s="17">
        <v>44439</v>
      </c>
      <c r="D1400" s="7">
        <v>500000</v>
      </c>
      <c r="E1400" t="s">
        <v>29</v>
      </c>
      <c r="F1400" t="s">
        <v>30</v>
      </c>
      <c r="G1400" s="7">
        <v>500000</v>
      </c>
      <c r="H1400" s="7">
        <v>241970</v>
      </c>
      <c r="I1400" s="12">
        <f>H1400/G1400*100</f>
        <v>48.393999999999998</v>
      </c>
      <c r="J1400" s="12">
        <f t="shared" si="21"/>
        <v>1.7087687904869284</v>
      </c>
      <c r="K1400" s="7">
        <v>483948</v>
      </c>
      <c r="L1400" s="7">
        <v>91462</v>
      </c>
      <c r="M1400" s="7">
        <f>G1400-L1400</f>
        <v>408538</v>
      </c>
      <c r="N1400" s="7">
        <v>266997.28125</v>
      </c>
      <c r="O1400" s="22">
        <f>M1400/N1400</f>
        <v>1.5301204494942773</v>
      </c>
      <c r="P1400" s="27">
        <v>3582</v>
      </c>
      <c r="Q1400" s="32">
        <f>M1400/P1400</f>
        <v>114.05304299274148</v>
      </c>
      <c r="R1400" s="37" t="s">
        <v>3010</v>
      </c>
      <c r="S1400" s="42">
        <f>ABS(O2496-O1400)*100</f>
        <v>17.293142050670163</v>
      </c>
      <c r="T1400" t="s">
        <v>32</v>
      </c>
      <c r="V1400" s="7">
        <v>72600</v>
      </c>
      <c r="W1400" t="s">
        <v>33</v>
      </c>
      <c r="X1400" s="17" t="s">
        <v>34</v>
      </c>
      <c r="Z1400" t="s">
        <v>3011</v>
      </c>
      <c r="AA1400">
        <v>401</v>
      </c>
      <c r="AB1400">
        <v>57</v>
      </c>
    </row>
    <row r="1401" spans="1:28" x14ac:dyDescent="0.25">
      <c r="A1401" t="s">
        <v>3028</v>
      </c>
      <c r="B1401" t="s">
        <v>3029</v>
      </c>
      <c r="C1401" s="17">
        <v>44047</v>
      </c>
      <c r="D1401" s="7">
        <v>371500</v>
      </c>
      <c r="E1401" t="s">
        <v>29</v>
      </c>
      <c r="F1401" t="s">
        <v>30</v>
      </c>
      <c r="G1401" s="7">
        <v>371500</v>
      </c>
      <c r="H1401" s="7">
        <v>189570</v>
      </c>
      <c r="I1401" s="12">
        <f>H1401/G1401*100</f>
        <v>51.028263795423953</v>
      </c>
      <c r="J1401" s="12">
        <f t="shared" si="21"/>
        <v>0.92549500493702652</v>
      </c>
      <c r="K1401" s="7">
        <v>379142</v>
      </c>
      <c r="L1401" s="7">
        <v>73073</v>
      </c>
      <c r="M1401" s="7">
        <f>G1401-L1401</f>
        <v>298427</v>
      </c>
      <c r="N1401" s="7">
        <v>244855.203125</v>
      </c>
      <c r="O1401" s="22">
        <f>M1401/N1401</f>
        <v>1.2187897017963358</v>
      </c>
      <c r="P1401" s="27">
        <v>2528</v>
      </c>
      <c r="Q1401" s="32">
        <f>M1401/P1401</f>
        <v>118.04865506329114</v>
      </c>
      <c r="R1401" s="37" t="s">
        <v>2996</v>
      </c>
      <c r="S1401" s="42">
        <f>ABS(O2496-O1401)*100</f>
        <v>13.839932719123983</v>
      </c>
      <c r="T1401" t="s">
        <v>32</v>
      </c>
      <c r="V1401" s="7">
        <v>67100</v>
      </c>
      <c r="W1401" t="s">
        <v>33</v>
      </c>
      <c r="X1401" s="17" t="s">
        <v>34</v>
      </c>
      <c r="Z1401" t="s">
        <v>2997</v>
      </c>
      <c r="AA1401">
        <v>401</v>
      </c>
      <c r="AB1401">
        <v>64</v>
      </c>
    </row>
    <row r="1402" spans="1:28" x14ac:dyDescent="0.25">
      <c r="A1402" t="s">
        <v>3030</v>
      </c>
      <c r="B1402" t="s">
        <v>3031</v>
      </c>
      <c r="C1402" s="17">
        <v>44389</v>
      </c>
      <c r="D1402" s="7">
        <v>435000</v>
      </c>
      <c r="E1402" t="s">
        <v>29</v>
      </c>
      <c r="F1402" t="s">
        <v>30</v>
      </c>
      <c r="G1402" s="7">
        <v>435000</v>
      </c>
      <c r="H1402" s="7">
        <v>204620</v>
      </c>
      <c r="I1402" s="12">
        <f>H1402/G1402*100</f>
        <v>47.039080459770119</v>
      </c>
      <c r="J1402" s="12">
        <f t="shared" si="21"/>
        <v>3.0636883307168077</v>
      </c>
      <c r="K1402" s="7">
        <v>409239</v>
      </c>
      <c r="L1402" s="7">
        <v>75521</v>
      </c>
      <c r="M1402" s="7">
        <f>G1402-L1402</f>
        <v>359479</v>
      </c>
      <c r="N1402" s="7">
        <v>266974.40625</v>
      </c>
      <c r="O1402" s="22">
        <f>M1402/N1402</f>
        <v>1.3464923662509316</v>
      </c>
      <c r="P1402" s="27">
        <v>2708</v>
      </c>
      <c r="Q1402" s="32">
        <f>M1402/P1402</f>
        <v>132.74704579025112</v>
      </c>
      <c r="R1402" s="37" t="s">
        <v>2996</v>
      </c>
      <c r="S1402" s="42">
        <f>ABS(O2496-O1402)*100</f>
        <v>1.0696662736644047</v>
      </c>
      <c r="T1402" t="s">
        <v>32</v>
      </c>
      <c r="V1402" s="7">
        <v>67100</v>
      </c>
      <c r="W1402" t="s">
        <v>33</v>
      </c>
      <c r="X1402" s="17" t="s">
        <v>34</v>
      </c>
      <c r="Z1402" t="s">
        <v>2997</v>
      </c>
      <c r="AA1402">
        <v>401</v>
      </c>
      <c r="AB1402">
        <v>67</v>
      </c>
    </row>
    <row r="1403" spans="1:28" x14ac:dyDescent="0.25">
      <c r="A1403" t="s">
        <v>3032</v>
      </c>
      <c r="B1403" t="s">
        <v>3033</v>
      </c>
      <c r="C1403" s="17">
        <v>43930</v>
      </c>
      <c r="D1403" s="7">
        <v>329000</v>
      </c>
      <c r="E1403" t="s">
        <v>29</v>
      </c>
      <c r="F1403" t="s">
        <v>30</v>
      </c>
      <c r="G1403" s="7">
        <v>329000</v>
      </c>
      <c r="H1403" s="7">
        <v>193570</v>
      </c>
      <c r="I1403" s="12">
        <f>H1403/G1403*100</f>
        <v>58.835866261398174</v>
      </c>
      <c r="J1403" s="12">
        <f t="shared" si="21"/>
        <v>8.7330974709112468</v>
      </c>
      <c r="K1403" s="7">
        <v>387144</v>
      </c>
      <c r="L1403" s="7">
        <v>75818</v>
      </c>
      <c r="M1403" s="7">
        <f>G1403-L1403</f>
        <v>253182</v>
      </c>
      <c r="N1403" s="7">
        <v>249060.796875</v>
      </c>
      <c r="O1403" s="22">
        <f>M1403/N1403</f>
        <v>1.0165469763877306</v>
      </c>
      <c r="P1403" s="27">
        <v>2324</v>
      </c>
      <c r="Q1403" s="32">
        <f>M1403/P1403</f>
        <v>108.94234079173839</v>
      </c>
      <c r="R1403" s="37" t="s">
        <v>2996</v>
      </c>
      <c r="S1403" s="42">
        <f>ABS(O2496-O1403)*100</f>
        <v>34.064205259984504</v>
      </c>
      <c r="T1403" t="s">
        <v>32</v>
      </c>
      <c r="V1403" s="7">
        <v>67100</v>
      </c>
      <c r="W1403" t="s">
        <v>33</v>
      </c>
      <c r="X1403" s="17" t="s">
        <v>34</v>
      </c>
      <c r="Z1403" t="s">
        <v>2997</v>
      </c>
      <c r="AA1403">
        <v>401</v>
      </c>
      <c r="AB1403">
        <v>65</v>
      </c>
    </row>
    <row r="1404" spans="1:28" x14ac:dyDescent="0.25">
      <c r="A1404" t="s">
        <v>3034</v>
      </c>
      <c r="B1404" t="s">
        <v>3035</v>
      </c>
      <c r="C1404" s="17">
        <v>44169</v>
      </c>
      <c r="D1404" s="7">
        <v>355000</v>
      </c>
      <c r="E1404" t="s">
        <v>29</v>
      </c>
      <c r="F1404" t="s">
        <v>30</v>
      </c>
      <c r="G1404" s="7">
        <v>355000</v>
      </c>
      <c r="H1404" s="7">
        <v>185710</v>
      </c>
      <c r="I1404" s="12">
        <f>H1404/G1404*100</f>
        <v>52.312676056338027</v>
      </c>
      <c r="J1404" s="12">
        <f t="shared" si="21"/>
        <v>2.2099072658511005</v>
      </c>
      <c r="K1404" s="7">
        <v>371418</v>
      </c>
      <c r="L1404" s="7">
        <v>73073</v>
      </c>
      <c r="M1404" s="7">
        <f>G1404-L1404</f>
        <v>281927</v>
      </c>
      <c r="N1404" s="7">
        <v>238676</v>
      </c>
      <c r="O1404" s="22">
        <f>M1404/N1404</f>
        <v>1.1812121872329016</v>
      </c>
      <c r="P1404" s="27">
        <v>2434</v>
      </c>
      <c r="Q1404" s="32">
        <f>M1404/P1404</f>
        <v>115.82867707477403</v>
      </c>
      <c r="R1404" s="37" t="s">
        <v>2996</v>
      </c>
      <c r="S1404" s="42">
        <f>ABS(O2496-O1404)*100</f>
        <v>17.59768417546741</v>
      </c>
      <c r="T1404" t="s">
        <v>32</v>
      </c>
      <c r="V1404" s="7">
        <v>67100</v>
      </c>
      <c r="W1404" t="s">
        <v>33</v>
      </c>
      <c r="X1404" s="17" t="s">
        <v>34</v>
      </c>
      <c r="Z1404" t="s">
        <v>2997</v>
      </c>
      <c r="AA1404">
        <v>401</v>
      </c>
      <c r="AB1404">
        <v>65</v>
      </c>
    </row>
    <row r="1405" spans="1:28" x14ac:dyDescent="0.25">
      <c r="A1405" t="s">
        <v>3036</v>
      </c>
      <c r="B1405" t="s">
        <v>3037</v>
      </c>
      <c r="C1405" s="17">
        <v>44512</v>
      </c>
      <c r="D1405" s="7">
        <v>385000</v>
      </c>
      <c r="E1405" t="s">
        <v>29</v>
      </c>
      <c r="F1405" t="s">
        <v>30</v>
      </c>
      <c r="G1405" s="7">
        <v>385000</v>
      </c>
      <c r="H1405" s="7">
        <v>170850</v>
      </c>
      <c r="I1405" s="12">
        <f>H1405/G1405*100</f>
        <v>44.376623376623378</v>
      </c>
      <c r="J1405" s="12">
        <f t="shared" si="21"/>
        <v>5.7261454138635486</v>
      </c>
      <c r="K1405" s="7">
        <v>341698</v>
      </c>
      <c r="L1405" s="7">
        <v>73073</v>
      </c>
      <c r="M1405" s="7">
        <f>G1405-L1405</f>
        <v>311927</v>
      </c>
      <c r="N1405" s="7">
        <v>214900</v>
      </c>
      <c r="O1405" s="22">
        <f>M1405/N1405</f>
        <v>1.451498371335505</v>
      </c>
      <c r="P1405" s="27">
        <v>2179</v>
      </c>
      <c r="Q1405" s="32">
        <f>M1405/P1405</f>
        <v>143.15144561725563</v>
      </c>
      <c r="R1405" s="37" t="s">
        <v>2996</v>
      </c>
      <c r="S1405" s="42">
        <f>ABS(O2496-O1405)*100</f>
        <v>9.4309342347929324</v>
      </c>
      <c r="T1405" t="s">
        <v>32</v>
      </c>
      <c r="V1405" s="7">
        <v>67100</v>
      </c>
      <c r="W1405" t="s">
        <v>33</v>
      </c>
      <c r="X1405" s="17" t="s">
        <v>34</v>
      </c>
      <c r="Z1405" t="s">
        <v>2997</v>
      </c>
      <c r="AA1405">
        <v>401</v>
      </c>
      <c r="AB1405">
        <v>64</v>
      </c>
    </row>
    <row r="1406" spans="1:28" x14ac:dyDescent="0.25">
      <c r="A1406" t="s">
        <v>3038</v>
      </c>
      <c r="B1406" t="s">
        <v>3039</v>
      </c>
      <c r="C1406" s="17">
        <v>44179</v>
      </c>
      <c r="D1406" s="7">
        <v>346500</v>
      </c>
      <c r="E1406" t="s">
        <v>29</v>
      </c>
      <c r="F1406" t="s">
        <v>30</v>
      </c>
      <c r="G1406" s="7">
        <v>346500</v>
      </c>
      <c r="H1406" s="7">
        <v>180120</v>
      </c>
      <c r="I1406" s="12">
        <f>H1406/G1406*100</f>
        <v>51.982683982683987</v>
      </c>
      <c r="J1406" s="12">
        <f t="shared" si="21"/>
        <v>1.8799151921970605</v>
      </c>
      <c r="K1406" s="7">
        <v>360236</v>
      </c>
      <c r="L1406" s="7">
        <v>73073</v>
      </c>
      <c r="M1406" s="7">
        <f>G1406-L1406</f>
        <v>273427</v>
      </c>
      <c r="N1406" s="7">
        <v>229730.40625</v>
      </c>
      <c r="O1406" s="22">
        <f>M1406/N1406</f>
        <v>1.1902081420708757</v>
      </c>
      <c r="P1406" s="27">
        <v>2284</v>
      </c>
      <c r="Q1406" s="32">
        <f>M1406/P1406</f>
        <v>119.71409807355516</v>
      </c>
      <c r="R1406" s="37" t="s">
        <v>2996</v>
      </c>
      <c r="S1406" s="42">
        <f>ABS(O2496-O1406)*100</f>
        <v>16.698088691669998</v>
      </c>
      <c r="T1406" t="s">
        <v>32</v>
      </c>
      <c r="V1406" s="7">
        <v>67100</v>
      </c>
      <c r="W1406" t="s">
        <v>33</v>
      </c>
      <c r="X1406" s="17" t="s">
        <v>34</v>
      </c>
      <c r="Z1406" t="s">
        <v>2997</v>
      </c>
      <c r="AA1406">
        <v>401</v>
      </c>
      <c r="AB1406">
        <v>64</v>
      </c>
    </row>
    <row r="1407" spans="1:28" x14ac:dyDescent="0.25">
      <c r="A1407" t="s">
        <v>3040</v>
      </c>
      <c r="B1407" t="s">
        <v>3041</v>
      </c>
      <c r="C1407" s="17">
        <v>44349</v>
      </c>
      <c r="D1407" s="7">
        <v>378000</v>
      </c>
      <c r="E1407" t="s">
        <v>29</v>
      </c>
      <c r="F1407" t="s">
        <v>30</v>
      </c>
      <c r="G1407" s="7">
        <v>378000</v>
      </c>
      <c r="H1407" s="7">
        <v>173120</v>
      </c>
      <c r="I1407" s="12">
        <f>H1407/G1407*100</f>
        <v>45.798941798941797</v>
      </c>
      <c r="J1407" s="12">
        <f t="shared" si="21"/>
        <v>4.3038269915451295</v>
      </c>
      <c r="K1407" s="7">
        <v>346242</v>
      </c>
      <c r="L1407" s="7">
        <v>75818</v>
      </c>
      <c r="M1407" s="7">
        <f>G1407-L1407</f>
        <v>302182</v>
      </c>
      <c r="N1407" s="7">
        <v>216339.203125</v>
      </c>
      <c r="O1407" s="22">
        <f>M1407/N1407</f>
        <v>1.3967972315466113</v>
      </c>
      <c r="P1407" s="27">
        <v>2170</v>
      </c>
      <c r="Q1407" s="32">
        <f>M1407/P1407</f>
        <v>139.25437788018434</v>
      </c>
      <c r="R1407" s="37" t="s">
        <v>2996</v>
      </c>
      <c r="S1407" s="42">
        <f>ABS(O2496-O1407)*100</f>
        <v>3.9608202559035632</v>
      </c>
      <c r="T1407" t="s">
        <v>32</v>
      </c>
      <c r="V1407" s="7">
        <v>67100</v>
      </c>
      <c r="W1407" t="s">
        <v>33</v>
      </c>
      <c r="X1407" s="17" t="s">
        <v>34</v>
      </c>
      <c r="Z1407" t="s">
        <v>2997</v>
      </c>
      <c r="AA1407">
        <v>401</v>
      </c>
      <c r="AB1407">
        <v>63</v>
      </c>
    </row>
    <row r="1408" spans="1:28" x14ac:dyDescent="0.25">
      <c r="A1408" t="s">
        <v>3042</v>
      </c>
      <c r="B1408" t="s">
        <v>3043</v>
      </c>
      <c r="C1408" s="17">
        <v>43966</v>
      </c>
      <c r="D1408" s="7">
        <v>359000</v>
      </c>
      <c r="E1408" t="s">
        <v>29</v>
      </c>
      <c r="F1408" t="s">
        <v>30</v>
      </c>
      <c r="G1408" s="7">
        <v>359000</v>
      </c>
      <c r="H1408" s="7">
        <v>199330</v>
      </c>
      <c r="I1408" s="12">
        <f>H1408/G1408*100</f>
        <v>55.523676880222837</v>
      </c>
      <c r="J1408" s="12">
        <f t="shared" si="21"/>
        <v>5.4209080897359101</v>
      </c>
      <c r="K1408" s="7">
        <v>398654</v>
      </c>
      <c r="L1408" s="7">
        <v>70992</v>
      </c>
      <c r="M1408" s="7">
        <f>G1408-L1408</f>
        <v>288008</v>
      </c>
      <c r="N1408" s="7">
        <v>222899.3125</v>
      </c>
      <c r="O1408" s="22">
        <f>M1408/N1408</f>
        <v>1.2920990951912426</v>
      </c>
      <c r="P1408" s="27">
        <v>2771</v>
      </c>
      <c r="Q1408" s="32">
        <f>M1408/P1408</f>
        <v>103.93648502345724</v>
      </c>
      <c r="R1408" s="37" t="s">
        <v>3010</v>
      </c>
      <c r="S1408" s="42">
        <f>ABS(O2496-O1408)*100</f>
        <v>6.5089933796333099</v>
      </c>
      <c r="T1408" t="s">
        <v>32</v>
      </c>
      <c r="V1408" s="7">
        <v>67100</v>
      </c>
      <c r="W1408" t="s">
        <v>33</v>
      </c>
      <c r="X1408" s="17" t="s">
        <v>34</v>
      </c>
      <c r="Z1408" t="s">
        <v>3011</v>
      </c>
      <c r="AA1408">
        <v>401</v>
      </c>
      <c r="AB1408">
        <v>57</v>
      </c>
    </row>
    <row r="1409" spans="1:28" x14ac:dyDescent="0.25">
      <c r="A1409" t="s">
        <v>3044</v>
      </c>
      <c r="B1409" t="s">
        <v>3045</v>
      </c>
      <c r="C1409" s="17">
        <v>44370</v>
      </c>
      <c r="D1409" s="7">
        <v>441500</v>
      </c>
      <c r="E1409" t="s">
        <v>29</v>
      </c>
      <c r="F1409" t="s">
        <v>30</v>
      </c>
      <c r="G1409" s="7">
        <v>441500</v>
      </c>
      <c r="H1409" s="7">
        <v>229440</v>
      </c>
      <c r="I1409" s="12">
        <f>H1409/G1409*100</f>
        <v>51.9682899207248</v>
      </c>
      <c r="J1409" s="12">
        <f t="shared" si="21"/>
        <v>1.8655211302378731</v>
      </c>
      <c r="K1409" s="7">
        <v>458885</v>
      </c>
      <c r="L1409" s="7">
        <v>92238</v>
      </c>
      <c r="M1409" s="7">
        <f>G1409-L1409</f>
        <v>349262</v>
      </c>
      <c r="N1409" s="7">
        <v>249419.734375</v>
      </c>
      <c r="O1409" s="22">
        <f>M1409/N1409</f>
        <v>1.4002981795934726</v>
      </c>
      <c r="P1409" s="27">
        <v>2973</v>
      </c>
      <c r="Q1409" s="32">
        <f>M1409/P1409</f>
        <v>117.47796838210562</v>
      </c>
      <c r="R1409" s="37" t="s">
        <v>3010</v>
      </c>
      <c r="S1409" s="42">
        <f>ABS(O2496-O1409)*100</f>
        <v>4.3109150605896929</v>
      </c>
      <c r="T1409" t="s">
        <v>32</v>
      </c>
      <c r="V1409" s="7">
        <v>72600</v>
      </c>
      <c r="W1409" t="s">
        <v>33</v>
      </c>
      <c r="X1409" s="17" t="s">
        <v>34</v>
      </c>
      <c r="Z1409" t="s">
        <v>3011</v>
      </c>
      <c r="AA1409">
        <v>401</v>
      </c>
      <c r="AB1409">
        <v>59</v>
      </c>
    </row>
    <row r="1410" spans="1:28" x14ac:dyDescent="0.25">
      <c r="A1410" t="s">
        <v>3046</v>
      </c>
      <c r="B1410" t="s">
        <v>3047</v>
      </c>
      <c r="C1410" s="17">
        <v>44462</v>
      </c>
      <c r="D1410" s="7">
        <v>405000</v>
      </c>
      <c r="E1410" t="s">
        <v>29</v>
      </c>
      <c r="F1410" t="s">
        <v>30</v>
      </c>
      <c r="G1410" s="7">
        <v>405000</v>
      </c>
      <c r="H1410" s="7">
        <v>175160</v>
      </c>
      <c r="I1410" s="12">
        <f>H1410/G1410*100</f>
        <v>43.249382716049382</v>
      </c>
      <c r="J1410" s="12">
        <f t="shared" si="21"/>
        <v>6.8533860744375446</v>
      </c>
      <c r="K1410" s="7">
        <v>350326</v>
      </c>
      <c r="L1410" s="7">
        <v>73073</v>
      </c>
      <c r="M1410" s="7">
        <f>G1410-L1410</f>
        <v>331927</v>
      </c>
      <c r="N1410" s="7">
        <v>221802.40625</v>
      </c>
      <c r="O1410" s="22">
        <f>M1410/N1410</f>
        <v>1.4964986431476102</v>
      </c>
      <c r="P1410" s="27">
        <v>2272</v>
      </c>
      <c r="Q1410" s="32">
        <f>M1410/P1410</f>
        <v>146.09463028169014</v>
      </c>
      <c r="R1410" s="37" t="s">
        <v>2996</v>
      </c>
      <c r="S1410" s="42">
        <f>ABS(O2496-O1410)*100</f>
        <v>13.930961416003452</v>
      </c>
      <c r="T1410" t="s">
        <v>32</v>
      </c>
      <c r="V1410" s="7">
        <v>67100</v>
      </c>
      <c r="W1410" t="s">
        <v>33</v>
      </c>
      <c r="X1410" s="17" t="s">
        <v>34</v>
      </c>
      <c r="Z1410" t="s">
        <v>2997</v>
      </c>
      <c r="AA1410">
        <v>401</v>
      </c>
      <c r="AB1410">
        <v>63</v>
      </c>
    </row>
    <row r="1411" spans="1:28" x14ac:dyDescent="0.25">
      <c r="A1411" t="s">
        <v>3048</v>
      </c>
      <c r="B1411" t="s">
        <v>3049</v>
      </c>
      <c r="C1411" s="17">
        <v>44074</v>
      </c>
      <c r="D1411" s="7">
        <v>348000</v>
      </c>
      <c r="E1411" t="s">
        <v>29</v>
      </c>
      <c r="F1411" t="s">
        <v>30</v>
      </c>
      <c r="G1411" s="7">
        <v>348000</v>
      </c>
      <c r="H1411" s="7">
        <v>204000</v>
      </c>
      <c r="I1411" s="12">
        <f>H1411/G1411*100</f>
        <v>58.620689655172406</v>
      </c>
      <c r="J1411" s="12">
        <f t="shared" ref="J1411:J1474" si="22">+ABS(I1411-$I$2500)</f>
        <v>8.5179208646854789</v>
      </c>
      <c r="K1411" s="7">
        <v>408003</v>
      </c>
      <c r="L1411" s="7">
        <v>78105</v>
      </c>
      <c r="M1411" s="7">
        <f>G1411-L1411</f>
        <v>269895</v>
      </c>
      <c r="N1411" s="7">
        <v>263918.40625</v>
      </c>
      <c r="O1411" s="22">
        <f>M1411/N1411</f>
        <v>1.0226456117059854</v>
      </c>
      <c r="P1411" s="27">
        <v>2498</v>
      </c>
      <c r="Q1411" s="32">
        <f>M1411/P1411</f>
        <v>108.04443554843876</v>
      </c>
      <c r="R1411" s="37" t="s">
        <v>2996</v>
      </c>
      <c r="S1411" s="42">
        <f>ABS(O2496-O1411)*100</f>
        <v>33.454341728159022</v>
      </c>
      <c r="T1411" t="s">
        <v>32</v>
      </c>
      <c r="V1411" s="7">
        <v>67100</v>
      </c>
      <c r="W1411" t="s">
        <v>33</v>
      </c>
      <c r="X1411" s="17" t="s">
        <v>34</v>
      </c>
      <c r="Z1411" t="s">
        <v>2997</v>
      </c>
      <c r="AA1411">
        <v>401</v>
      </c>
      <c r="AB1411">
        <v>65</v>
      </c>
    </row>
    <row r="1412" spans="1:28" x14ac:dyDescent="0.25">
      <c r="A1412" t="s">
        <v>3050</v>
      </c>
      <c r="B1412" t="s">
        <v>3051</v>
      </c>
      <c r="C1412" s="17">
        <v>44363</v>
      </c>
      <c r="D1412" s="7">
        <v>449000</v>
      </c>
      <c r="E1412" t="s">
        <v>29</v>
      </c>
      <c r="F1412" t="s">
        <v>30</v>
      </c>
      <c r="G1412" s="7">
        <v>449000</v>
      </c>
      <c r="H1412" s="7">
        <v>184140</v>
      </c>
      <c r="I1412" s="12">
        <f>H1412/G1412*100</f>
        <v>41.011135857461021</v>
      </c>
      <c r="J1412" s="12">
        <f t="shared" si="22"/>
        <v>9.091632933025906</v>
      </c>
      <c r="K1412" s="7">
        <v>368278</v>
      </c>
      <c r="L1412" s="7">
        <v>75818</v>
      </c>
      <c r="M1412" s="7">
        <f>G1412-L1412</f>
        <v>373182</v>
      </c>
      <c r="N1412" s="7">
        <v>233968</v>
      </c>
      <c r="O1412" s="22">
        <f>M1412/N1412</f>
        <v>1.5950129932298434</v>
      </c>
      <c r="P1412" s="27">
        <v>2336</v>
      </c>
      <c r="Q1412" s="32">
        <f>M1412/P1412</f>
        <v>159.75256849315068</v>
      </c>
      <c r="R1412" s="37" t="s">
        <v>2996</v>
      </c>
      <c r="S1412" s="42">
        <f>ABS(O2496-O1412)*100</f>
        <v>23.782396424226771</v>
      </c>
      <c r="T1412" t="s">
        <v>32</v>
      </c>
      <c r="V1412" s="7">
        <v>67100</v>
      </c>
      <c r="W1412" t="s">
        <v>33</v>
      </c>
      <c r="X1412" s="17" t="s">
        <v>34</v>
      </c>
      <c r="Z1412" t="s">
        <v>2997</v>
      </c>
      <c r="AA1412">
        <v>401</v>
      </c>
      <c r="AB1412">
        <v>65</v>
      </c>
    </row>
    <row r="1413" spans="1:28" x14ac:dyDescent="0.25">
      <c r="A1413" t="s">
        <v>3052</v>
      </c>
      <c r="B1413" t="s">
        <v>3053</v>
      </c>
      <c r="C1413" s="17">
        <v>44084</v>
      </c>
      <c r="D1413" s="7">
        <v>290000</v>
      </c>
      <c r="E1413" t="s">
        <v>29</v>
      </c>
      <c r="F1413" t="s">
        <v>30</v>
      </c>
      <c r="G1413" s="7">
        <v>290000</v>
      </c>
      <c r="H1413" s="7">
        <v>185940</v>
      </c>
      <c r="I1413" s="12">
        <f>H1413/G1413*100</f>
        <v>64.117241379310343</v>
      </c>
      <c r="J1413" s="12">
        <f t="shared" si="22"/>
        <v>14.014472588823416</v>
      </c>
      <c r="K1413" s="7">
        <v>371875</v>
      </c>
      <c r="L1413" s="7">
        <v>78982</v>
      </c>
      <c r="M1413" s="7">
        <f>G1413-L1413</f>
        <v>211018</v>
      </c>
      <c r="N1413" s="7">
        <v>199246.9375</v>
      </c>
      <c r="O1413" s="22">
        <f>M1413/N1413</f>
        <v>1.0590777587233933</v>
      </c>
      <c r="P1413" s="27">
        <v>2420</v>
      </c>
      <c r="Q1413" s="32">
        <f>M1413/P1413</f>
        <v>87.197520661157029</v>
      </c>
      <c r="R1413" s="37" t="s">
        <v>3010</v>
      </c>
      <c r="S1413" s="42">
        <f>ABS(O2496-O1413)*100</f>
        <v>29.811127026418237</v>
      </c>
      <c r="T1413" t="s">
        <v>32</v>
      </c>
      <c r="V1413" s="7">
        <v>72600</v>
      </c>
      <c r="W1413" t="s">
        <v>33</v>
      </c>
      <c r="X1413" s="17" t="s">
        <v>34</v>
      </c>
      <c r="Z1413" t="s">
        <v>3011</v>
      </c>
      <c r="AA1413">
        <v>401</v>
      </c>
      <c r="AB1413">
        <v>57</v>
      </c>
    </row>
    <row r="1414" spans="1:28" x14ac:dyDescent="0.25">
      <c r="A1414" t="s">
        <v>3054</v>
      </c>
      <c r="B1414" t="s">
        <v>3055</v>
      </c>
      <c r="C1414" s="17">
        <v>44600</v>
      </c>
      <c r="D1414" s="7">
        <v>380000</v>
      </c>
      <c r="E1414" t="s">
        <v>29</v>
      </c>
      <c r="F1414" t="s">
        <v>30</v>
      </c>
      <c r="G1414" s="7">
        <v>380000</v>
      </c>
      <c r="H1414" s="7">
        <v>190200</v>
      </c>
      <c r="I1414" s="12">
        <f>H1414/G1414*100</f>
        <v>50.05263157894737</v>
      </c>
      <c r="J1414" s="12">
        <f t="shared" si="22"/>
        <v>5.0137211539556858E-2</v>
      </c>
      <c r="K1414" s="7">
        <v>380401</v>
      </c>
      <c r="L1414" s="7">
        <v>75818</v>
      </c>
      <c r="M1414" s="7">
        <f>G1414-L1414</f>
        <v>304182</v>
      </c>
      <c r="N1414" s="7">
        <v>243666.40625</v>
      </c>
      <c r="O1414" s="22">
        <f>M1414/N1414</f>
        <v>1.248354275344429</v>
      </c>
      <c r="P1414" s="27">
        <v>2548</v>
      </c>
      <c r="Q1414" s="32">
        <f>M1414/P1414</f>
        <v>119.38069073783359</v>
      </c>
      <c r="R1414" s="37" t="s">
        <v>2996</v>
      </c>
      <c r="S1414" s="42">
        <f>ABS(O2496-O1414)*100</f>
        <v>10.883475364314666</v>
      </c>
      <c r="T1414" t="s">
        <v>32</v>
      </c>
      <c r="V1414" s="7">
        <v>67100</v>
      </c>
      <c r="W1414" t="s">
        <v>33</v>
      </c>
      <c r="X1414" s="17" t="s">
        <v>34</v>
      </c>
      <c r="Z1414" t="s">
        <v>2997</v>
      </c>
      <c r="AA1414">
        <v>401</v>
      </c>
      <c r="AB1414">
        <v>65</v>
      </c>
    </row>
    <row r="1415" spans="1:28" x14ac:dyDescent="0.25">
      <c r="A1415" t="s">
        <v>3056</v>
      </c>
      <c r="B1415" t="s">
        <v>3057</v>
      </c>
      <c r="C1415" s="17">
        <v>44295</v>
      </c>
      <c r="D1415" s="7">
        <v>375000</v>
      </c>
      <c r="E1415" t="s">
        <v>29</v>
      </c>
      <c r="F1415" t="s">
        <v>30</v>
      </c>
      <c r="G1415" s="7">
        <v>375000</v>
      </c>
      <c r="H1415" s="7">
        <v>167440</v>
      </c>
      <c r="I1415" s="12">
        <f>H1415/G1415*100</f>
        <v>44.650666666666666</v>
      </c>
      <c r="J1415" s="12">
        <f t="shared" si="22"/>
        <v>5.4521021238202607</v>
      </c>
      <c r="K1415" s="7">
        <v>334881</v>
      </c>
      <c r="L1415" s="7">
        <v>74609</v>
      </c>
      <c r="M1415" s="7">
        <f>G1415-L1415</f>
        <v>300391</v>
      </c>
      <c r="N1415" s="7">
        <v>177055.78125</v>
      </c>
      <c r="O1415" s="22">
        <f>M1415/N1415</f>
        <v>1.6965896164432643</v>
      </c>
      <c r="P1415" s="27">
        <v>2256</v>
      </c>
      <c r="Q1415" s="32">
        <f>M1415/P1415</f>
        <v>133.15203900709218</v>
      </c>
      <c r="R1415" s="37" t="s">
        <v>3010</v>
      </c>
      <c r="S1415" s="42">
        <f>ABS(O2496-O1415)*100</f>
        <v>33.940058745568869</v>
      </c>
      <c r="T1415" t="s">
        <v>64</v>
      </c>
      <c r="V1415" s="7">
        <v>67100</v>
      </c>
      <c r="W1415" t="s">
        <v>33</v>
      </c>
      <c r="X1415" s="17" t="s">
        <v>34</v>
      </c>
      <c r="Z1415" t="s">
        <v>3011</v>
      </c>
      <c r="AA1415">
        <v>401</v>
      </c>
      <c r="AB1415">
        <v>51</v>
      </c>
    </row>
    <row r="1416" spans="1:28" x14ac:dyDescent="0.25">
      <c r="A1416" t="s">
        <v>3058</v>
      </c>
      <c r="B1416" t="s">
        <v>3059</v>
      </c>
      <c r="C1416" s="17">
        <v>44420</v>
      </c>
      <c r="D1416" s="7">
        <v>455000</v>
      </c>
      <c r="E1416" t="s">
        <v>29</v>
      </c>
      <c r="F1416" t="s">
        <v>30</v>
      </c>
      <c r="G1416" s="7">
        <v>455000</v>
      </c>
      <c r="H1416" s="7">
        <v>174810</v>
      </c>
      <c r="I1416" s="12">
        <f>H1416/G1416*100</f>
        <v>38.419780219780222</v>
      </c>
      <c r="J1416" s="12">
        <f t="shared" si="22"/>
        <v>11.682988570706705</v>
      </c>
      <c r="K1416" s="7">
        <v>349622</v>
      </c>
      <c r="L1416" s="7">
        <v>73582</v>
      </c>
      <c r="M1416" s="7">
        <f>G1416-L1416</f>
        <v>381418</v>
      </c>
      <c r="N1416" s="7">
        <v>187782.3125</v>
      </c>
      <c r="O1416" s="22">
        <f>M1416/N1416</f>
        <v>2.0311710667638092</v>
      </c>
      <c r="P1416" s="27">
        <v>2410</v>
      </c>
      <c r="Q1416" s="32">
        <f>M1416/P1416</f>
        <v>158.26473029045644</v>
      </c>
      <c r="R1416" s="37" t="s">
        <v>3010</v>
      </c>
      <c r="S1416" s="42">
        <f>ABS(O2496-O1416)*100</f>
        <v>67.398203777623351</v>
      </c>
      <c r="T1416" t="s">
        <v>32</v>
      </c>
      <c r="V1416" s="7">
        <v>67100</v>
      </c>
      <c r="W1416" t="s">
        <v>33</v>
      </c>
      <c r="X1416" s="17" t="s">
        <v>34</v>
      </c>
      <c r="Z1416" t="s">
        <v>3011</v>
      </c>
      <c r="AA1416">
        <v>401</v>
      </c>
      <c r="AB1416">
        <v>54</v>
      </c>
    </row>
    <row r="1417" spans="1:28" x14ac:dyDescent="0.25">
      <c r="A1417" t="s">
        <v>3060</v>
      </c>
      <c r="B1417" t="s">
        <v>3061</v>
      </c>
      <c r="C1417" s="17">
        <v>43999</v>
      </c>
      <c r="D1417" s="7">
        <v>392000</v>
      </c>
      <c r="E1417" t="s">
        <v>29</v>
      </c>
      <c r="F1417" t="s">
        <v>30</v>
      </c>
      <c r="G1417" s="7">
        <v>392000</v>
      </c>
      <c r="H1417" s="7">
        <v>199120</v>
      </c>
      <c r="I1417" s="12">
        <f>H1417/G1417*100</f>
        <v>50.795918367346935</v>
      </c>
      <c r="J1417" s="12">
        <f t="shared" si="22"/>
        <v>0.69314957686000866</v>
      </c>
      <c r="K1417" s="7">
        <v>398245</v>
      </c>
      <c r="L1417" s="7">
        <v>78333</v>
      </c>
      <c r="M1417" s="7">
        <f>G1417-L1417</f>
        <v>313667</v>
      </c>
      <c r="N1417" s="7">
        <v>217627.203125</v>
      </c>
      <c r="O1417" s="22">
        <f>M1417/N1417</f>
        <v>1.4413041912772135</v>
      </c>
      <c r="P1417" s="27">
        <v>2724</v>
      </c>
      <c r="Q1417" s="32">
        <f>M1417/P1417</f>
        <v>115.14941262848753</v>
      </c>
      <c r="R1417" s="37" t="s">
        <v>3010</v>
      </c>
      <c r="S1417" s="42">
        <f>ABS(O2496-O1417)*100</f>
        <v>8.411516228963789</v>
      </c>
      <c r="T1417" t="s">
        <v>32</v>
      </c>
      <c r="V1417" s="7">
        <v>72600</v>
      </c>
      <c r="W1417" t="s">
        <v>33</v>
      </c>
      <c r="X1417" s="17" t="s">
        <v>34</v>
      </c>
      <c r="Z1417" t="s">
        <v>3011</v>
      </c>
      <c r="AA1417">
        <v>401</v>
      </c>
      <c r="AB1417">
        <v>57</v>
      </c>
    </row>
    <row r="1418" spans="1:28" x14ac:dyDescent="0.25">
      <c r="A1418" t="s">
        <v>3062</v>
      </c>
      <c r="B1418" t="s">
        <v>3063</v>
      </c>
      <c r="C1418" s="17">
        <v>44439</v>
      </c>
      <c r="D1418" s="7">
        <v>397000</v>
      </c>
      <c r="E1418" t="s">
        <v>29</v>
      </c>
      <c r="F1418" t="s">
        <v>30</v>
      </c>
      <c r="G1418" s="7">
        <v>397000</v>
      </c>
      <c r="H1418" s="7">
        <v>205020</v>
      </c>
      <c r="I1418" s="12">
        <f>H1418/G1418*100</f>
        <v>51.642317380352644</v>
      </c>
      <c r="J1418" s="12">
        <f t="shared" si="22"/>
        <v>1.5395485898657171</v>
      </c>
      <c r="K1418" s="7">
        <v>410045</v>
      </c>
      <c r="L1418" s="7">
        <v>79520</v>
      </c>
      <c r="M1418" s="7">
        <f>G1418-L1418</f>
        <v>317480</v>
      </c>
      <c r="N1418" s="7">
        <v>224846.9375</v>
      </c>
      <c r="O1418" s="22">
        <f>M1418/N1418</f>
        <v>1.4119827627183048</v>
      </c>
      <c r="P1418" s="27">
        <v>2723</v>
      </c>
      <c r="Q1418" s="32">
        <f>M1418/P1418</f>
        <v>116.59199412412779</v>
      </c>
      <c r="R1418" s="37" t="s">
        <v>3010</v>
      </c>
      <c r="S1418" s="42">
        <f>ABS(O2496-O1418)*100</f>
        <v>5.4793733730729155</v>
      </c>
      <c r="T1418" t="s">
        <v>32</v>
      </c>
      <c r="V1418" s="7">
        <v>72600</v>
      </c>
      <c r="W1418" t="s">
        <v>33</v>
      </c>
      <c r="X1418" s="17" t="s">
        <v>34</v>
      </c>
      <c r="Z1418" t="s">
        <v>3011</v>
      </c>
      <c r="AA1418">
        <v>401</v>
      </c>
      <c r="AB1418">
        <v>57</v>
      </c>
    </row>
    <row r="1419" spans="1:28" x14ac:dyDescent="0.25">
      <c r="A1419" t="s">
        <v>3064</v>
      </c>
      <c r="B1419" t="s">
        <v>3065</v>
      </c>
      <c r="C1419" s="17">
        <v>44469</v>
      </c>
      <c r="D1419" s="7">
        <v>350000</v>
      </c>
      <c r="E1419" t="s">
        <v>29</v>
      </c>
      <c r="F1419" t="s">
        <v>30</v>
      </c>
      <c r="G1419" s="7">
        <v>350000</v>
      </c>
      <c r="H1419" s="7">
        <v>194330</v>
      </c>
      <c r="I1419" s="12">
        <f>H1419/G1419*100</f>
        <v>55.522857142857141</v>
      </c>
      <c r="J1419" s="12">
        <f t="shared" si="22"/>
        <v>5.4200883523702146</v>
      </c>
      <c r="K1419" s="7">
        <v>388655</v>
      </c>
      <c r="L1419" s="7">
        <v>77973</v>
      </c>
      <c r="M1419" s="7">
        <f>G1419-L1419</f>
        <v>272027</v>
      </c>
      <c r="N1419" s="7">
        <v>211348.296875</v>
      </c>
      <c r="O1419" s="22">
        <f>M1419/N1419</f>
        <v>1.2871028724725795</v>
      </c>
      <c r="P1419" s="27">
        <v>2738</v>
      </c>
      <c r="Q1419" s="32">
        <f>M1419/P1419</f>
        <v>99.352447041636225</v>
      </c>
      <c r="R1419" s="37" t="s">
        <v>3010</v>
      </c>
      <c r="S1419" s="42">
        <f>ABS(O2496-O1419)*100</f>
        <v>7.0086156514996167</v>
      </c>
      <c r="T1419" t="s">
        <v>32</v>
      </c>
      <c r="V1419" s="7">
        <v>67100</v>
      </c>
      <c r="W1419" t="s">
        <v>33</v>
      </c>
      <c r="X1419" s="17" t="s">
        <v>34</v>
      </c>
      <c r="Z1419" t="s">
        <v>3011</v>
      </c>
      <c r="AA1419">
        <v>401</v>
      </c>
      <c r="AB1419">
        <v>54</v>
      </c>
    </row>
    <row r="1420" spans="1:28" x14ac:dyDescent="0.25">
      <c r="A1420" t="s">
        <v>3066</v>
      </c>
      <c r="B1420" t="s">
        <v>3067</v>
      </c>
      <c r="C1420" s="17">
        <v>44344</v>
      </c>
      <c r="D1420" s="7">
        <v>476000</v>
      </c>
      <c r="E1420" t="s">
        <v>29</v>
      </c>
      <c r="F1420" t="s">
        <v>30</v>
      </c>
      <c r="G1420" s="7">
        <v>476000</v>
      </c>
      <c r="H1420" s="7">
        <v>225960</v>
      </c>
      <c r="I1420" s="12">
        <f>H1420/G1420*100</f>
        <v>47.470588235294123</v>
      </c>
      <c r="J1420" s="12">
        <f t="shared" si="22"/>
        <v>2.6321805551928037</v>
      </c>
      <c r="K1420" s="7">
        <v>451924</v>
      </c>
      <c r="L1420" s="7">
        <v>79823</v>
      </c>
      <c r="M1420" s="7">
        <f>G1420-L1420</f>
        <v>396177</v>
      </c>
      <c r="N1420" s="7">
        <v>253129.9375</v>
      </c>
      <c r="O1420" s="22">
        <f>M1420/N1420</f>
        <v>1.5651131743356117</v>
      </c>
      <c r="P1420" s="27">
        <v>3626</v>
      </c>
      <c r="Q1420" s="32">
        <f>M1420/P1420</f>
        <v>109.26006618863762</v>
      </c>
      <c r="R1420" s="37" t="s">
        <v>3010</v>
      </c>
      <c r="S1420" s="42">
        <f>ABS(O2496-O1420)*100</f>
        <v>20.792414534803605</v>
      </c>
      <c r="T1420" t="s">
        <v>32</v>
      </c>
      <c r="V1420" s="7">
        <v>72600</v>
      </c>
      <c r="W1420" t="s">
        <v>33</v>
      </c>
      <c r="X1420" s="17" t="s">
        <v>34</v>
      </c>
      <c r="Z1420" t="s">
        <v>3011</v>
      </c>
      <c r="AA1420">
        <v>401</v>
      </c>
      <c r="AB1420">
        <v>54</v>
      </c>
    </row>
    <row r="1421" spans="1:28" x14ac:dyDescent="0.25">
      <c r="A1421" t="s">
        <v>3068</v>
      </c>
      <c r="B1421" t="s">
        <v>3069</v>
      </c>
      <c r="C1421" s="17">
        <v>44259</v>
      </c>
      <c r="D1421" s="7">
        <v>423000</v>
      </c>
      <c r="E1421" t="s">
        <v>29</v>
      </c>
      <c r="F1421" t="s">
        <v>30</v>
      </c>
      <c r="G1421" s="7">
        <v>423000</v>
      </c>
      <c r="H1421" s="7">
        <v>217030</v>
      </c>
      <c r="I1421" s="12">
        <f>H1421/G1421*100</f>
        <v>51.307328605200944</v>
      </c>
      <c r="J1421" s="12">
        <f t="shared" si="22"/>
        <v>1.2045598147140169</v>
      </c>
      <c r="K1421" s="7">
        <v>434051</v>
      </c>
      <c r="L1421" s="7">
        <v>78164</v>
      </c>
      <c r="M1421" s="7">
        <f>G1421-L1421</f>
        <v>344836</v>
      </c>
      <c r="N1421" s="7">
        <v>242100</v>
      </c>
      <c r="O1421" s="22">
        <f>M1421/N1421</f>
        <v>1.4243535729037589</v>
      </c>
      <c r="P1421" s="27">
        <v>3104</v>
      </c>
      <c r="Q1421" s="32">
        <f>M1421/P1421</f>
        <v>111.09407216494846</v>
      </c>
      <c r="R1421" s="37" t="s">
        <v>3010</v>
      </c>
      <c r="S1421" s="42">
        <f>ABS(O2496-O1421)*100</f>
        <v>6.7164543916183206</v>
      </c>
      <c r="T1421" t="s">
        <v>1243</v>
      </c>
      <c r="V1421" s="7">
        <v>72600</v>
      </c>
      <c r="W1421" t="s">
        <v>33</v>
      </c>
      <c r="X1421" s="17" t="s">
        <v>34</v>
      </c>
      <c r="Z1421" t="s">
        <v>3011</v>
      </c>
      <c r="AA1421">
        <v>401</v>
      </c>
      <c r="AB1421">
        <v>57</v>
      </c>
    </row>
    <row r="1422" spans="1:28" x14ac:dyDescent="0.25">
      <c r="A1422" t="s">
        <v>3070</v>
      </c>
      <c r="B1422" t="s">
        <v>3071</v>
      </c>
      <c r="C1422" s="17">
        <v>44650</v>
      </c>
      <c r="D1422" s="7">
        <v>450000</v>
      </c>
      <c r="E1422" t="s">
        <v>29</v>
      </c>
      <c r="F1422" t="s">
        <v>30</v>
      </c>
      <c r="G1422" s="7">
        <v>450000</v>
      </c>
      <c r="H1422" s="7">
        <v>190330</v>
      </c>
      <c r="I1422" s="12">
        <f>H1422/G1422*100</f>
        <v>42.295555555555552</v>
      </c>
      <c r="J1422" s="12">
        <f t="shared" si="22"/>
        <v>7.8072132349313748</v>
      </c>
      <c r="K1422" s="7">
        <v>380658</v>
      </c>
      <c r="L1422" s="7">
        <v>85188</v>
      </c>
      <c r="M1422" s="7">
        <f>G1422-L1422</f>
        <v>364812</v>
      </c>
      <c r="N1422" s="7">
        <v>201000</v>
      </c>
      <c r="O1422" s="22">
        <f>M1422/N1422</f>
        <v>1.8149850746268656</v>
      </c>
      <c r="P1422" s="27">
        <v>2538</v>
      </c>
      <c r="Q1422" s="32">
        <f>M1422/P1422</f>
        <v>143.73995271867614</v>
      </c>
      <c r="R1422" s="37" t="s">
        <v>3010</v>
      </c>
      <c r="S1422" s="42">
        <f>ABS(O2496-O1422)*100</f>
        <v>45.779604563928999</v>
      </c>
      <c r="T1422" t="s">
        <v>32</v>
      </c>
      <c r="V1422" s="7">
        <v>72600</v>
      </c>
      <c r="W1422" t="s">
        <v>33</v>
      </c>
      <c r="X1422" s="17" t="s">
        <v>34</v>
      </c>
      <c r="Z1422" t="s">
        <v>3011</v>
      </c>
      <c r="AA1422">
        <v>401</v>
      </c>
      <c r="AB1422">
        <v>54</v>
      </c>
    </row>
    <row r="1423" spans="1:28" x14ac:dyDescent="0.25">
      <c r="A1423" t="s">
        <v>3072</v>
      </c>
      <c r="B1423" t="s">
        <v>3073</v>
      </c>
      <c r="C1423" s="17">
        <v>44427</v>
      </c>
      <c r="D1423" s="7">
        <v>489000</v>
      </c>
      <c r="E1423" t="s">
        <v>29</v>
      </c>
      <c r="F1423" t="s">
        <v>30</v>
      </c>
      <c r="G1423" s="7">
        <v>489000</v>
      </c>
      <c r="H1423" s="7">
        <v>245840</v>
      </c>
      <c r="I1423" s="12">
        <f>H1423/G1423*100</f>
        <v>50.274028629856851</v>
      </c>
      <c r="J1423" s="12">
        <f t="shared" si="22"/>
        <v>0.17125983936992384</v>
      </c>
      <c r="K1423" s="7">
        <v>491686</v>
      </c>
      <c r="L1423" s="7">
        <v>99524</v>
      </c>
      <c r="M1423" s="7">
        <f>G1423-L1423</f>
        <v>389476</v>
      </c>
      <c r="N1423" s="7">
        <v>266776.875</v>
      </c>
      <c r="O1423" s="22">
        <f>M1423/N1423</f>
        <v>1.4599316376278866</v>
      </c>
      <c r="P1423" s="27">
        <v>3693</v>
      </c>
      <c r="Q1423" s="32">
        <f>M1423/P1423</f>
        <v>105.46330896290279</v>
      </c>
      <c r="R1423" s="37" t="s">
        <v>3010</v>
      </c>
      <c r="S1423" s="42">
        <f>ABS(O2496-O1423)*100</f>
        <v>10.274260864031092</v>
      </c>
      <c r="T1423" t="s">
        <v>32</v>
      </c>
      <c r="V1423" s="7">
        <v>67100</v>
      </c>
      <c r="W1423" t="s">
        <v>33</v>
      </c>
      <c r="X1423" s="17" t="s">
        <v>34</v>
      </c>
      <c r="Z1423" t="s">
        <v>3011</v>
      </c>
      <c r="AA1423">
        <v>401</v>
      </c>
      <c r="AB1423">
        <v>54</v>
      </c>
    </row>
    <row r="1424" spans="1:28" x14ac:dyDescent="0.25">
      <c r="A1424" t="s">
        <v>3074</v>
      </c>
      <c r="B1424" t="s">
        <v>3075</v>
      </c>
      <c r="C1424" s="17">
        <v>44540</v>
      </c>
      <c r="D1424" s="7">
        <v>475000</v>
      </c>
      <c r="E1424" t="s">
        <v>29</v>
      </c>
      <c r="F1424" t="s">
        <v>30</v>
      </c>
      <c r="G1424" s="7">
        <v>475000</v>
      </c>
      <c r="H1424" s="7">
        <v>195280</v>
      </c>
      <c r="I1424" s="12">
        <f>H1424/G1424*100</f>
        <v>41.111578947368422</v>
      </c>
      <c r="J1424" s="12">
        <f t="shared" si="22"/>
        <v>8.9911898431185051</v>
      </c>
      <c r="K1424" s="7">
        <v>390568</v>
      </c>
      <c r="L1424" s="7">
        <v>82015</v>
      </c>
      <c r="M1424" s="7">
        <f>G1424-L1424</f>
        <v>392985</v>
      </c>
      <c r="N1424" s="7">
        <v>209900</v>
      </c>
      <c r="O1424" s="22">
        <f>M1424/N1424</f>
        <v>1.8722486898523105</v>
      </c>
      <c r="P1424" s="27">
        <v>2114</v>
      </c>
      <c r="Q1424" s="32">
        <f>M1424/P1424</f>
        <v>185.89640491958372</v>
      </c>
      <c r="R1424" s="37" t="s">
        <v>3010</v>
      </c>
      <c r="S1424" s="42">
        <f>ABS(O2496-O1424)*100</f>
        <v>51.505966086473485</v>
      </c>
      <c r="T1424" t="s">
        <v>1243</v>
      </c>
      <c r="V1424" s="7">
        <v>67100</v>
      </c>
      <c r="W1424" t="s">
        <v>33</v>
      </c>
      <c r="X1424" s="17" t="s">
        <v>34</v>
      </c>
      <c r="Z1424" t="s">
        <v>3011</v>
      </c>
      <c r="AA1424">
        <v>401</v>
      </c>
      <c r="AB1424">
        <v>56</v>
      </c>
    </row>
    <row r="1425" spans="1:28" x14ac:dyDescent="0.25">
      <c r="A1425" t="s">
        <v>3076</v>
      </c>
      <c r="B1425" t="s">
        <v>3077</v>
      </c>
      <c r="C1425" s="17">
        <v>44041</v>
      </c>
      <c r="D1425" s="7">
        <v>350000</v>
      </c>
      <c r="E1425" t="s">
        <v>29</v>
      </c>
      <c r="F1425" t="s">
        <v>30</v>
      </c>
      <c r="G1425" s="7">
        <v>350000</v>
      </c>
      <c r="H1425" s="7">
        <v>189750</v>
      </c>
      <c r="I1425" s="12">
        <f>H1425/G1425*100</f>
        <v>54.214285714285715</v>
      </c>
      <c r="J1425" s="12">
        <f t="shared" si="22"/>
        <v>4.1115169237987885</v>
      </c>
      <c r="K1425" s="7">
        <v>379490</v>
      </c>
      <c r="L1425" s="7">
        <v>76117</v>
      </c>
      <c r="M1425" s="7">
        <f>G1425-L1425</f>
        <v>273883</v>
      </c>
      <c r="N1425" s="7">
        <v>206376.1875</v>
      </c>
      <c r="O1425" s="22">
        <f>M1425/N1425</f>
        <v>1.3271056284049243</v>
      </c>
      <c r="P1425" s="27">
        <v>2744</v>
      </c>
      <c r="Q1425" s="32">
        <f>M1425/P1425</f>
        <v>99.811588921282805</v>
      </c>
      <c r="R1425" s="37" t="s">
        <v>3010</v>
      </c>
      <c r="S1425" s="42">
        <f>ABS(O2496-O1425)*100</f>
        <v>3.0083400582651354</v>
      </c>
      <c r="T1425" t="s">
        <v>32</v>
      </c>
      <c r="V1425" s="7">
        <v>67100</v>
      </c>
      <c r="W1425" t="s">
        <v>33</v>
      </c>
      <c r="X1425" s="17" t="s">
        <v>34</v>
      </c>
      <c r="Z1425" t="s">
        <v>3011</v>
      </c>
      <c r="AA1425">
        <v>401</v>
      </c>
      <c r="AB1425">
        <v>54</v>
      </c>
    </row>
    <row r="1426" spans="1:28" x14ac:dyDescent="0.25">
      <c r="A1426" t="s">
        <v>3078</v>
      </c>
      <c r="B1426" t="s">
        <v>3079</v>
      </c>
      <c r="C1426" s="17">
        <v>44127</v>
      </c>
      <c r="D1426" s="7">
        <v>335000</v>
      </c>
      <c r="E1426" t="s">
        <v>29</v>
      </c>
      <c r="F1426" t="s">
        <v>30</v>
      </c>
      <c r="G1426" s="7">
        <v>335000</v>
      </c>
      <c r="H1426" s="7">
        <v>201860</v>
      </c>
      <c r="I1426" s="12">
        <f>H1426/G1426*100</f>
        <v>60.256716417910447</v>
      </c>
      <c r="J1426" s="12">
        <f t="shared" si="22"/>
        <v>10.15394762742352</v>
      </c>
      <c r="K1426" s="7">
        <v>403725</v>
      </c>
      <c r="L1426" s="7">
        <v>78692</v>
      </c>
      <c r="M1426" s="7">
        <f>G1426-L1426</f>
        <v>256308</v>
      </c>
      <c r="N1426" s="7">
        <v>221110.890625</v>
      </c>
      <c r="O1426" s="22">
        <f>M1426/N1426</f>
        <v>1.1591830654542188</v>
      </c>
      <c r="P1426" s="27">
        <v>2769</v>
      </c>
      <c r="Q1426" s="32">
        <f>M1426/P1426</f>
        <v>92.563380281690144</v>
      </c>
      <c r="R1426" s="37" t="s">
        <v>3010</v>
      </c>
      <c r="S1426" s="42">
        <f>ABS(O2496-O1426)*100</f>
        <v>19.800596353335685</v>
      </c>
      <c r="T1426" t="s">
        <v>32</v>
      </c>
      <c r="V1426" s="7">
        <v>72600</v>
      </c>
      <c r="W1426" t="s">
        <v>33</v>
      </c>
      <c r="X1426" s="17" t="s">
        <v>34</v>
      </c>
      <c r="Z1426" t="s">
        <v>3011</v>
      </c>
      <c r="AA1426">
        <v>401</v>
      </c>
      <c r="AB1426">
        <v>57</v>
      </c>
    </row>
    <row r="1427" spans="1:28" x14ac:dyDescent="0.25">
      <c r="A1427" t="s">
        <v>3080</v>
      </c>
      <c r="B1427" t="s">
        <v>3081</v>
      </c>
      <c r="C1427" s="17">
        <v>43938</v>
      </c>
      <c r="D1427" s="7">
        <v>340000</v>
      </c>
      <c r="E1427" t="s">
        <v>29</v>
      </c>
      <c r="F1427" t="s">
        <v>30</v>
      </c>
      <c r="G1427" s="7">
        <v>340000</v>
      </c>
      <c r="H1427" s="7">
        <v>214940</v>
      </c>
      <c r="I1427" s="12">
        <f>H1427/G1427*100</f>
        <v>63.21764705882353</v>
      </c>
      <c r="J1427" s="12">
        <f t="shared" si="22"/>
        <v>13.114878268336604</v>
      </c>
      <c r="K1427" s="7">
        <v>429878</v>
      </c>
      <c r="L1427" s="7">
        <v>73368</v>
      </c>
      <c r="M1427" s="7">
        <f>G1427-L1427</f>
        <v>266632</v>
      </c>
      <c r="N1427" s="7">
        <v>242523.8125</v>
      </c>
      <c r="O1427" s="22">
        <f>M1427/N1427</f>
        <v>1.0994054449807893</v>
      </c>
      <c r="P1427" s="27">
        <v>3175</v>
      </c>
      <c r="Q1427" s="32">
        <f>M1427/P1427</f>
        <v>83.978582677165349</v>
      </c>
      <c r="R1427" s="37" t="s">
        <v>3010</v>
      </c>
      <c r="S1427" s="42">
        <f>ABS(O2496-O1427)*100</f>
        <v>25.778358400678634</v>
      </c>
      <c r="T1427" t="s">
        <v>141</v>
      </c>
      <c r="V1427" s="7">
        <v>67100</v>
      </c>
      <c r="W1427" t="s">
        <v>33</v>
      </c>
      <c r="X1427" s="17" t="s">
        <v>34</v>
      </c>
      <c r="Z1427" t="s">
        <v>3011</v>
      </c>
      <c r="AA1427">
        <v>401</v>
      </c>
      <c r="AB1427">
        <v>54</v>
      </c>
    </row>
    <row r="1428" spans="1:28" x14ac:dyDescent="0.25">
      <c r="A1428" t="s">
        <v>3082</v>
      </c>
      <c r="B1428" t="s">
        <v>3083</v>
      </c>
      <c r="C1428" s="17">
        <v>44428</v>
      </c>
      <c r="D1428" s="7">
        <v>500000</v>
      </c>
      <c r="E1428" t="s">
        <v>29</v>
      </c>
      <c r="F1428" t="s">
        <v>30</v>
      </c>
      <c r="G1428" s="7">
        <v>500000</v>
      </c>
      <c r="H1428" s="7">
        <v>216570</v>
      </c>
      <c r="I1428" s="12">
        <f>H1428/G1428*100</f>
        <v>43.314</v>
      </c>
      <c r="J1428" s="12">
        <f t="shared" si="22"/>
        <v>6.7887687904869267</v>
      </c>
      <c r="K1428" s="7">
        <v>433149</v>
      </c>
      <c r="L1428" s="7">
        <v>75389</v>
      </c>
      <c r="M1428" s="7">
        <f>G1428-L1428</f>
        <v>424611</v>
      </c>
      <c r="N1428" s="7">
        <v>243374.15625</v>
      </c>
      <c r="O1428" s="22">
        <f>M1428/N1428</f>
        <v>1.7446840146980478</v>
      </c>
      <c r="P1428" s="27">
        <v>3017</v>
      </c>
      <c r="Q1428" s="32">
        <f>M1428/P1428</f>
        <v>140.73947630096123</v>
      </c>
      <c r="R1428" s="37" t="s">
        <v>3010</v>
      </c>
      <c r="S1428" s="42">
        <f>ABS(O2496-O1428)*100</f>
        <v>38.749498571047212</v>
      </c>
      <c r="T1428" t="s">
        <v>32</v>
      </c>
      <c r="V1428" s="7">
        <v>67100</v>
      </c>
      <c r="W1428" t="s">
        <v>33</v>
      </c>
      <c r="X1428" s="17" t="s">
        <v>34</v>
      </c>
      <c r="Z1428" t="s">
        <v>3011</v>
      </c>
      <c r="AA1428">
        <v>401</v>
      </c>
      <c r="AB1428">
        <v>59</v>
      </c>
    </row>
    <row r="1429" spans="1:28" x14ac:dyDescent="0.25">
      <c r="A1429" t="s">
        <v>3084</v>
      </c>
      <c r="B1429" t="s">
        <v>3085</v>
      </c>
      <c r="C1429" s="17">
        <v>44069</v>
      </c>
      <c r="D1429" s="7">
        <v>350000</v>
      </c>
      <c r="E1429" t="s">
        <v>29</v>
      </c>
      <c r="F1429" t="s">
        <v>30</v>
      </c>
      <c r="G1429" s="7">
        <v>350000</v>
      </c>
      <c r="H1429" s="7">
        <v>207490</v>
      </c>
      <c r="I1429" s="12">
        <f>H1429/G1429*100</f>
        <v>59.282857142857146</v>
      </c>
      <c r="J1429" s="12">
        <f t="shared" si="22"/>
        <v>9.1800883523702197</v>
      </c>
      <c r="K1429" s="7">
        <v>414989</v>
      </c>
      <c r="L1429" s="7">
        <v>72358</v>
      </c>
      <c r="M1429" s="7">
        <f>G1429-L1429</f>
        <v>277642</v>
      </c>
      <c r="N1429" s="7">
        <v>233082.3125</v>
      </c>
      <c r="O1429" s="22">
        <f>M1429/N1429</f>
        <v>1.1911757568477015</v>
      </c>
      <c r="P1429" s="27">
        <v>3019</v>
      </c>
      <c r="Q1429" s="32">
        <f>M1429/P1429</f>
        <v>91.964889036104665</v>
      </c>
      <c r="R1429" s="37" t="s">
        <v>3010</v>
      </c>
      <c r="S1429" s="42">
        <f>ABS(O2496-O1429)*100</f>
        <v>16.601327213987418</v>
      </c>
      <c r="T1429" t="s">
        <v>32</v>
      </c>
      <c r="V1429" s="7">
        <v>67100</v>
      </c>
      <c r="W1429" t="s">
        <v>33</v>
      </c>
      <c r="X1429" s="17" t="s">
        <v>34</v>
      </c>
      <c r="Z1429" t="s">
        <v>3011</v>
      </c>
      <c r="AA1429">
        <v>401</v>
      </c>
      <c r="AB1429">
        <v>54</v>
      </c>
    </row>
    <row r="1430" spans="1:28" x14ac:dyDescent="0.25">
      <c r="A1430" t="s">
        <v>3086</v>
      </c>
      <c r="B1430" t="s">
        <v>3087</v>
      </c>
      <c r="C1430" s="17">
        <v>44592</v>
      </c>
      <c r="D1430" s="7">
        <v>359900</v>
      </c>
      <c r="E1430" t="s">
        <v>29</v>
      </c>
      <c r="F1430" t="s">
        <v>30</v>
      </c>
      <c r="G1430" s="7">
        <v>359900</v>
      </c>
      <c r="H1430" s="7">
        <v>174110</v>
      </c>
      <c r="I1430" s="12">
        <f>H1430/G1430*100</f>
        <v>48.377327035287578</v>
      </c>
      <c r="J1430" s="12">
        <f t="shared" si="22"/>
        <v>1.7254417551993484</v>
      </c>
      <c r="K1430" s="7">
        <v>348222</v>
      </c>
      <c r="L1430" s="7">
        <v>78164</v>
      </c>
      <c r="M1430" s="7">
        <f>G1430-L1430</f>
        <v>281736</v>
      </c>
      <c r="N1430" s="7">
        <v>183712.921875</v>
      </c>
      <c r="O1430" s="22">
        <f>M1430/N1430</f>
        <v>1.5335665946878567</v>
      </c>
      <c r="P1430" s="27">
        <v>2162</v>
      </c>
      <c r="Q1430" s="32">
        <f>M1430/P1430</f>
        <v>130.31267345050878</v>
      </c>
      <c r="R1430" s="37" t="s">
        <v>3010</v>
      </c>
      <c r="S1430" s="42">
        <f>ABS(O2496-O1430)*100</f>
        <v>17.637756570028106</v>
      </c>
      <c r="T1430" t="s">
        <v>64</v>
      </c>
      <c r="V1430" s="7">
        <v>72600</v>
      </c>
      <c r="W1430" t="s">
        <v>33</v>
      </c>
      <c r="X1430" s="17" t="s">
        <v>34</v>
      </c>
      <c r="Z1430" t="s">
        <v>3011</v>
      </c>
      <c r="AA1430">
        <v>401</v>
      </c>
      <c r="AB1430">
        <v>57</v>
      </c>
    </row>
    <row r="1431" spans="1:28" x14ac:dyDescent="0.25">
      <c r="A1431" t="s">
        <v>3088</v>
      </c>
      <c r="B1431" t="s">
        <v>3089</v>
      </c>
      <c r="C1431" s="17">
        <v>44491</v>
      </c>
      <c r="D1431" s="7">
        <v>465000</v>
      </c>
      <c r="E1431" t="s">
        <v>29</v>
      </c>
      <c r="F1431" t="s">
        <v>30</v>
      </c>
      <c r="G1431" s="7">
        <v>465000</v>
      </c>
      <c r="H1431" s="7">
        <v>215540</v>
      </c>
      <c r="I1431" s="12">
        <f>H1431/G1431*100</f>
        <v>46.35268817204301</v>
      </c>
      <c r="J1431" s="12">
        <f t="shared" si="22"/>
        <v>3.750080618443917</v>
      </c>
      <c r="K1431" s="7">
        <v>431084</v>
      </c>
      <c r="L1431" s="7">
        <v>77376</v>
      </c>
      <c r="M1431" s="7">
        <f>G1431-L1431</f>
        <v>387624</v>
      </c>
      <c r="N1431" s="7">
        <v>240617.6875</v>
      </c>
      <c r="O1431" s="22">
        <f>M1431/N1431</f>
        <v>1.6109538913260482</v>
      </c>
      <c r="P1431" s="27">
        <v>2806</v>
      </c>
      <c r="Q1431" s="32">
        <f>M1431/P1431</f>
        <v>138.14112615823237</v>
      </c>
      <c r="R1431" s="37" t="s">
        <v>3010</v>
      </c>
      <c r="S1431" s="42">
        <f>ABS(O2496-O1431)*100</f>
        <v>25.376486233847253</v>
      </c>
      <c r="T1431" t="s">
        <v>32</v>
      </c>
      <c r="V1431" s="7">
        <v>72600</v>
      </c>
      <c r="W1431" t="s">
        <v>33</v>
      </c>
      <c r="X1431" s="17" t="s">
        <v>34</v>
      </c>
      <c r="Z1431" t="s">
        <v>3011</v>
      </c>
      <c r="AA1431">
        <v>401</v>
      </c>
      <c r="AB1431">
        <v>59</v>
      </c>
    </row>
    <row r="1432" spans="1:28" x14ac:dyDescent="0.25">
      <c r="A1432" t="s">
        <v>3090</v>
      </c>
      <c r="B1432" t="s">
        <v>3091</v>
      </c>
      <c r="C1432" s="17">
        <v>43994</v>
      </c>
      <c r="D1432" s="7">
        <v>385000</v>
      </c>
      <c r="E1432" t="s">
        <v>29</v>
      </c>
      <c r="F1432" t="s">
        <v>30</v>
      </c>
      <c r="G1432" s="7">
        <v>385000</v>
      </c>
      <c r="H1432" s="7">
        <v>230320</v>
      </c>
      <c r="I1432" s="12">
        <f>H1432/G1432*100</f>
        <v>59.823376623376625</v>
      </c>
      <c r="J1432" s="12">
        <f t="shared" si="22"/>
        <v>9.7206078328896979</v>
      </c>
      <c r="K1432" s="7">
        <v>460645</v>
      </c>
      <c r="L1432" s="7">
        <v>78107</v>
      </c>
      <c r="M1432" s="7">
        <f>G1432-L1432</f>
        <v>306893</v>
      </c>
      <c r="N1432" s="7">
        <v>260229.9375</v>
      </c>
      <c r="O1432" s="22">
        <f>M1432/N1432</f>
        <v>1.1793147358381855</v>
      </c>
      <c r="P1432" s="27">
        <v>3560</v>
      </c>
      <c r="Q1432" s="32">
        <f>M1432/P1432</f>
        <v>86.20589887640449</v>
      </c>
      <c r="R1432" s="37" t="s">
        <v>3010</v>
      </c>
      <c r="S1432" s="42">
        <f>ABS(O2496-O1432)*100</f>
        <v>17.787429314939018</v>
      </c>
      <c r="T1432" t="s">
        <v>32</v>
      </c>
      <c r="V1432" s="7">
        <v>72600</v>
      </c>
      <c r="W1432" t="s">
        <v>33</v>
      </c>
      <c r="X1432" s="17" t="s">
        <v>34</v>
      </c>
      <c r="Z1432" t="s">
        <v>3011</v>
      </c>
      <c r="AA1432">
        <v>401</v>
      </c>
      <c r="AB1432">
        <v>54</v>
      </c>
    </row>
    <row r="1433" spans="1:28" x14ac:dyDescent="0.25">
      <c r="A1433" t="s">
        <v>3092</v>
      </c>
      <c r="B1433" t="s">
        <v>3093</v>
      </c>
      <c r="C1433" s="17">
        <v>44371</v>
      </c>
      <c r="D1433" s="7">
        <v>460000</v>
      </c>
      <c r="E1433" t="s">
        <v>29</v>
      </c>
      <c r="F1433" t="s">
        <v>30</v>
      </c>
      <c r="G1433" s="7">
        <v>460000</v>
      </c>
      <c r="H1433" s="7">
        <v>185020</v>
      </c>
      <c r="I1433" s="12">
        <f>H1433/G1433*100</f>
        <v>40.221739130434777</v>
      </c>
      <c r="J1433" s="12">
        <f t="shared" si="22"/>
        <v>9.8810296600521497</v>
      </c>
      <c r="K1433" s="7">
        <v>370044</v>
      </c>
      <c r="L1433" s="7">
        <v>72607</v>
      </c>
      <c r="M1433" s="7">
        <f>G1433-L1433</f>
        <v>387393</v>
      </c>
      <c r="N1433" s="7">
        <v>202338.09375</v>
      </c>
      <c r="O1433" s="22">
        <f>M1433/N1433</f>
        <v>1.9145826315762648</v>
      </c>
      <c r="P1433" s="27">
        <v>2806</v>
      </c>
      <c r="Q1433" s="32">
        <f>M1433/P1433</f>
        <v>138.05880256593014</v>
      </c>
      <c r="R1433" s="37" t="s">
        <v>3010</v>
      </c>
      <c r="S1433" s="42">
        <f>ABS(O2496-O1433)*100</f>
        <v>55.739360258868921</v>
      </c>
      <c r="T1433" t="s">
        <v>32</v>
      </c>
      <c r="V1433" s="7">
        <v>67100</v>
      </c>
      <c r="W1433" t="s">
        <v>33</v>
      </c>
      <c r="X1433" s="17" t="s">
        <v>34</v>
      </c>
      <c r="Z1433" t="s">
        <v>3011</v>
      </c>
      <c r="AA1433">
        <v>401</v>
      </c>
      <c r="AB1433">
        <v>51</v>
      </c>
    </row>
    <row r="1434" spans="1:28" x14ac:dyDescent="0.25">
      <c r="A1434" t="s">
        <v>3094</v>
      </c>
      <c r="B1434" t="s">
        <v>3095</v>
      </c>
      <c r="C1434" s="17">
        <v>44312</v>
      </c>
      <c r="D1434" s="7">
        <v>404000</v>
      </c>
      <c r="E1434" t="s">
        <v>29</v>
      </c>
      <c r="F1434" t="s">
        <v>30</v>
      </c>
      <c r="G1434" s="7">
        <v>404000</v>
      </c>
      <c r="H1434" s="7">
        <v>177760</v>
      </c>
      <c r="I1434" s="12">
        <f>H1434/G1434*100</f>
        <v>44</v>
      </c>
      <c r="J1434" s="12">
        <f t="shared" si="22"/>
        <v>6.1027687904869268</v>
      </c>
      <c r="K1434" s="7">
        <v>355524</v>
      </c>
      <c r="L1434" s="7">
        <v>78107</v>
      </c>
      <c r="M1434" s="7">
        <f>G1434-L1434</f>
        <v>325893</v>
      </c>
      <c r="N1434" s="7">
        <v>188719.046875</v>
      </c>
      <c r="O1434" s="22">
        <f>M1434/N1434</f>
        <v>1.7268686197628933</v>
      </c>
      <c r="P1434" s="27">
        <v>2259</v>
      </c>
      <c r="Q1434" s="32">
        <f>M1434/P1434</f>
        <v>144.26427622841965</v>
      </c>
      <c r="R1434" s="37" t="s">
        <v>3010</v>
      </c>
      <c r="S1434" s="42">
        <f>ABS(O2496-O1434)*100</f>
        <v>36.967959077531766</v>
      </c>
      <c r="T1434" t="s">
        <v>64</v>
      </c>
      <c r="V1434" s="7">
        <v>72600</v>
      </c>
      <c r="W1434" t="s">
        <v>33</v>
      </c>
      <c r="X1434" s="17" t="s">
        <v>34</v>
      </c>
      <c r="Z1434" t="s">
        <v>3011</v>
      </c>
      <c r="AA1434">
        <v>401</v>
      </c>
      <c r="AB1434">
        <v>54</v>
      </c>
    </row>
    <row r="1435" spans="1:28" x14ac:dyDescent="0.25">
      <c r="A1435" t="s">
        <v>3096</v>
      </c>
      <c r="B1435" t="s">
        <v>3097</v>
      </c>
      <c r="C1435" s="17">
        <v>44498</v>
      </c>
      <c r="D1435" s="7">
        <v>472000</v>
      </c>
      <c r="E1435" t="s">
        <v>29</v>
      </c>
      <c r="F1435" t="s">
        <v>30</v>
      </c>
      <c r="G1435" s="7">
        <v>472000</v>
      </c>
      <c r="H1435" s="7">
        <v>204570</v>
      </c>
      <c r="I1435" s="12">
        <f>H1435/G1435*100</f>
        <v>43.341101694915253</v>
      </c>
      <c r="J1435" s="12">
        <f t="shared" si="22"/>
        <v>6.7616670955716742</v>
      </c>
      <c r="K1435" s="7">
        <v>409143</v>
      </c>
      <c r="L1435" s="7">
        <v>71909</v>
      </c>
      <c r="M1435" s="7">
        <f>G1435-L1435</f>
        <v>400091</v>
      </c>
      <c r="N1435" s="7">
        <v>229410.890625</v>
      </c>
      <c r="O1435" s="22">
        <f>M1435/N1435</f>
        <v>1.7439930550376417</v>
      </c>
      <c r="P1435" s="27">
        <v>3040</v>
      </c>
      <c r="Q1435" s="32">
        <f>M1435/P1435</f>
        <v>131.60888157894738</v>
      </c>
      <c r="R1435" s="37" t="s">
        <v>3010</v>
      </c>
      <c r="S1435" s="42">
        <f>ABS(O2496-O1435)*100</f>
        <v>38.680402605006606</v>
      </c>
      <c r="T1435" t="s">
        <v>32</v>
      </c>
      <c r="V1435" s="7">
        <v>67100</v>
      </c>
      <c r="W1435" t="s">
        <v>33</v>
      </c>
      <c r="X1435" s="17" t="s">
        <v>34</v>
      </c>
      <c r="Z1435" t="s">
        <v>3011</v>
      </c>
      <c r="AA1435">
        <v>401</v>
      </c>
      <c r="AB1435">
        <v>54</v>
      </c>
    </row>
    <row r="1436" spans="1:28" x14ac:dyDescent="0.25">
      <c r="A1436" t="s">
        <v>3098</v>
      </c>
      <c r="B1436" t="s">
        <v>3099</v>
      </c>
      <c r="C1436" s="17">
        <v>44400</v>
      </c>
      <c r="D1436" s="7">
        <v>498000</v>
      </c>
      <c r="E1436" t="s">
        <v>29</v>
      </c>
      <c r="F1436" t="s">
        <v>30</v>
      </c>
      <c r="G1436" s="7">
        <v>498000</v>
      </c>
      <c r="H1436" s="7">
        <v>220360</v>
      </c>
      <c r="I1436" s="12">
        <f>H1436/G1436*100</f>
        <v>44.248995983935743</v>
      </c>
      <c r="J1436" s="12">
        <f t="shared" si="22"/>
        <v>5.8537728065511843</v>
      </c>
      <c r="K1436" s="7">
        <v>440716</v>
      </c>
      <c r="L1436" s="7">
        <v>84661</v>
      </c>
      <c r="M1436" s="7">
        <f>G1436-L1436</f>
        <v>413339</v>
      </c>
      <c r="N1436" s="7">
        <v>242214.28125</v>
      </c>
      <c r="O1436" s="22">
        <f>M1436/N1436</f>
        <v>1.706501358494938</v>
      </c>
      <c r="P1436" s="27">
        <v>3086</v>
      </c>
      <c r="Q1436" s="32">
        <f>M1436/P1436</f>
        <v>133.94005184705119</v>
      </c>
      <c r="R1436" s="37" t="s">
        <v>3010</v>
      </c>
      <c r="S1436" s="42">
        <f>ABS(O2496-O1436)*100</f>
        <v>34.931232950736238</v>
      </c>
      <c r="T1436" t="s">
        <v>32</v>
      </c>
      <c r="V1436" s="7">
        <v>67100</v>
      </c>
      <c r="W1436" t="s">
        <v>33</v>
      </c>
      <c r="X1436" s="17" t="s">
        <v>34</v>
      </c>
      <c r="Z1436" t="s">
        <v>3011</v>
      </c>
      <c r="AA1436">
        <v>401</v>
      </c>
      <c r="AB1436">
        <v>54</v>
      </c>
    </row>
    <row r="1437" spans="1:28" x14ac:dyDescent="0.25">
      <c r="A1437" t="s">
        <v>3100</v>
      </c>
      <c r="B1437" t="s">
        <v>3101</v>
      </c>
      <c r="C1437" s="17">
        <v>44183</v>
      </c>
      <c r="D1437" s="7">
        <v>390000</v>
      </c>
      <c r="E1437" t="s">
        <v>29</v>
      </c>
      <c r="F1437" t="s">
        <v>30</v>
      </c>
      <c r="G1437" s="7">
        <v>390000</v>
      </c>
      <c r="H1437" s="7">
        <v>211890</v>
      </c>
      <c r="I1437" s="12">
        <f>H1437/G1437*100</f>
        <v>54.330769230769228</v>
      </c>
      <c r="J1437" s="12">
        <f t="shared" si="22"/>
        <v>4.228000440282301</v>
      </c>
      <c r="K1437" s="7">
        <v>423774</v>
      </c>
      <c r="L1437" s="7">
        <v>73949</v>
      </c>
      <c r="M1437" s="7">
        <f>G1437-L1437</f>
        <v>316051</v>
      </c>
      <c r="N1437" s="7">
        <v>237976.1875</v>
      </c>
      <c r="O1437" s="22">
        <f>M1437/N1437</f>
        <v>1.3280782557288426</v>
      </c>
      <c r="P1437" s="27">
        <v>2982</v>
      </c>
      <c r="Q1437" s="32">
        <f>M1437/P1437</f>
        <v>105.98625083836352</v>
      </c>
      <c r="R1437" s="37" t="s">
        <v>3010</v>
      </c>
      <c r="S1437" s="42">
        <f>ABS(O2496-O1437)*100</f>
        <v>2.9110773258733014</v>
      </c>
      <c r="T1437" t="s">
        <v>141</v>
      </c>
      <c r="V1437" s="7">
        <v>67100</v>
      </c>
      <c r="W1437" t="s">
        <v>33</v>
      </c>
      <c r="X1437" s="17" t="s">
        <v>34</v>
      </c>
      <c r="Z1437" t="s">
        <v>3011</v>
      </c>
      <c r="AA1437">
        <v>401</v>
      </c>
      <c r="AB1437">
        <v>54</v>
      </c>
    </row>
    <row r="1438" spans="1:28" x14ac:dyDescent="0.25">
      <c r="A1438" t="s">
        <v>3102</v>
      </c>
      <c r="B1438" t="s">
        <v>3103</v>
      </c>
      <c r="C1438" s="17">
        <v>44027</v>
      </c>
      <c r="D1438" s="7">
        <v>285000</v>
      </c>
      <c r="E1438" t="s">
        <v>29</v>
      </c>
      <c r="F1438" t="s">
        <v>30</v>
      </c>
      <c r="G1438" s="7">
        <v>285000</v>
      </c>
      <c r="H1438" s="7">
        <v>138350</v>
      </c>
      <c r="I1438" s="12">
        <f>H1438/G1438*100</f>
        <v>48.543859649122808</v>
      </c>
      <c r="J1438" s="12">
        <f t="shared" si="22"/>
        <v>1.5589091413641185</v>
      </c>
      <c r="K1438" s="7">
        <v>276703</v>
      </c>
      <c r="L1438" s="7">
        <v>46697</v>
      </c>
      <c r="M1438" s="7">
        <f>G1438-L1438</f>
        <v>238303</v>
      </c>
      <c r="N1438" s="7">
        <v>294879.5</v>
      </c>
      <c r="O1438" s="22">
        <f>M1438/N1438</f>
        <v>0.80813688303188247</v>
      </c>
      <c r="P1438" s="27">
        <v>2181</v>
      </c>
      <c r="Q1438" s="32">
        <f>M1438/P1438</f>
        <v>109.26318202659331</v>
      </c>
      <c r="R1438" s="37" t="s">
        <v>3104</v>
      </c>
      <c r="S1438" s="42">
        <f>ABS(O2496-O1438)*100</f>
        <v>54.905214595569319</v>
      </c>
      <c r="T1438" t="s">
        <v>32</v>
      </c>
      <c r="V1438" s="7">
        <v>44000</v>
      </c>
      <c r="W1438" t="s">
        <v>33</v>
      </c>
      <c r="X1438" s="17" t="s">
        <v>34</v>
      </c>
      <c r="Z1438" t="s">
        <v>3105</v>
      </c>
      <c r="AA1438">
        <v>407</v>
      </c>
      <c r="AB1438">
        <v>67</v>
      </c>
    </row>
    <row r="1439" spans="1:28" x14ac:dyDescent="0.25">
      <c r="A1439" t="s">
        <v>3106</v>
      </c>
      <c r="B1439" t="s">
        <v>3107</v>
      </c>
      <c r="C1439" s="17">
        <v>43972</v>
      </c>
      <c r="D1439" s="7">
        <v>227500</v>
      </c>
      <c r="E1439" t="s">
        <v>29</v>
      </c>
      <c r="F1439" t="s">
        <v>30</v>
      </c>
      <c r="G1439" s="7">
        <v>227500</v>
      </c>
      <c r="H1439" s="7">
        <v>127960</v>
      </c>
      <c r="I1439" s="12">
        <f>H1439/G1439*100</f>
        <v>56.246153846153845</v>
      </c>
      <c r="J1439" s="12">
        <f t="shared" si="22"/>
        <v>6.1433850556669185</v>
      </c>
      <c r="K1439" s="7">
        <v>255910</v>
      </c>
      <c r="L1439" s="7">
        <v>51569</v>
      </c>
      <c r="M1439" s="7">
        <f>G1439-L1439</f>
        <v>175931</v>
      </c>
      <c r="N1439" s="7">
        <v>261975.640625</v>
      </c>
      <c r="O1439" s="22">
        <f>M1439/N1439</f>
        <v>0.67155480402787926</v>
      </c>
      <c r="P1439" s="27">
        <v>1397</v>
      </c>
      <c r="Q1439" s="32">
        <f>M1439/P1439</f>
        <v>125.93486041517538</v>
      </c>
      <c r="R1439" s="37" t="s">
        <v>3104</v>
      </c>
      <c r="S1439" s="42">
        <f>ABS(O2496-O1439)*100</f>
        <v>68.563422495969633</v>
      </c>
      <c r="T1439" t="s">
        <v>64</v>
      </c>
      <c r="V1439" s="7">
        <v>48730</v>
      </c>
      <c r="W1439" t="s">
        <v>33</v>
      </c>
      <c r="X1439" s="17" t="s">
        <v>34</v>
      </c>
      <c r="Z1439" t="s">
        <v>3105</v>
      </c>
      <c r="AA1439">
        <v>407</v>
      </c>
      <c r="AB1439">
        <v>67</v>
      </c>
    </row>
    <row r="1440" spans="1:28" x14ac:dyDescent="0.25">
      <c r="A1440" t="s">
        <v>3106</v>
      </c>
      <c r="B1440" t="s">
        <v>3107</v>
      </c>
      <c r="C1440" s="17">
        <v>44447</v>
      </c>
      <c r="D1440" s="7">
        <v>285000</v>
      </c>
      <c r="E1440" t="s">
        <v>29</v>
      </c>
      <c r="F1440" t="s">
        <v>30</v>
      </c>
      <c r="G1440" s="7">
        <v>285000</v>
      </c>
      <c r="H1440" s="7">
        <v>127960</v>
      </c>
      <c r="I1440" s="12">
        <f>H1440/G1440*100</f>
        <v>44.898245614035091</v>
      </c>
      <c r="J1440" s="12">
        <f t="shared" si="22"/>
        <v>5.2045231764518363</v>
      </c>
      <c r="K1440" s="7">
        <v>255910</v>
      </c>
      <c r="L1440" s="7">
        <v>51569</v>
      </c>
      <c r="M1440" s="7">
        <f>G1440-L1440</f>
        <v>233431</v>
      </c>
      <c r="N1440" s="7">
        <v>261975.640625</v>
      </c>
      <c r="O1440" s="22">
        <f>M1440/N1440</f>
        <v>0.89104085953602197</v>
      </c>
      <c r="P1440" s="27">
        <v>1397</v>
      </c>
      <c r="Q1440" s="32">
        <f>M1440/P1440</f>
        <v>167.09448818897638</v>
      </c>
      <c r="R1440" s="37" t="s">
        <v>3104</v>
      </c>
      <c r="S1440" s="42">
        <f>ABS(O2496-O1440)*100</f>
        <v>46.614816945155368</v>
      </c>
      <c r="T1440" t="s">
        <v>64</v>
      </c>
      <c r="V1440" s="7">
        <v>48730</v>
      </c>
      <c r="W1440" t="s">
        <v>33</v>
      </c>
      <c r="X1440" s="17" t="s">
        <v>34</v>
      </c>
      <c r="Z1440" t="s">
        <v>3105</v>
      </c>
      <c r="AA1440">
        <v>407</v>
      </c>
      <c r="AB1440">
        <v>67</v>
      </c>
    </row>
    <row r="1441" spans="1:28" x14ac:dyDescent="0.25">
      <c r="A1441" t="s">
        <v>3108</v>
      </c>
      <c r="B1441" t="s">
        <v>3109</v>
      </c>
      <c r="C1441" s="17">
        <v>44158</v>
      </c>
      <c r="D1441" s="7">
        <v>214000</v>
      </c>
      <c r="E1441" t="s">
        <v>29</v>
      </c>
      <c r="F1441" t="s">
        <v>30</v>
      </c>
      <c r="G1441" s="7">
        <v>214000</v>
      </c>
      <c r="H1441" s="7">
        <v>121210</v>
      </c>
      <c r="I1441" s="12">
        <f>H1441/G1441*100</f>
        <v>56.640186915887845</v>
      </c>
      <c r="J1441" s="12">
        <f t="shared" si="22"/>
        <v>6.5374181254009187</v>
      </c>
      <c r="K1441" s="7">
        <v>242412</v>
      </c>
      <c r="L1441" s="7">
        <v>46697</v>
      </c>
      <c r="M1441" s="7">
        <f>G1441-L1441</f>
        <v>167303</v>
      </c>
      <c r="N1441" s="7">
        <v>250916.671875</v>
      </c>
      <c r="O1441" s="22">
        <f>M1441/N1441</f>
        <v>0.66676717314083411</v>
      </c>
      <c r="P1441" s="27">
        <v>1714</v>
      </c>
      <c r="Q1441" s="32">
        <f>M1441/P1441</f>
        <v>97.609684947491246</v>
      </c>
      <c r="R1441" s="37" t="s">
        <v>3104</v>
      </c>
      <c r="S1441" s="42">
        <f>ABS(O2496-O1441)*100</f>
        <v>69.042185584674158</v>
      </c>
      <c r="T1441" t="s">
        <v>1243</v>
      </c>
      <c r="V1441" s="7">
        <v>44000</v>
      </c>
      <c r="W1441" t="s">
        <v>33</v>
      </c>
      <c r="X1441" s="17" t="s">
        <v>34</v>
      </c>
      <c r="Z1441" t="s">
        <v>3105</v>
      </c>
      <c r="AA1441">
        <v>407</v>
      </c>
      <c r="AB1441">
        <v>67</v>
      </c>
    </row>
    <row r="1442" spans="1:28" x14ac:dyDescent="0.25">
      <c r="A1442" t="s">
        <v>3110</v>
      </c>
      <c r="B1442" t="s">
        <v>3111</v>
      </c>
      <c r="C1442" s="17">
        <v>44435</v>
      </c>
      <c r="D1442" s="7">
        <v>288000</v>
      </c>
      <c r="E1442" t="s">
        <v>29</v>
      </c>
      <c r="F1442" t="s">
        <v>30</v>
      </c>
      <c r="G1442" s="7">
        <v>288000</v>
      </c>
      <c r="H1442" s="7">
        <v>137380</v>
      </c>
      <c r="I1442" s="12">
        <f>H1442/G1442*100</f>
        <v>47.701388888888893</v>
      </c>
      <c r="J1442" s="12">
        <f t="shared" si="22"/>
        <v>2.4013799015980339</v>
      </c>
      <c r="K1442" s="7">
        <v>274759</v>
      </c>
      <c r="L1442" s="7">
        <v>46697</v>
      </c>
      <c r="M1442" s="7">
        <f>G1442-L1442</f>
        <v>241303</v>
      </c>
      <c r="N1442" s="7">
        <v>292387.1875</v>
      </c>
      <c r="O1442" s="22">
        <f>M1442/N1442</f>
        <v>0.82528582070649048</v>
      </c>
      <c r="P1442" s="27">
        <v>2181</v>
      </c>
      <c r="Q1442" s="32">
        <f>M1442/P1442</f>
        <v>110.63869784502522</v>
      </c>
      <c r="R1442" s="37" t="s">
        <v>3104</v>
      </c>
      <c r="S1442" s="42">
        <f>ABS(O2496-O1442)*100</f>
        <v>53.190320828108518</v>
      </c>
      <c r="T1442" t="s">
        <v>32</v>
      </c>
      <c r="V1442" s="7">
        <v>44000</v>
      </c>
      <c r="W1442" t="s">
        <v>33</v>
      </c>
      <c r="X1442" s="17" t="s">
        <v>34</v>
      </c>
      <c r="Z1442" t="s">
        <v>3105</v>
      </c>
      <c r="AA1442">
        <v>407</v>
      </c>
      <c r="AB1442">
        <v>67</v>
      </c>
    </row>
    <row r="1443" spans="1:28" x14ac:dyDescent="0.25">
      <c r="A1443" t="s">
        <v>3112</v>
      </c>
      <c r="B1443" t="s">
        <v>3113</v>
      </c>
      <c r="C1443" s="17">
        <v>44494</v>
      </c>
      <c r="D1443" s="7">
        <v>285000</v>
      </c>
      <c r="E1443" t="s">
        <v>29</v>
      </c>
      <c r="F1443" t="s">
        <v>30</v>
      </c>
      <c r="G1443" s="7">
        <v>285000</v>
      </c>
      <c r="H1443" s="7">
        <v>149850</v>
      </c>
      <c r="I1443" s="12">
        <f>H1443/G1443*100</f>
        <v>52.578947368421048</v>
      </c>
      <c r="J1443" s="12">
        <f t="shared" si="22"/>
        <v>2.476178577934121</v>
      </c>
      <c r="K1443" s="7">
        <v>299709</v>
      </c>
      <c r="L1443" s="7">
        <v>53989</v>
      </c>
      <c r="M1443" s="7">
        <f>G1443-L1443</f>
        <v>231011</v>
      </c>
      <c r="N1443" s="7">
        <v>315025.65625</v>
      </c>
      <c r="O1443" s="22">
        <f>M1443/N1443</f>
        <v>0.73330852715269912</v>
      </c>
      <c r="P1443" s="27">
        <v>2181</v>
      </c>
      <c r="Q1443" s="32">
        <f>M1443/P1443</f>
        <v>105.91976157725814</v>
      </c>
      <c r="R1443" s="37" t="s">
        <v>3104</v>
      </c>
      <c r="S1443" s="42">
        <f>ABS(O2496-O1443)*100</f>
        <v>62.38805018348765</v>
      </c>
      <c r="T1443" t="s">
        <v>32</v>
      </c>
      <c r="V1443" s="7">
        <v>51150</v>
      </c>
      <c r="W1443" t="s">
        <v>33</v>
      </c>
      <c r="X1443" s="17" t="s">
        <v>34</v>
      </c>
      <c r="Z1443" t="s">
        <v>3105</v>
      </c>
      <c r="AA1443">
        <v>407</v>
      </c>
      <c r="AB1443">
        <v>67</v>
      </c>
    </row>
    <row r="1444" spans="1:28" x14ac:dyDescent="0.25">
      <c r="A1444" t="s">
        <v>3114</v>
      </c>
      <c r="B1444" t="s">
        <v>3115</v>
      </c>
      <c r="C1444" s="17">
        <v>44131</v>
      </c>
      <c r="D1444" s="7">
        <v>285000</v>
      </c>
      <c r="E1444" t="s">
        <v>29</v>
      </c>
      <c r="F1444" t="s">
        <v>30</v>
      </c>
      <c r="G1444" s="7">
        <v>285000</v>
      </c>
      <c r="H1444" s="7">
        <v>156150</v>
      </c>
      <c r="I1444" s="12">
        <f>H1444/G1444*100</f>
        <v>54.78947368421052</v>
      </c>
      <c r="J1444" s="12">
        <f t="shared" si="22"/>
        <v>4.6867048937235936</v>
      </c>
      <c r="K1444" s="7">
        <v>312307</v>
      </c>
      <c r="L1444" s="7">
        <v>51569</v>
      </c>
      <c r="M1444" s="7">
        <f>G1444-L1444</f>
        <v>233431</v>
      </c>
      <c r="N1444" s="7">
        <v>334279.5</v>
      </c>
      <c r="O1444" s="22">
        <f>M1444/N1444</f>
        <v>0.69831084466741156</v>
      </c>
      <c r="P1444" s="27">
        <v>2181</v>
      </c>
      <c r="Q1444" s="32">
        <f>M1444/P1444</f>
        <v>107.02934433745988</v>
      </c>
      <c r="R1444" s="37" t="s">
        <v>3104</v>
      </c>
      <c r="S1444" s="42">
        <f>ABS(O2496-O1444)*100</f>
        <v>65.887818432016417</v>
      </c>
      <c r="T1444" t="s">
        <v>32</v>
      </c>
      <c r="V1444" s="7">
        <v>48730</v>
      </c>
      <c r="W1444" t="s">
        <v>33</v>
      </c>
      <c r="X1444" s="17" t="s">
        <v>34</v>
      </c>
      <c r="Z1444" t="s">
        <v>3105</v>
      </c>
      <c r="AA1444">
        <v>407</v>
      </c>
      <c r="AB1444">
        <v>67</v>
      </c>
    </row>
    <row r="1445" spans="1:28" x14ac:dyDescent="0.25">
      <c r="A1445" t="s">
        <v>3116</v>
      </c>
      <c r="B1445" t="s">
        <v>3117</v>
      </c>
      <c r="C1445" s="17">
        <v>44293</v>
      </c>
      <c r="D1445" s="7">
        <v>302000</v>
      </c>
      <c r="E1445" t="s">
        <v>29</v>
      </c>
      <c r="F1445" t="s">
        <v>30</v>
      </c>
      <c r="G1445" s="7">
        <v>302000</v>
      </c>
      <c r="H1445" s="7">
        <v>140600</v>
      </c>
      <c r="I1445" s="12">
        <f>H1445/G1445*100</f>
        <v>46.556291390728475</v>
      </c>
      <c r="J1445" s="12">
        <f t="shared" si="22"/>
        <v>3.5464773997584516</v>
      </c>
      <c r="K1445" s="7">
        <v>281192</v>
      </c>
      <c r="L1445" s="7">
        <v>51569</v>
      </c>
      <c r="M1445" s="7">
        <f>G1445-L1445</f>
        <v>250431</v>
      </c>
      <c r="N1445" s="7">
        <v>294388.46875</v>
      </c>
      <c r="O1445" s="22">
        <f>M1445/N1445</f>
        <v>0.85068209724162303</v>
      </c>
      <c r="P1445" s="27">
        <v>2181</v>
      </c>
      <c r="Q1445" s="32">
        <f>M1445/P1445</f>
        <v>114.82393397524072</v>
      </c>
      <c r="R1445" s="37" t="s">
        <v>3104</v>
      </c>
      <c r="S1445" s="42">
        <f>ABS(O2496-O1445)*100</f>
        <v>50.650693174595261</v>
      </c>
      <c r="T1445" t="s">
        <v>32</v>
      </c>
      <c r="V1445" s="7">
        <v>48730</v>
      </c>
      <c r="W1445" t="s">
        <v>33</v>
      </c>
      <c r="X1445" s="17" t="s">
        <v>34</v>
      </c>
      <c r="Z1445" t="s">
        <v>3105</v>
      </c>
      <c r="AA1445">
        <v>407</v>
      </c>
      <c r="AB1445">
        <v>67</v>
      </c>
    </row>
    <row r="1446" spans="1:28" x14ac:dyDescent="0.25">
      <c r="A1446" t="s">
        <v>3118</v>
      </c>
      <c r="B1446" t="s">
        <v>3119</v>
      </c>
      <c r="C1446" s="17">
        <v>44061</v>
      </c>
      <c r="D1446" s="7">
        <v>390000</v>
      </c>
      <c r="E1446" t="s">
        <v>29</v>
      </c>
      <c r="F1446" t="s">
        <v>30</v>
      </c>
      <c r="G1446" s="7">
        <v>390000</v>
      </c>
      <c r="H1446" s="7">
        <v>185600</v>
      </c>
      <c r="I1446" s="12">
        <f>H1446/G1446*100</f>
        <v>47.589743589743591</v>
      </c>
      <c r="J1446" s="12">
        <f t="shared" si="22"/>
        <v>2.5130252007433356</v>
      </c>
      <c r="K1446" s="7">
        <v>371207</v>
      </c>
      <c r="L1446" s="7">
        <v>72432</v>
      </c>
      <c r="M1446" s="7">
        <f>G1446-L1446</f>
        <v>317568</v>
      </c>
      <c r="N1446" s="7">
        <v>237123.015625</v>
      </c>
      <c r="O1446" s="22">
        <f>M1446/N1446</f>
        <v>1.339254222804843</v>
      </c>
      <c r="P1446" s="27">
        <v>2779</v>
      </c>
      <c r="Q1446" s="32">
        <f>M1446/P1446</f>
        <v>114.274199352285</v>
      </c>
      <c r="R1446" s="37" t="s">
        <v>3120</v>
      </c>
      <c r="S1446" s="42">
        <f>ABS(O2496-O1446)*100</f>
        <v>1.7934806182732688</v>
      </c>
      <c r="T1446" t="s">
        <v>32</v>
      </c>
      <c r="V1446" s="7">
        <v>67100</v>
      </c>
      <c r="W1446" t="s">
        <v>33</v>
      </c>
      <c r="X1446" s="17" t="s">
        <v>34</v>
      </c>
      <c r="Z1446" t="s">
        <v>3121</v>
      </c>
      <c r="AA1446">
        <v>401</v>
      </c>
      <c r="AB1446">
        <v>59</v>
      </c>
    </row>
    <row r="1447" spans="1:28" x14ac:dyDescent="0.25">
      <c r="A1447" t="s">
        <v>3122</v>
      </c>
      <c r="B1447" t="s">
        <v>3123</v>
      </c>
      <c r="C1447" s="17">
        <v>44089</v>
      </c>
      <c r="D1447" s="7">
        <v>387500</v>
      </c>
      <c r="E1447" t="s">
        <v>29</v>
      </c>
      <c r="F1447" t="s">
        <v>30</v>
      </c>
      <c r="G1447" s="7">
        <v>387500</v>
      </c>
      <c r="H1447" s="7">
        <v>215860</v>
      </c>
      <c r="I1447" s="12">
        <f>H1447/G1447*100</f>
        <v>55.705806451612908</v>
      </c>
      <c r="J1447" s="12">
        <f t="shared" si="22"/>
        <v>5.6030376611259811</v>
      </c>
      <c r="K1447" s="7">
        <v>431720</v>
      </c>
      <c r="L1447" s="7">
        <v>84862</v>
      </c>
      <c r="M1447" s="7">
        <f>G1447-L1447</f>
        <v>302638</v>
      </c>
      <c r="N1447" s="7">
        <v>275284.125</v>
      </c>
      <c r="O1447" s="22">
        <f>M1447/N1447</f>
        <v>1.0993659732467318</v>
      </c>
      <c r="P1447" s="27">
        <v>2924</v>
      </c>
      <c r="Q1447" s="32">
        <f>M1447/P1447</f>
        <v>103.50136798905609</v>
      </c>
      <c r="R1447" s="37" t="s">
        <v>3120</v>
      </c>
      <c r="S1447" s="42">
        <f>ABS(O2496-O1447)*100</f>
        <v>25.782305574084386</v>
      </c>
      <c r="T1447" t="s">
        <v>32</v>
      </c>
      <c r="V1447" s="7">
        <v>72600</v>
      </c>
      <c r="W1447" t="s">
        <v>33</v>
      </c>
      <c r="X1447" s="17" t="s">
        <v>34</v>
      </c>
      <c r="Z1447" t="s">
        <v>3121</v>
      </c>
      <c r="AA1447">
        <v>401</v>
      </c>
      <c r="AB1447">
        <v>59</v>
      </c>
    </row>
    <row r="1448" spans="1:28" x14ac:dyDescent="0.25">
      <c r="A1448" t="s">
        <v>3124</v>
      </c>
      <c r="B1448" t="s">
        <v>3125</v>
      </c>
      <c r="C1448" s="17">
        <v>44086</v>
      </c>
      <c r="D1448" s="7">
        <v>407500</v>
      </c>
      <c r="E1448" t="s">
        <v>29</v>
      </c>
      <c r="F1448" t="s">
        <v>30</v>
      </c>
      <c r="G1448" s="7">
        <v>407500</v>
      </c>
      <c r="H1448" s="7">
        <v>227440</v>
      </c>
      <c r="I1448" s="12">
        <f>H1448/G1448*100</f>
        <v>55.813496932515335</v>
      </c>
      <c r="J1448" s="12">
        <f t="shared" si="22"/>
        <v>5.7107281420284082</v>
      </c>
      <c r="K1448" s="7">
        <v>454886</v>
      </c>
      <c r="L1448" s="7">
        <v>82061</v>
      </c>
      <c r="M1448" s="7">
        <f>G1448-L1448</f>
        <v>325439</v>
      </c>
      <c r="N1448" s="7">
        <v>295892.84375</v>
      </c>
      <c r="O1448" s="22">
        <f>M1448/N1448</f>
        <v>1.0998542441092747</v>
      </c>
      <c r="P1448" s="27">
        <v>3021</v>
      </c>
      <c r="Q1448" s="32">
        <f>M1448/P1448</f>
        <v>107.72558755379013</v>
      </c>
      <c r="R1448" s="37" t="s">
        <v>3120</v>
      </c>
      <c r="S1448" s="42">
        <f>ABS(O2496-O1448)*100</f>
        <v>25.733478487830098</v>
      </c>
      <c r="T1448" t="s">
        <v>32</v>
      </c>
      <c r="V1448" s="7">
        <v>72600</v>
      </c>
      <c r="W1448" t="s">
        <v>33</v>
      </c>
      <c r="X1448" s="17" t="s">
        <v>34</v>
      </c>
      <c r="Z1448" t="s">
        <v>3121</v>
      </c>
      <c r="AA1448">
        <v>401</v>
      </c>
      <c r="AB1448">
        <v>63</v>
      </c>
    </row>
    <row r="1449" spans="1:28" x14ac:dyDescent="0.25">
      <c r="A1449" t="s">
        <v>3126</v>
      </c>
      <c r="B1449" t="s">
        <v>3127</v>
      </c>
      <c r="C1449" s="17">
        <v>44043</v>
      </c>
      <c r="D1449" s="7">
        <v>405000</v>
      </c>
      <c r="E1449" t="s">
        <v>29</v>
      </c>
      <c r="F1449" t="s">
        <v>30</v>
      </c>
      <c r="G1449" s="7">
        <v>405000</v>
      </c>
      <c r="H1449" s="7">
        <v>230160</v>
      </c>
      <c r="I1449" s="12">
        <f>H1449/G1449*100</f>
        <v>56.829629629629629</v>
      </c>
      <c r="J1449" s="12">
        <f t="shared" si="22"/>
        <v>6.7268608391427023</v>
      </c>
      <c r="K1449" s="7">
        <v>460324</v>
      </c>
      <c r="L1449" s="7">
        <v>81501</v>
      </c>
      <c r="M1449" s="7">
        <f>G1449-L1449</f>
        <v>323499</v>
      </c>
      <c r="N1449" s="7">
        <v>300653.1875</v>
      </c>
      <c r="O1449" s="22">
        <f>M1449/N1449</f>
        <v>1.075987261901223</v>
      </c>
      <c r="P1449" s="27">
        <v>3178</v>
      </c>
      <c r="Q1449" s="32">
        <f>M1449/P1449</f>
        <v>101.79326620516048</v>
      </c>
      <c r="R1449" s="37" t="s">
        <v>3120</v>
      </c>
      <c r="S1449" s="42">
        <f>ABS(O2496-O1449)*100</f>
        <v>28.12017670863527</v>
      </c>
      <c r="T1449" t="s">
        <v>32</v>
      </c>
      <c r="V1449" s="7">
        <v>72600</v>
      </c>
      <c r="W1449" t="s">
        <v>33</v>
      </c>
      <c r="X1449" s="17" t="s">
        <v>34</v>
      </c>
      <c r="Z1449" t="s">
        <v>3121</v>
      </c>
      <c r="AA1449">
        <v>401</v>
      </c>
      <c r="AB1449">
        <v>63</v>
      </c>
    </row>
    <row r="1450" spans="1:28" x14ac:dyDescent="0.25">
      <c r="A1450" t="s">
        <v>3128</v>
      </c>
      <c r="B1450" t="s">
        <v>3129</v>
      </c>
      <c r="C1450" s="17">
        <v>44434</v>
      </c>
      <c r="D1450" s="7">
        <v>460000</v>
      </c>
      <c r="E1450" t="s">
        <v>29</v>
      </c>
      <c r="F1450" t="s">
        <v>30</v>
      </c>
      <c r="G1450" s="7">
        <v>460000</v>
      </c>
      <c r="H1450" s="7">
        <v>212800</v>
      </c>
      <c r="I1450" s="12">
        <f>H1450/G1450*100</f>
        <v>46.260869565217391</v>
      </c>
      <c r="J1450" s="12">
        <f t="shared" si="22"/>
        <v>3.8418992252695361</v>
      </c>
      <c r="K1450" s="7">
        <v>425608</v>
      </c>
      <c r="L1450" s="7">
        <v>85398</v>
      </c>
      <c r="M1450" s="7">
        <f>G1450-L1450</f>
        <v>374602</v>
      </c>
      <c r="N1450" s="7">
        <v>270007.9375</v>
      </c>
      <c r="O1450" s="22">
        <f>M1450/N1450</f>
        <v>1.3873740285875855</v>
      </c>
      <c r="P1450" s="27">
        <v>2800</v>
      </c>
      <c r="Q1450" s="32">
        <f>M1450/P1450</f>
        <v>133.78642857142856</v>
      </c>
      <c r="R1450" s="37" t="s">
        <v>3120</v>
      </c>
      <c r="S1450" s="42">
        <f>ABS(O2496-O1450)*100</f>
        <v>3.0184999600009865</v>
      </c>
      <c r="T1450" t="s">
        <v>32</v>
      </c>
      <c r="V1450" s="7">
        <v>72600</v>
      </c>
      <c r="W1450" t="s">
        <v>33</v>
      </c>
      <c r="X1450" s="17" t="s">
        <v>34</v>
      </c>
      <c r="Z1450" t="s">
        <v>3121</v>
      </c>
      <c r="AA1450">
        <v>401</v>
      </c>
      <c r="AB1450">
        <v>63</v>
      </c>
    </row>
    <row r="1451" spans="1:28" x14ac:dyDescent="0.25">
      <c r="A1451" t="s">
        <v>3130</v>
      </c>
      <c r="B1451" t="s">
        <v>3131</v>
      </c>
      <c r="C1451" s="17">
        <v>44250</v>
      </c>
      <c r="D1451" s="7">
        <v>347000</v>
      </c>
      <c r="E1451" t="s">
        <v>29</v>
      </c>
      <c r="F1451" t="s">
        <v>30</v>
      </c>
      <c r="G1451" s="7">
        <v>347000</v>
      </c>
      <c r="H1451" s="7">
        <v>219850</v>
      </c>
      <c r="I1451" s="12">
        <f>H1451/G1451*100</f>
        <v>63.357348703170025</v>
      </c>
      <c r="J1451" s="12">
        <f t="shared" si="22"/>
        <v>13.254579912683099</v>
      </c>
      <c r="K1451" s="7">
        <v>439705</v>
      </c>
      <c r="L1451" s="7">
        <v>61561</v>
      </c>
      <c r="M1451" s="7">
        <f>G1451-L1451</f>
        <v>285439</v>
      </c>
      <c r="N1451" s="7">
        <v>282197</v>
      </c>
      <c r="O1451" s="22">
        <f>M1451/N1451</f>
        <v>1.0114884282965446</v>
      </c>
      <c r="P1451" s="27">
        <v>2668</v>
      </c>
      <c r="Q1451" s="32">
        <f>M1451/P1451</f>
        <v>106.98613193403298</v>
      </c>
      <c r="R1451" s="37" t="s">
        <v>3132</v>
      </c>
      <c r="S1451" s="42">
        <f>ABS(O2496-O1451)*100</f>
        <v>34.570060069103107</v>
      </c>
      <c r="T1451" t="s">
        <v>662</v>
      </c>
      <c r="V1451" s="7">
        <v>59860</v>
      </c>
      <c r="W1451" t="s">
        <v>33</v>
      </c>
      <c r="X1451" s="17" t="s">
        <v>34</v>
      </c>
      <c r="Z1451" t="s">
        <v>3133</v>
      </c>
      <c r="AA1451">
        <v>401</v>
      </c>
      <c r="AB1451">
        <v>54</v>
      </c>
    </row>
    <row r="1452" spans="1:28" x14ac:dyDescent="0.25">
      <c r="A1452" t="s">
        <v>3134</v>
      </c>
      <c r="B1452" t="s">
        <v>3135</v>
      </c>
      <c r="C1452" s="17">
        <v>44117</v>
      </c>
      <c r="D1452" s="7">
        <v>413500</v>
      </c>
      <c r="E1452" t="s">
        <v>29</v>
      </c>
      <c r="F1452" t="s">
        <v>30</v>
      </c>
      <c r="G1452" s="7">
        <v>413500</v>
      </c>
      <c r="H1452" s="7">
        <v>166080</v>
      </c>
      <c r="I1452" s="12">
        <f>H1452/G1452*100</f>
        <v>40.16444981862152</v>
      </c>
      <c r="J1452" s="12">
        <f t="shared" si="22"/>
        <v>9.9383189718654066</v>
      </c>
      <c r="K1452" s="7">
        <v>332164</v>
      </c>
      <c r="L1452" s="7">
        <v>67128</v>
      </c>
      <c r="M1452" s="7">
        <f>G1452-L1452</f>
        <v>346372</v>
      </c>
      <c r="N1452" s="7">
        <v>197788.0625</v>
      </c>
      <c r="O1452" s="22">
        <f>M1452/N1452</f>
        <v>1.7512280348061957</v>
      </c>
      <c r="P1452" s="27">
        <v>2875</v>
      </c>
      <c r="Q1452" s="32">
        <f>M1452/P1452</f>
        <v>120.47721739130435</v>
      </c>
      <c r="R1452" s="37" t="s">
        <v>3132</v>
      </c>
      <c r="S1452" s="42">
        <f>ABS(O2496-O1452)*100</f>
        <v>39.403900581862004</v>
      </c>
      <c r="T1452" t="s">
        <v>64</v>
      </c>
      <c r="V1452" s="7">
        <v>59860</v>
      </c>
      <c r="W1452" t="s">
        <v>33</v>
      </c>
      <c r="X1452" s="17" t="s">
        <v>34</v>
      </c>
      <c r="Z1452" t="s">
        <v>3133</v>
      </c>
      <c r="AA1452">
        <v>401</v>
      </c>
      <c r="AB1452">
        <v>45</v>
      </c>
    </row>
    <row r="1453" spans="1:28" x14ac:dyDescent="0.25">
      <c r="A1453" t="s">
        <v>3136</v>
      </c>
      <c r="B1453" t="s">
        <v>3137</v>
      </c>
      <c r="C1453" s="17">
        <v>44274</v>
      </c>
      <c r="D1453" s="7">
        <v>419900</v>
      </c>
      <c r="E1453" t="s">
        <v>29</v>
      </c>
      <c r="F1453" t="s">
        <v>30</v>
      </c>
      <c r="G1453" s="7">
        <v>419900</v>
      </c>
      <c r="H1453" s="7">
        <v>228060</v>
      </c>
      <c r="I1453" s="12">
        <f>H1453/G1453*100</f>
        <v>54.312931650392947</v>
      </c>
      <c r="J1453" s="12">
        <f t="shared" si="22"/>
        <v>4.2101628599060206</v>
      </c>
      <c r="K1453" s="7">
        <v>456113</v>
      </c>
      <c r="L1453" s="7">
        <v>65478</v>
      </c>
      <c r="M1453" s="7">
        <f>G1453-L1453</f>
        <v>354422</v>
      </c>
      <c r="N1453" s="7">
        <v>291518.65625</v>
      </c>
      <c r="O1453" s="22">
        <f>M1453/N1453</f>
        <v>1.2157781068257103</v>
      </c>
      <c r="P1453" s="27">
        <v>3052</v>
      </c>
      <c r="Q1453" s="32">
        <f>M1453/P1453</f>
        <v>116.12778505897772</v>
      </c>
      <c r="R1453" s="37" t="s">
        <v>3132</v>
      </c>
      <c r="S1453" s="42">
        <f>ABS(O2496-O1453)*100</f>
        <v>14.141092216186536</v>
      </c>
      <c r="T1453" t="s">
        <v>1680</v>
      </c>
      <c r="V1453" s="7">
        <v>59860</v>
      </c>
      <c r="W1453" t="s">
        <v>33</v>
      </c>
      <c r="X1453" s="17" t="s">
        <v>34</v>
      </c>
      <c r="Z1453" t="s">
        <v>3133</v>
      </c>
      <c r="AA1453">
        <v>401</v>
      </c>
      <c r="AB1453">
        <v>57</v>
      </c>
    </row>
    <row r="1454" spans="1:28" x14ac:dyDescent="0.25">
      <c r="A1454" t="s">
        <v>3138</v>
      </c>
      <c r="B1454" t="s">
        <v>3139</v>
      </c>
      <c r="C1454" s="17">
        <v>44158</v>
      </c>
      <c r="D1454" s="7">
        <v>450000</v>
      </c>
      <c r="E1454" t="s">
        <v>29</v>
      </c>
      <c r="F1454" t="s">
        <v>30</v>
      </c>
      <c r="G1454" s="7">
        <v>450000</v>
      </c>
      <c r="H1454" s="7">
        <v>231220</v>
      </c>
      <c r="I1454" s="12">
        <f>H1454/G1454*100</f>
        <v>51.382222222222218</v>
      </c>
      <c r="J1454" s="12">
        <f t="shared" si="22"/>
        <v>1.2794534317352912</v>
      </c>
      <c r="K1454" s="7">
        <v>462439</v>
      </c>
      <c r="L1454" s="7">
        <v>86785</v>
      </c>
      <c r="M1454" s="7">
        <f>G1454-L1454</f>
        <v>363215</v>
      </c>
      <c r="N1454" s="7">
        <v>298138.09375</v>
      </c>
      <c r="O1454" s="22">
        <f>M1454/N1454</f>
        <v>1.2182777297307383</v>
      </c>
      <c r="P1454" s="27">
        <v>3042</v>
      </c>
      <c r="Q1454" s="32">
        <f>M1454/P1454</f>
        <v>119.4000657462196</v>
      </c>
      <c r="R1454" s="37" t="s">
        <v>3120</v>
      </c>
      <c r="S1454" s="42">
        <f>ABS(O2496-O1454)*100</f>
        <v>13.891129925683732</v>
      </c>
      <c r="T1454" t="s">
        <v>32</v>
      </c>
      <c r="V1454" s="7">
        <v>72600</v>
      </c>
      <c r="W1454" t="s">
        <v>33</v>
      </c>
      <c r="X1454" s="17" t="s">
        <v>34</v>
      </c>
      <c r="Z1454" t="s">
        <v>3121</v>
      </c>
      <c r="AA1454">
        <v>401</v>
      </c>
      <c r="AB1454">
        <v>63</v>
      </c>
    </row>
    <row r="1455" spans="1:28" x14ac:dyDescent="0.25">
      <c r="A1455" t="s">
        <v>3140</v>
      </c>
      <c r="B1455" t="s">
        <v>3141</v>
      </c>
      <c r="C1455" s="17">
        <v>44117</v>
      </c>
      <c r="D1455" s="7">
        <v>365000</v>
      </c>
      <c r="E1455" t="s">
        <v>29</v>
      </c>
      <c r="F1455" t="s">
        <v>30</v>
      </c>
      <c r="G1455" s="7">
        <v>365000</v>
      </c>
      <c r="H1455" s="7">
        <v>189460</v>
      </c>
      <c r="I1455" s="12">
        <f>H1455/G1455*100</f>
        <v>51.906849315068492</v>
      </c>
      <c r="J1455" s="12">
        <f t="shared" si="22"/>
        <v>1.8040805245815648</v>
      </c>
      <c r="K1455" s="7">
        <v>378927</v>
      </c>
      <c r="L1455" s="7">
        <v>75635</v>
      </c>
      <c r="M1455" s="7">
        <f>G1455-L1455</f>
        <v>289365</v>
      </c>
      <c r="N1455" s="7">
        <v>240707.9375</v>
      </c>
      <c r="O1455" s="22">
        <f>M1455/N1455</f>
        <v>1.2021414956455267</v>
      </c>
      <c r="P1455" s="27">
        <v>2765</v>
      </c>
      <c r="Q1455" s="32">
        <f>M1455/P1455</f>
        <v>104.65280289330923</v>
      </c>
      <c r="R1455" s="37" t="s">
        <v>3120</v>
      </c>
      <c r="S1455" s="42">
        <f>ABS(O2496-O1455)*100</f>
        <v>15.50475333420489</v>
      </c>
      <c r="T1455" t="s">
        <v>32</v>
      </c>
      <c r="V1455" s="7">
        <v>67100</v>
      </c>
      <c r="W1455" t="s">
        <v>33</v>
      </c>
      <c r="X1455" s="17" t="s">
        <v>34</v>
      </c>
      <c r="Z1455" t="s">
        <v>3121</v>
      </c>
      <c r="AA1455">
        <v>401</v>
      </c>
      <c r="AB1455">
        <v>63</v>
      </c>
    </row>
    <row r="1456" spans="1:28" x14ac:dyDescent="0.25">
      <c r="A1456" t="s">
        <v>3142</v>
      </c>
      <c r="B1456" t="s">
        <v>3143</v>
      </c>
      <c r="C1456" s="17">
        <v>44013</v>
      </c>
      <c r="D1456" s="7">
        <v>385000</v>
      </c>
      <c r="E1456" t="s">
        <v>29</v>
      </c>
      <c r="F1456" t="s">
        <v>30</v>
      </c>
      <c r="G1456" s="7">
        <v>385000</v>
      </c>
      <c r="H1456" s="7">
        <v>224840</v>
      </c>
      <c r="I1456" s="12">
        <f>H1456/G1456*100</f>
        <v>58.4</v>
      </c>
      <c r="J1456" s="12">
        <f t="shared" si="22"/>
        <v>8.2972312095130718</v>
      </c>
      <c r="K1456" s="7">
        <v>449687</v>
      </c>
      <c r="L1456" s="7">
        <v>92681</v>
      </c>
      <c r="M1456" s="7">
        <f>G1456-L1456</f>
        <v>292319</v>
      </c>
      <c r="N1456" s="7">
        <v>283338.09375</v>
      </c>
      <c r="O1456" s="22">
        <f>M1456/N1456</f>
        <v>1.0316967836238928</v>
      </c>
      <c r="P1456" s="27">
        <v>2900</v>
      </c>
      <c r="Q1456" s="32">
        <f>M1456/P1456</f>
        <v>100.79965517241379</v>
      </c>
      <c r="R1456" s="37" t="s">
        <v>3120</v>
      </c>
      <c r="S1456" s="42">
        <f>ABS(O2496-O1456)*100</f>
        <v>32.549224536368285</v>
      </c>
      <c r="T1456" t="s">
        <v>32</v>
      </c>
      <c r="V1456" s="7">
        <v>67100</v>
      </c>
      <c r="W1456" t="s">
        <v>33</v>
      </c>
      <c r="X1456" s="17" t="s">
        <v>34</v>
      </c>
      <c r="Z1456" t="s">
        <v>3121</v>
      </c>
      <c r="AA1456">
        <v>401</v>
      </c>
      <c r="AB1456">
        <v>63</v>
      </c>
    </row>
    <row r="1457" spans="1:28" x14ac:dyDescent="0.25">
      <c r="A1457" t="s">
        <v>3144</v>
      </c>
      <c r="B1457" t="s">
        <v>3145</v>
      </c>
      <c r="C1457" s="17">
        <v>44510</v>
      </c>
      <c r="D1457" s="7">
        <v>470000</v>
      </c>
      <c r="E1457" t="s">
        <v>29</v>
      </c>
      <c r="F1457" t="s">
        <v>30</v>
      </c>
      <c r="G1457" s="7">
        <v>470000</v>
      </c>
      <c r="H1457" s="7">
        <v>192640</v>
      </c>
      <c r="I1457" s="12">
        <f>H1457/G1457*100</f>
        <v>40.98723404255319</v>
      </c>
      <c r="J1457" s="12">
        <f t="shared" si="22"/>
        <v>9.1155347479337365</v>
      </c>
      <c r="K1457" s="7">
        <v>385272</v>
      </c>
      <c r="L1457" s="7">
        <v>83836</v>
      </c>
      <c r="M1457" s="7">
        <f>G1457-L1457</f>
        <v>386164</v>
      </c>
      <c r="N1457" s="7">
        <v>239234.921875</v>
      </c>
      <c r="O1457" s="22">
        <f>M1457/N1457</f>
        <v>1.6141623345515179</v>
      </c>
      <c r="P1457" s="27">
        <v>2823</v>
      </c>
      <c r="Q1457" s="32">
        <f>M1457/P1457</f>
        <v>136.7920651788877</v>
      </c>
      <c r="R1457" s="37" t="s">
        <v>3120</v>
      </c>
      <c r="S1457" s="42">
        <f>ABS(O2496-O1457)*100</f>
        <v>25.697330556394228</v>
      </c>
      <c r="T1457" t="s">
        <v>32</v>
      </c>
      <c r="V1457" s="7">
        <v>67100</v>
      </c>
      <c r="W1457" t="s">
        <v>33</v>
      </c>
      <c r="X1457" s="17" t="s">
        <v>34</v>
      </c>
      <c r="Z1457" t="s">
        <v>3121</v>
      </c>
      <c r="AA1457">
        <v>401</v>
      </c>
      <c r="AB1457">
        <v>59</v>
      </c>
    </row>
    <row r="1458" spans="1:28" x14ac:dyDescent="0.25">
      <c r="A1458" t="s">
        <v>3146</v>
      </c>
      <c r="B1458" t="s">
        <v>3147</v>
      </c>
      <c r="C1458" s="17">
        <v>44623</v>
      </c>
      <c r="D1458" s="7">
        <v>492000</v>
      </c>
      <c r="E1458" t="s">
        <v>29</v>
      </c>
      <c r="F1458" t="s">
        <v>30</v>
      </c>
      <c r="G1458" s="7">
        <v>492000</v>
      </c>
      <c r="H1458" s="7">
        <v>178600</v>
      </c>
      <c r="I1458" s="12">
        <f>H1458/G1458*100</f>
        <v>36.300813008130085</v>
      </c>
      <c r="J1458" s="12">
        <f t="shared" si="22"/>
        <v>13.801955782356842</v>
      </c>
      <c r="K1458" s="7">
        <v>357206</v>
      </c>
      <c r="L1458" s="7">
        <v>74834</v>
      </c>
      <c r="M1458" s="7">
        <f>G1458-L1458</f>
        <v>417166</v>
      </c>
      <c r="N1458" s="7">
        <v>224104.765625</v>
      </c>
      <c r="O1458" s="22">
        <f>M1458/N1458</f>
        <v>1.8614775943589441</v>
      </c>
      <c r="P1458" s="27">
        <v>2596</v>
      </c>
      <c r="Q1458" s="32">
        <f>M1458/P1458</f>
        <v>160.69568567026195</v>
      </c>
      <c r="R1458" s="37" t="s">
        <v>3120</v>
      </c>
      <c r="S1458" s="42">
        <f>ABS(O2496-O1458)*100</f>
        <v>50.428856537136845</v>
      </c>
      <c r="T1458" t="s">
        <v>32</v>
      </c>
      <c r="V1458" s="7">
        <v>67100</v>
      </c>
      <c r="W1458" t="s">
        <v>33</v>
      </c>
      <c r="X1458" s="17" t="s">
        <v>34</v>
      </c>
      <c r="Z1458" t="s">
        <v>3121</v>
      </c>
      <c r="AA1458">
        <v>401</v>
      </c>
      <c r="AB1458">
        <v>59</v>
      </c>
    </row>
    <row r="1459" spans="1:28" x14ac:dyDescent="0.25">
      <c r="A1459" t="s">
        <v>3148</v>
      </c>
      <c r="B1459" t="s">
        <v>3149</v>
      </c>
      <c r="C1459" s="17">
        <v>44476</v>
      </c>
      <c r="D1459" s="7">
        <v>347000</v>
      </c>
      <c r="E1459" t="s">
        <v>29</v>
      </c>
      <c r="F1459" t="s">
        <v>30</v>
      </c>
      <c r="G1459" s="7">
        <v>347000</v>
      </c>
      <c r="H1459" s="7">
        <v>147940</v>
      </c>
      <c r="I1459" s="12">
        <f>H1459/G1459*100</f>
        <v>42.634005763688762</v>
      </c>
      <c r="J1459" s="12">
        <f t="shared" si="22"/>
        <v>7.4687630267981646</v>
      </c>
      <c r="K1459" s="7">
        <v>295870</v>
      </c>
      <c r="L1459" s="7">
        <v>66063</v>
      </c>
      <c r="M1459" s="7">
        <f>G1459-L1459</f>
        <v>280937</v>
      </c>
      <c r="N1459" s="7">
        <v>171497.765625</v>
      </c>
      <c r="O1459" s="22">
        <f>M1459/N1459</f>
        <v>1.6381379604344335</v>
      </c>
      <c r="P1459" s="27">
        <v>1656</v>
      </c>
      <c r="Q1459" s="32">
        <f>M1459/P1459</f>
        <v>169.64794685990339</v>
      </c>
      <c r="R1459" s="37" t="s">
        <v>3132</v>
      </c>
      <c r="S1459" s="42">
        <f>ABS(O2496-O1459)*100</f>
        <v>28.094893144685784</v>
      </c>
      <c r="T1459" t="s">
        <v>64</v>
      </c>
      <c r="V1459" s="7">
        <v>59860</v>
      </c>
      <c r="W1459" t="s">
        <v>33</v>
      </c>
      <c r="X1459" s="17" t="s">
        <v>34</v>
      </c>
      <c r="Z1459" t="s">
        <v>3133</v>
      </c>
      <c r="AA1459">
        <v>401</v>
      </c>
      <c r="AB1459">
        <v>48</v>
      </c>
    </row>
    <row r="1460" spans="1:28" x14ac:dyDescent="0.25">
      <c r="A1460" t="s">
        <v>3150</v>
      </c>
      <c r="B1460" t="s">
        <v>3151</v>
      </c>
      <c r="C1460" s="17">
        <v>44606</v>
      </c>
      <c r="D1460" s="7">
        <v>340000</v>
      </c>
      <c r="E1460" t="s">
        <v>29</v>
      </c>
      <c r="F1460" t="s">
        <v>30</v>
      </c>
      <c r="G1460" s="7">
        <v>340000</v>
      </c>
      <c r="H1460" s="7">
        <v>220270</v>
      </c>
      <c r="I1460" s="12">
        <f>H1460/G1460*100</f>
        <v>64.785294117647069</v>
      </c>
      <c r="J1460" s="12">
        <f t="shared" si="22"/>
        <v>14.682525327160143</v>
      </c>
      <c r="K1460" s="7">
        <v>440534</v>
      </c>
      <c r="L1460" s="7">
        <v>75688</v>
      </c>
      <c r="M1460" s="7">
        <f>G1460-L1460</f>
        <v>264312</v>
      </c>
      <c r="N1460" s="7">
        <v>272273.125</v>
      </c>
      <c r="O1460" s="22">
        <f>M1460/N1460</f>
        <v>0.9707605185050856</v>
      </c>
      <c r="P1460" s="27">
        <v>2693</v>
      </c>
      <c r="Q1460" s="32">
        <f>M1460/P1460</f>
        <v>98.147790568139627</v>
      </c>
      <c r="R1460" s="37" t="s">
        <v>3132</v>
      </c>
      <c r="S1460" s="42">
        <f>ABS(O2496-O1460)*100</f>
        <v>38.642851048249007</v>
      </c>
      <c r="T1460" t="s">
        <v>32</v>
      </c>
      <c r="V1460" s="7">
        <v>59860</v>
      </c>
      <c r="W1460" t="s">
        <v>33</v>
      </c>
      <c r="X1460" s="17" t="s">
        <v>34</v>
      </c>
      <c r="Z1460" t="s">
        <v>3133</v>
      </c>
      <c r="AA1460">
        <v>401</v>
      </c>
      <c r="AB1460">
        <v>48</v>
      </c>
    </row>
    <row r="1461" spans="1:28" x14ac:dyDescent="0.25">
      <c r="A1461" t="s">
        <v>3152</v>
      </c>
      <c r="B1461" t="s">
        <v>3153</v>
      </c>
      <c r="C1461" s="17">
        <v>44291</v>
      </c>
      <c r="D1461" s="7">
        <v>262000</v>
      </c>
      <c r="E1461" t="s">
        <v>29</v>
      </c>
      <c r="F1461" t="s">
        <v>30</v>
      </c>
      <c r="G1461" s="7">
        <v>262000</v>
      </c>
      <c r="H1461" s="7">
        <v>125630</v>
      </c>
      <c r="I1461" s="12">
        <f>H1461/G1461*100</f>
        <v>47.950381679389317</v>
      </c>
      <c r="J1461" s="12">
        <f t="shared" si="22"/>
        <v>2.1523871110976103</v>
      </c>
      <c r="K1461" s="7">
        <v>251268</v>
      </c>
      <c r="L1461" s="7">
        <v>64200</v>
      </c>
      <c r="M1461" s="7">
        <f>G1461-L1461</f>
        <v>197800</v>
      </c>
      <c r="N1461" s="7">
        <v>139602.984375</v>
      </c>
      <c r="O1461" s="22">
        <f>M1461/N1461</f>
        <v>1.4168751541061029</v>
      </c>
      <c r="P1461" s="27">
        <v>1329</v>
      </c>
      <c r="Q1461" s="32">
        <f>M1461/P1461</f>
        <v>148.83370955605719</v>
      </c>
      <c r="R1461" s="37" t="s">
        <v>3132</v>
      </c>
      <c r="S1461" s="42">
        <f>ABS(O2496-O1461)*100</f>
        <v>5.9686125118527222</v>
      </c>
      <c r="T1461" t="s">
        <v>64</v>
      </c>
      <c r="V1461" s="7">
        <v>59860</v>
      </c>
      <c r="W1461" t="s">
        <v>33</v>
      </c>
      <c r="X1461" s="17" t="s">
        <v>34</v>
      </c>
      <c r="Z1461" t="s">
        <v>3133</v>
      </c>
      <c r="AA1461">
        <v>401</v>
      </c>
      <c r="AB1461">
        <v>48</v>
      </c>
    </row>
    <row r="1462" spans="1:28" x14ac:dyDescent="0.25">
      <c r="A1462" t="s">
        <v>3154</v>
      </c>
      <c r="B1462" t="s">
        <v>3155</v>
      </c>
      <c r="C1462" s="17">
        <v>44076</v>
      </c>
      <c r="D1462" s="7">
        <v>312000</v>
      </c>
      <c r="E1462" t="s">
        <v>29</v>
      </c>
      <c r="F1462" t="s">
        <v>30</v>
      </c>
      <c r="G1462" s="7">
        <v>312000</v>
      </c>
      <c r="H1462" s="7">
        <v>129220</v>
      </c>
      <c r="I1462" s="12">
        <f>H1462/G1462*100</f>
        <v>41.416666666666671</v>
      </c>
      <c r="J1462" s="12">
        <f t="shared" si="22"/>
        <v>8.6861021238202554</v>
      </c>
      <c r="K1462" s="7">
        <v>258442</v>
      </c>
      <c r="L1462" s="7">
        <v>61075</v>
      </c>
      <c r="M1462" s="7">
        <f>G1462-L1462</f>
        <v>250925</v>
      </c>
      <c r="N1462" s="7">
        <v>147288.8125</v>
      </c>
      <c r="O1462" s="22">
        <f>M1462/N1462</f>
        <v>1.7036256572439947</v>
      </c>
      <c r="P1462" s="27">
        <v>1710</v>
      </c>
      <c r="Q1462" s="32">
        <f>M1462/P1462</f>
        <v>146.73976608187135</v>
      </c>
      <c r="R1462" s="37" t="s">
        <v>3132</v>
      </c>
      <c r="S1462" s="42">
        <f>ABS(O2496-O1462)*100</f>
        <v>34.643662825641911</v>
      </c>
      <c r="T1462" t="s">
        <v>64</v>
      </c>
      <c r="V1462" s="7">
        <v>59860</v>
      </c>
      <c r="W1462" t="s">
        <v>33</v>
      </c>
      <c r="X1462" s="17" t="s">
        <v>34</v>
      </c>
      <c r="Z1462" t="s">
        <v>3133</v>
      </c>
      <c r="AA1462">
        <v>401</v>
      </c>
      <c r="AB1462">
        <v>48</v>
      </c>
    </row>
    <row r="1463" spans="1:28" x14ac:dyDescent="0.25">
      <c r="A1463" t="s">
        <v>3156</v>
      </c>
      <c r="B1463" t="s">
        <v>3157</v>
      </c>
      <c r="C1463" s="17">
        <v>44491</v>
      </c>
      <c r="D1463" s="7">
        <v>355000</v>
      </c>
      <c r="E1463" t="s">
        <v>29</v>
      </c>
      <c r="F1463" t="s">
        <v>30</v>
      </c>
      <c r="G1463" s="7">
        <v>355000</v>
      </c>
      <c r="H1463" s="7">
        <v>140860</v>
      </c>
      <c r="I1463" s="12">
        <f>H1463/G1463*100</f>
        <v>39.678873239436619</v>
      </c>
      <c r="J1463" s="12">
        <f t="shared" si="22"/>
        <v>10.423895551050308</v>
      </c>
      <c r="K1463" s="7">
        <v>281720</v>
      </c>
      <c r="L1463" s="7">
        <v>77184</v>
      </c>
      <c r="M1463" s="7">
        <f>G1463-L1463</f>
        <v>277816</v>
      </c>
      <c r="N1463" s="7">
        <v>152638.8125</v>
      </c>
      <c r="O1463" s="22">
        <f>M1463/N1463</f>
        <v>1.8200875350756545</v>
      </c>
      <c r="P1463" s="27">
        <v>1930</v>
      </c>
      <c r="Q1463" s="32">
        <f>M1463/P1463</f>
        <v>143.9461139896373</v>
      </c>
      <c r="R1463" s="37" t="s">
        <v>3132</v>
      </c>
      <c r="S1463" s="42">
        <f>ABS(O2496-O1463)*100</f>
        <v>46.289850608807882</v>
      </c>
      <c r="T1463" t="s">
        <v>64</v>
      </c>
      <c r="V1463" s="7">
        <v>59860</v>
      </c>
      <c r="W1463" t="s">
        <v>33</v>
      </c>
      <c r="X1463" s="17" t="s">
        <v>34</v>
      </c>
      <c r="Z1463" t="s">
        <v>3133</v>
      </c>
      <c r="AA1463">
        <v>401</v>
      </c>
      <c r="AB1463">
        <v>48</v>
      </c>
    </row>
    <row r="1464" spans="1:28" x14ac:dyDescent="0.25">
      <c r="A1464" t="s">
        <v>3158</v>
      </c>
      <c r="B1464" t="s">
        <v>3159</v>
      </c>
      <c r="C1464" s="17">
        <v>44285</v>
      </c>
      <c r="D1464" s="7">
        <v>367000</v>
      </c>
      <c r="E1464" t="s">
        <v>29</v>
      </c>
      <c r="F1464" t="s">
        <v>30</v>
      </c>
      <c r="G1464" s="7">
        <v>367000</v>
      </c>
      <c r="H1464" s="7">
        <v>189950</v>
      </c>
      <c r="I1464" s="12">
        <f>H1464/G1464*100</f>
        <v>51.757493188010898</v>
      </c>
      <c r="J1464" s="12">
        <f t="shared" si="22"/>
        <v>1.6547243975239709</v>
      </c>
      <c r="K1464" s="7">
        <v>379894</v>
      </c>
      <c r="L1464" s="7">
        <v>75694</v>
      </c>
      <c r="M1464" s="7">
        <f>G1464-L1464</f>
        <v>291306</v>
      </c>
      <c r="N1464" s="7">
        <v>227014.921875</v>
      </c>
      <c r="O1464" s="22">
        <f>M1464/N1464</f>
        <v>1.2832019921597939</v>
      </c>
      <c r="P1464" s="27">
        <v>2318</v>
      </c>
      <c r="Q1464" s="32">
        <f>M1464/P1464</f>
        <v>125.67126833477136</v>
      </c>
      <c r="R1464" s="37" t="s">
        <v>3132</v>
      </c>
      <c r="S1464" s="42">
        <f>ABS(O2496-O1464)*100</f>
        <v>7.3987036827781738</v>
      </c>
      <c r="T1464" t="s">
        <v>64</v>
      </c>
      <c r="V1464" s="7">
        <v>59860</v>
      </c>
      <c r="W1464" t="s">
        <v>33</v>
      </c>
      <c r="X1464" s="17" t="s">
        <v>34</v>
      </c>
      <c r="Z1464" t="s">
        <v>3133</v>
      </c>
      <c r="AA1464">
        <v>401</v>
      </c>
      <c r="AB1464">
        <v>45</v>
      </c>
    </row>
    <row r="1465" spans="1:28" x14ac:dyDescent="0.25">
      <c r="A1465" t="s">
        <v>3160</v>
      </c>
      <c r="B1465" t="s">
        <v>3161</v>
      </c>
      <c r="C1465" s="17">
        <v>44392</v>
      </c>
      <c r="D1465" s="7">
        <v>480000</v>
      </c>
      <c r="E1465" t="s">
        <v>29</v>
      </c>
      <c r="F1465" t="s">
        <v>30</v>
      </c>
      <c r="G1465" s="7">
        <v>480000</v>
      </c>
      <c r="H1465" s="7">
        <v>222100</v>
      </c>
      <c r="I1465" s="12">
        <f>H1465/G1465*100</f>
        <v>46.270833333333336</v>
      </c>
      <c r="J1465" s="12">
        <f t="shared" si="22"/>
        <v>3.8319354571535911</v>
      </c>
      <c r="K1465" s="7">
        <v>444198</v>
      </c>
      <c r="L1465" s="7">
        <v>96258</v>
      </c>
      <c r="M1465" s="7">
        <f>G1465-L1465</f>
        <v>383742</v>
      </c>
      <c r="N1465" s="7">
        <v>259656.71875</v>
      </c>
      <c r="O1465" s="22">
        <f>M1465/N1465</f>
        <v>1.4778820353555746</v>
      </c>
      <c r="P1465" s="27">
        <v>2702</v>
      </c>
      <c r="Q1465" s="32">
        <f>M1465/P1465</f>
        <v>142.02146558105107</v>
      </c>
      <c r="R1465" s="37" t="s">
        <v>3132</v>
      </c>
      <c r="S1465" s="42">
        <f>ABS(O2496-O1465)*100</f>
        <v>12.069300636799895</v>
      </c>
      <c r="T1465" t="s">
        <v>64</v>
      </c>
      <c r="V1465" s="7">
        <v>74825</v>
      </c>
      <c r="W1465" t="s">
        <v>33</v>
      </c>
      <c r="X1465" s="17" t="s">
        <v>34</v>
      </c>
      <c r="Z1465" t="s">
        <v>3133</v>
      </c>
      <c r="AA1465">
        <v>401</v>
      </c>
      <c r="AB1465">
        <v>43</v>
      </c>
    </row>
    <row r="1466" spans="1:28" x14ac:dyDescent="0.25">
      <c r="A1466" t="s">
        <v>3162</v>
      </c>
      <c r="B1466" t="s">
        <v>3163</v>
      </c>
      <c r="C1466" s="17">
        <v>44064</v>
      </c>
      <c r="D1466" s="7">
        <v>215000</v>
      </c>
      <c r="E1466" t="s">
        <v>29</v>
      </c>
      <c r="F1466" t="s">
        <v>30</v>
      </c>
      <c r="G1466" s="7">
        <v>215000</v>
      </c>
      <c r="H1466" s="7">
        <v>118100</v>
      </c>
      <c r="I1466" s="12">
        <f>H1466/G1466*100</f>
        <v>54.930232558139537</v>
      </c>
      <c r="J1466" s="12">
        <f t="shared" si="22"/>
        <v>4.8274637676526098</v>
      </c>
      <c r="K1466" s="7">
        <v>236192</v>
      </c>
      <c r="L1466" s="7">
        <v>39882</v>
      </c>
      <c r="M1466" s="7">
        <f>G1466-L1466</f>
        <v>175118</v>
      </c>
      <c r="N1466" s="7">
        <v>206642.109375</v>
      </c>
      <c r="O1466" s="22">
        <f>M1466/N1466</f>
        <v>0.84744585955715257</v>
      </c>
      <c r="P1466" s="27">
        <v>1502</v>
      </c>
      <c r="Q1466" s="32">
        <f>M1466/P1466</f>
        <v>116.58988015978694</v>
      </c>
      <c r="R1466" s="37" t="s">
        <v>3164</v>
      </c>
      <c r="S1466" s="42">
        <f>ABS(O2496-O1466)*100</f>
        <v>50.974316943042311</v>
      </c>
      <c r="T1466" t="s">
        <v>183</v>
      </c>
      <c r="V1466" s="7">
        <v>39380</v>
      </c>
      <c r="W1466" t="s">
        <v>33</v>
      </c>
      <c r="X1466" s="17" t="s">
        <v>34</v>
      </c>
      <c r="Z1466" t="s">
        <v>3165</v>
      </c>
      <c r="AA1466">
        <v>407</v>
      </c>
      <c r="AB1466">
        <v>63</v>
      </c>
    </row>
    <row r="1467" spans="1:28" x14ac:dyDescent="0.25">
      <c r="A1467" t="s">
        <v>3166</v>
      </c>
      <c r="B1467" t="s">
        <v>3167</v>
      </c>
      <c r="C1467" s="17">
        <v>44524</v>
      </c>
      <c r="D1467" s="7">
        <v>251500</v>
      </c>
      <c r="E1467" t="s">
        <v>29</v>
      </c>
      <c r="F1467" t="s">
        <v>30</v>
      </c>
      <c r="G1467" s="7">
        <v>251500</v>
      </c>
      <c r="H1467" s="7">
        <v>118960</v>
      </c>
      <c r="I1467" s="12">
        <f>H1467/G1467*100</f>
        <v>47.300198807157059</v>
      </c>
      <c r="J1467" s="12">
        <f t="shared" si="22"/>
        <v>2.8025699833298674</v>
      </c>
      <c r="K1467" s="7">
        <v>237928</v>
      </c>
      <c r="L1467" s="7">
        <v>39882</v>
      </c>
      <c r="M1467" s="7">
        <f>G1467-L1467</f>
        <v>211618</v>
      </c>
      <c r="N1467" s="7">
        <v>208469.46875</v>
      </c>
      <c r="O1467" s="22">
        <f>M1467/N1467</f>
        <v>1.0151030808917914</v>
      </c>
      <c r="P1467" s="27">
        <v>1502</v>
      </c>
      <c r="Q1467" s="32">
        <f>M1467/P1467</f>
        <v>140.89081225033289</v>
      </c>
      <c r="R1467" s="37" t="s">
        <v>3164</v>
      </c>
      <c r="S1467" s="42">
        <f>ABS(O2496-O1467)*100</f>
        <v>34.208594809578429</v>
      </c>
      <c r="T1467" t="s">
        <v>183</v>
      </c>
      <c r="V1467" s="7">
        <v>39380</v>
      </c>
      <c r="W1467" t="s">
        <v>33</v>
      </c>
      <c r="X1467" s="17" t="s">
        <v>34</v>
      </c>
      <c r="Z1467" t="s">
        <v>3165</v>
      </c>
      <c r="AA1467">
        <v>407</v>
      </c>
      <c r="AB1467">
        <v>63</v>
      </c>
    </row>
    <row r="1468" spans="1:28" x14ac:dyDescent="0.25">
      <c r="A1468" t="s">
        <v>3168</v>
      </c>
      <c r="B1468" t="s">
        <v>3169</v>
      </c>
      <c r="C1468" s="17">
        <v>44452</v>
      </c>
      <c r="D1468" s="7">
        <v>242000</v>
      </c>
      <c r="E1468" t="s">
        <v>29</v>
      </c>
      <c r="F1468" t="s">
        <v>30</v>
      </c>
      <c r="G1468" s="7">
        <v>242000</v>
      </c>
      <c r="H1468" s="7">
        <v>117130</v>
      </c>
      <c r="I1468" s="12">
        <f>H1468/G1468*100</f>
        <v>48.400826446280995</v>
      </c>
      <c r="J1468" s="12">
        <f t="shared" si="22"/>
        <v>1.701942344205932</v>
      </c>
      <c r="K1468" s="7">
        <v>234269</v>
      </c>
      <c r="L1468" s="7">
        <v>39882</v>
      </c>
      <c r="M1468" s="7">
        <f>G1468-L1468</f>
        <v>202118</v>
      </c>
      <c r="N1468" s="7">
        <v>204617.890625</v>
      </c>
      <c r="O1468" s="22">
        <f>M1468/N1468</f>
        <v>0.9877826390577864</v>
      </c>
      <c r="P1468" s="27">
        <v>1502</v>
      </c>
      <c r="Q1468" s="32">
        <f>M1468/P1468</f>
        <v>134.56591211717711</v>
      </c>
      <c r="R1468" s="37" t="s">
        <v>3164</v>
      </c>
      <c r="S1468" s="42">
        <f>ABS(O2496-O1468)*100</f>
        <v>36.940638992978926</v>
      </c>
      <c r="T1468" t="s">
        <v>183</v>
      </c>
      <c r="V1468" s="7">
        <v>39380</v>
      </c>
      <c r="W1468" t="s">
        <v>33</v>
      </c>
      <c r="X1468" s="17" t="s">
        <v>34</v>
      </c>
      <c r="Z1468" t="s">
        <v>3165</v>
      </c>
      <c r="AA1468">
        <v>407</v>
      </c>
      <c r="AB1468">
        <v>63</v>
      </c>
    </row>
    <row r="1469" spans="1:28" x14ac:dyDescent="0.25">
      <c r="A1469" t="s">
        <v>3170</v>
      </c>
      <c r="B1469" t="s">
        <v>3171</v>
      </c>
      <c r="C1469" s="17">
        <v>44053</v>
      </c>
      <c r="D1469" s="7">
        <v>212500</v>
      </c>
      <c r="E1469" t="s">
        <v>29</v>
      </c>
      <c r="F1469" t="s">
        <v>30</v>
      </c>
      <c r="G1469" s="7">
        <v>212500</v>
      </c>
      <c r="H1469" s="7">
        <v>111590</v>
      </c>
      <c r="I1469" s="12">
        <f>H1469/G1469*100</f>
        <v>52.512941176470584</v>
      </c>
      <c r="J1469" s="12">
        <f t="shared" si="22"/>
        <v>2.4101723859836568</v>
      </c>
      <c r="K1469" s="7">
        <v>223183</v>
      </c>
      <c r="L1469" s="7">
        <v>39380</v>
      </c>
      <c r="M1469" s="7">
        <f>G1469-L1469</f>
        <v>173120</v>
      </c>
      <c r="N1469" s="7">
        <v>193476.84375</v>
      </c>
      <c r="O1469" s="22">
        <f>M1469/N1469</f>
        <v>0.89478408188059977</v>
      </c>
      <c r="P1469" s="27">
        <v>1502</v>
      </c>
      <c r="Q1469" s="32">
        <f>M1469/P1469</f>
        <v>115.25965379494008</v>
      </c>
      <c r="R1469" s="37" t="s">
        <v>3164</v>
      </c>
      <c r="S1469" s="42">
        <f>ABS(O2496-O1469)*100</f>
        <v>46.24049471069759</v>
      </c>
      <c r="T1469" t="s">
        <v>183</v>
      </c>
      <c r="V1469" s="7">
        <v>39380</v>
      </c>
      <c r="W1469" t="s">
        <v>33</v>
      </c>
      <c r="X1469" s="17" t="s">
        <v>34</v>
      </c>
      <c r="Z1469" t="s">
        <v>3165</v>
      </c>
      <c r="AA1469">
        <v>407</v>
      </c>
      <c r="AB1469">
        <v>63</v>
      </c>
    </row>
    <row r="1470" spans="1:28" x14ac:dyDescent="0.25">
      <c r="A1470" t="s">
        <v>3172</v>
      </c>
      <c r="B1470" t="s">
        <v>3173</v>
      </c>
      <c r="C1470" s="17">
        <v>44083</v>
      </c>
      <c r="D1470" s="7">
        <v>225000</v>
      </c>
      <c r="E1470" t="s">
        <v>29</v>
      </c>
      <c r="F1470" t="s">
        <v>30</v>
      </c>
      <c r="G1470" s="7">
        <v>225000</v>
      </c>
      <c r="H1470" s="7">
        <v>117140</v>
      </c>
      <c r="I1470" s="12">
        <f>H1470/G1470*100</f>
        <v>52.062222222222218</v>
      </c>
      <c r="J1470" s="12">
        <f t="shared" si="22"/>
        <v>1.959453431735291</v>
      </c>
      <c r="K1470" s="7">
        <v>234286</v>
      </c>
      <c r="L1470" s="7">
        <v>39882</v>
      </c>
      <c r="M1470" s="7">
        <f>G1470-L1470</f>
        <v>185118</v>
      </c>
      <c r="N1470" s="7">
        <v>204635.796875</v>
      </c>
      <c r="O1470" s="22">
        <f>M1470/N1470</f>
        <v>0.90462178576252583</v>
      </c>
      <c r="P1470" s="27">
        <v>1502</v>
      </c>
      <c r="Q1470" s="32">
        <f>M1470/P1470</f>
        <v>123.24766977363515</v>
      </c>
      <c r="R1470" s="37" t="s">
        <v>3164</v>
      </c>
      <c r="S1470" s="42">
        <f>ABS(O2496-O1470)*100</f>
        <v>45.256724322504979</v>
      </c>
      <c r="T1470" t="s">
        <v>183</v>
      </c>
      <c r="V1470" s="7">
        <v>39380</v>
      </c>
      <c r="W1470" t="s">
        <v>33</v>
      </c>
      <c r="X1470" s="17" t="s">
        <v>34</v>
      </c>
      <c r="Z1470" t="s">
        <v>3165</v>
      </c>
      <c r="AA1470">
        <v>407</v>
      </c>
      <c r="AB1470">
        <v>63</v>
      </c>
    </row>
    <row r="1471" spans="1:28" x14ac:dyDescent="0.25">
      <c r="A1471" t="s">
        <v>3174</v>
      </c>
      <c r="B1471" t="s">
        <v>3175</v>
      </c>
      <c r="C1471" s="17">
        <v>44512</v>
      </c>
      <c r="D1471" s="7">
        <v>261000</v>
      </c>
      <c r="E1471" t="s">
        <v>29</v>
      </c>
      <c r="F1471" t="s">
        <v>30</v>
      </c>
      <c r="G1471" s="7">
        <v>261000</v>
      </c>
      <c r="H1471" s="7">
        <v>118180</v>
      </c>
      <c r="I1471" s="12">
        <f>H1471/G1471*100</f>
        <v>45.279693486590041</v>
      </c>
      <c r="J1471" s="12">
        <f t="shared" si="22"/>
        <v>4.8230753038968857</v>
      </c>
      <c r="K1471" s="7">
        <v>236354</v>
      </c>
      <c r="L1471" s="7">
        <v>39882</v>
      </c>
      <c r="M1471" s="7">
        <f>G1471-L1471</f>
        <v>221118</v>
      </c>
      <c r="N1471" s="7">
        <v>206812.625</v>
      </c>
      <c r="O1471" s="22">
        <f>M1471/N1471</f>
        <v>1.0691707046414598</v>
      </c>
      <c r="P1471" s="27">
        <v>1502</v>
      </c>
      <c r="Q1471" s="32">
        <f>M1471/P1471</f>
        <v>147.21571238348869</v>
      </c>
      <c r="R1471" s="37" t="s">
        <v>3164</v>
      </c>
      <c r="S1471" s="42">
        <f>ABS(O2496-O1471)*100</f>
        <v>28.801832434611583</v>
      </c>
      <c r="T1471" t="s">
        <v>183</v>
      </c>
      <c r="V1471" s="7">
        <v>39380</v>
      </c>
      <c r="W1471" t="s">
        <v>33</v>
      </c>
      <c r="X1471" s="17" t="s">
        <v>34</v>
      </c>
      <c r="Z1471" t="s">
        <v>3165</v>
      </c>
      <c r="AA1471">
        <v>407</v>
      </c>
      <c r="AB1471">
        <v>63</v>
      </c>
    </row>
    <row r="1472" spans="1:28" x14ac:dyDescent="0.25">
      <c r="A1472" t="s">
        <v>3176</v>
      </c>
      <c r="B1472" t="s">
        <v>3177</v>
      </c>
      <c r="C1472" s="17">
        <v>44025</v>
      </c>
      <c r="D1472" s="7">
        <v>278000</v>
      </c>
      <c r="E1472" t="s">
        <v>29</v>
      </c>
      <c r="F1472" t="s">
        <v>30</v>
      </c>
      <c r="G1472" s="7">
        <v>278000</v>
      </c>
      <c r="H1472" s="7">
        <v>148660</v>
      </c>
      <c r="I1472" s="12">
        <f>H1472/G1472*100</f>
        <v>53.474820143884891</v>
      </c>
      <c r="J1472" s="12">
        <f t="shared" si="22"/>
        <v>3.3720513533979641</v>
      </c>
      <c r="K1472" s="7">
        <v>297325</v>
      </c>
      <c r="L1472" s="7">
        <v>56371</v>
      </c>
      <c r="M1472" s="7">
        <f>G1472-L1472</f>
        <v>221629</v>
      </c>
      <c r="N1472" s="7">
        <v>192763.203125</v>
      </c>
      <c r="O1472" s="22">
        <f>M1472/N1472</f>
        <v>1.1497474435319566</v>
      </c>
      <c r="P1472" s="27">
        <v>1716</v>
      </c>
      <c r="Q1472" s="32">
        <f>M1472/P1472</f>
        <v>129.1544289044289</v>
      </c>
      <c r="R1472" s="37" t="s">
        <v>3178</v>
      </c>
      <c r="S1472" s="42">
        <f>ABS(O2496-O1472)*100</f>
        <v>20.744158545561909</v>
      </c>
      <c r="T1472" t="s">
        <v>32</v>
      </c>
      <c r="V1472" s="7">
        <v>54054</v>
      </c>
      <c r="W1472" t="s">
        <v>33</v>
      </c>
      <c r="X1472" s="17" t="s">
        <v>34</v>
      </c>
      <c r="Z1472" t="s">
        <v>3179</v>
      </c>
      <c r="AA1472">
        <v>407</v>
      </c>
      <c r="AB1472">
        <v>72</v>
      </c>
    </row>
    <row r="1473" spans="1:28" x14ac:dyDescent="0.25">
      <c r="A1473" t="s">
        <v>3180</v>
      </c>
      <c r="B1473" t="s">
        <v>3181</v>
      </c>
      <c r="C1473" s="17">
        <v>44428</v>
      </c>
      <c r="D1473" s="7">
        <v>335000</v>
      </c>
      <c r="E1473" t="s">
        <v>585</v>
      </c>
      <c r="F1473" t="s">
        <v>30</v>
      </c>
      <c r="G1473" s="7">
        <v>335000</v>
      </c>
      <c r="H1473" s="7">
        <v>162670</v>
      </c>
      <c r="I1473" s="12">
        <f>H1473/G1473*100</f>
        <v>48.558208955223883</v>
      </c>
      <c r="J1473" s="12">
        <f t="shared" si="22"/>
        <v>1.5445598352630441</v>
      </c>
      <c r="K1473" s="7">
        <v>325331</v>
      </c>
      <c r="L1473" s="7">
        <v>56371</v>
      </c>
      <c r="M1473" s="7">
        <f>G1473-L1473</f>
        <v>278629</v>
      </c>
      <c r="N1473" s="7">
        <v>215168</v>
      </c>
      <c r="O1473" s="22">
        <f>M1473/N1473</f>
        <v>1.294936979476502</v>
      </c>
      <c r="P1473" s="27">
        <v>1962</v>
      </c>
      <c r="Q1473" s="32">
        <f>M1473/P1473</f>
        <v>142.01274209989808</v>
      </c>
      <c r="R1473" s="37" t="s">
        <v>3178</v>
      </c>
      <c r="S1473" s="42">
        <f>ABS(O2496-O1473)*100</f>
        <v>6.2252049511073659</v>
      </c>
      <c r="T1473" t="s">
        <v>32</v>
      </c>
      <c r="V1473" s="7">
        <v>54054</v>
      </c>
      <c r="W1473" t="s">
        <v>33</v>
      </c>
      <c r="X1473" s="17" t="s">
        <v>34</v>
      </c>
      <c r="Z1473" t="s">
        <v>3179</v>
      </c>
      <c r="AA1473">
        <v>407</v>
      </c>
      <c r="AB1473">
        <v>73</v>
      </c>
    </row>
    <row r="1474" spans="1:28" x14ac:dyDescent="0.25">
      <c r="A1474" t="s">
        <v>3182</v>
      </c>
      <c r="B1474" t="s">
        <v>3183</v>
      </c>
      <c r="C1474" s="17">
        <v>44279</v>
      </c>
      <c r="D1474" s="7">
        <v>342000</v>
      </c>
      <c r="E1474" t="s">
        <v>29</v>
      </c>
      <c r="F1474" t="s">
        <v>30</v>
      </c>
      <c r="G1474" s="7">
        <v>342000</v>
      </c>
      <c r="H1474" s="7">
        <v>164600</v>
      </c>
      <c r="I1474" s="12">
        <f>H1474/G1474*100</f>
        <v>48.12865497076023</v>
      </c>
      <c r="J1474" s="12">
        <f t="shared" si="22"/>
        <v>1.9741138197266963</v>
      </c>
      <c r="K1474" s="7">
        <v>329197</v>
      </c>
      <c r="L1474" s="7">
        <v>56371</v>
      </c>
      <c r="M1474" s="7">
        <f>G1474-L1474</f>
        <v>285629</v>
      </c>
      <c r="N1474" s="7">
        <v>218260.796875</v>
      </c>
      <c r="O1474" s="22">
        <f>M1474/N1474</f>
        <v>1.308659200779801</v>
      </c>
      <c r="P1474" s="27">
        <v>1962</v>
      </c>
      <c r="Q1474" s="32">
        <f>M1474/P1474</f>
        <v>145.58053007135575</v>
      </c>
      <c r="R1474" s="37" t="s">
        <v>3178</v>
      </c>
      <c r="S1474" s="42">
        <f>ABS(O2496-O1474)*100</f>
        <v>4.8529828207774628</v>
      </c>
      <c r="T1474" t="s">
        <v>32</v>
      </c>
      <c r="V1474" s="7">
        <v>54054</v>
      </c>
      <c r="W1474" t="s">
        <v>33</v>
      </c>
      <c r="X1474" s="17" t="s">
        <v>34</v>
      </c>
      <c r="Z1474" t="s">
        <v>3179</v>
      </c>
      <c r="AA1474">
        <v>407</v>
      </c>
      <c r="AB1474">
        <v>73</v>
      </c>
    </row>
    <row r="1475" spans="1:28" x14ac:dyDescent="0.25">
      <c r="A1475" t="s">
        <v>3184</v>
      </c>
      <c r="B1475" t="s">
        <v>3185</v>
      </c>
      <c r="C1475" s="17">
        <v>44620</v>
      </c>
      <c r="D1475" s="7">
        <v>350000</v>
      </c>
      <c r="E1475" t="s">
        <v>29</v>
      </c>
      <c r="F1475" t="s">
        <v>30</v>
      </c>
      <c r="G1475" s="7">
        <v>350000</v>
      </c>
      <c r="H1475" s="7">
        <v>153020</v>
      </c>
      <c r="I1475" s="12">
        <f>H1475/G1475*100</f>
        <v>43.72</v>
      </c>
      <c r="J1475" s="12">
        <f t="shared" ref="J1475:J1538" si="23">+ABS(I1475-$I$2500)</f>
        <v>6.3827687904869279</v>
      </c>
      <c r="K1475" s="7">
        <v>306034</v>
      </c>
      <c r="L1475" s="7">
        <v>56249</v>
      </c>
      <c r="M1475" s="7">
        <f>G1475-L1475</f>
        <v>293751</v>
      </c>
      <c r="N1475" s="7">
        <v>199828</v>
      </c>
      <c r="O1475" s="22">
        <f>M1475/N1475</f>
        <v>1.4700192165262125</v>
      </c>
      <c r="P1475" s="27">
        <v>1771</v>
      </c>
      <c r="Q1475" s="32">
        <f>M1475/P1475</f>
        <v>165.86730660643704</v>
      </c>
      <c r="R1475" s="37" t="s">
        <v>3178</v>
      </c>
      <c r="S1475" s="42">
        <f>ABS(O2496-O1475)*100</f>
        <v>11.283018753863683</v>
      </c>
      <c r="T1475" t="s">
        <v>32</v>
      </c>
      <c r="V1475" s="7">
        <v>54054</v>
      </c>
      <c r="W1475" t="s">
        <v>33</v>
      </c>
      <c r="X1475" s="17" t="s">
        <v>34</v>
      </c>
      <c r="Z1475" t="s">
        <v>3179</v>
      </c>
      <c r="AA1475">
        <v>407</v>
      </c>
      <c r="AB1475">
        <v>72</v>
      </c>
    </row>
    <row r="1476" spans="1:28" x14ac:dyDescent="0.25">
      <c r="A1476" t="s">
        <v>3186</v>
      </c>
      <c r="B1476" t="s">
        <v>3187</v>
      </c>
      <c r="C1476" s="17">
        <v>44337</v>
      </c>
      <c r="D1476" s="7">
        <v>329001</v>
      </c>
      <c r="E1476" t="s">
        <v>29</v>
      </c>
      <c r="F1476" t="s">
        <v>30</v>
      </c>
      <c r="G1476" s="7">
        <v>329001</v>
      </c>
      <c r="H1476" s="7">
        <v>149570</v>
      </c>
      <c r="I1476" s="12">
        <f>H1476/G1476*100</f>
        <v>45.461867897058063</v>
      </c>
      <c r="J1476" s="12">
        <f t="shared" si="23"/>
        <v>4.6409008934288636</v>
      </c>
      <c r="K1476" s="7">
        <v>299148</v>
      </c>
      <c r="L1476" s="7">
        <v>57393</v>
      </c>
      <c r="M1476" s="7">
        <f>G1476-L1476</f>
        <v>271608</v>
      </c>
      <c r="N1476" s="7">
        <v>193404</v>
      </c>
      <c r="O1476" s="22">
        <f>M1476/N1476</f>
        <v>1.4043556493143885</v>
      </c>
      <c r="P1476" s="27">
        <v>1700</v>
      </c>
      <c r="Q1476" s="32">
        <f>M1476/P1476</f>
        <v>159.76941176470589</v>
      </c>
      <c r="R1476" s="37" t="s">
        <v>3178</v>
      </c>
      <c r="S1476" s="42">
        <f>ABS(O2496-O1476)*100</f>
        <v>4.7166620326812847</v>
      </c>
      <c r="T1476" t="s">
        <v>32</v>
      </c>
      <c r="V1476" s="7">
        <v>54054</v>
      </c>
      <c r="W1476" t="s">
        <v>33</v>
      </c>
      <c r="X1476" s="17" t="s">
        <v>34</v>
      </c>
      <c r="Z1476" t="s">
        <v>3179</v>
      </c>
      <c r="AA1476">
        <v>407</v>
      </c>
      <c r="AB1476">
        <v>72</v>
      </c>
    </row>
    <row r="1477" spans="1:28" x14ac:dyDescent="0.25">
      <c r="A1477" t="s">
        <v>3188</v>
      </c>
      <c r="B1477" t="s">
        <v>3189</v>
      </c>
      <c r="C1477" s="17">
        <v>44603</v>
      </c>
      <c r="D1477" s="7">
        <v>305000</v>
      </c>
      <c r="E1477" t="s">
        <v>29</v>
      </c>
      <c r="F1477" t="s">
        <v>30</v>
      </c>
      <c r="G1477" s="7">
        <v>305000</v>
      </c>
      <c r="H1477" s="7">
        <v>157140</v>
      </c>
      <c r="I1477" s="12">
        <f>H1477/G1477*100</f>
        <v>51.521311475409838</v>
      </c>
      <c r="J1477" s="12">
        <f t="shared" si="23"/>
        <v>1.4185426849229117</v>
      </c>
      <c r="K1477" s="7">
        <v>314274</v>
      </c>
      <c r="L1477" s="7">
        <v>56249</v>
      </c>
      <c r="M1477" s="7">
        <f>G1477-L1477</f>
        <v>248751</v>
      </c>
      <c r="N1477" s="7">
        <v>206420</v>
      </c>
      <c r="O1477" s="22">
        <f>M1477/N1477</f>
        <v>1.2050721829280109</v>
      </c>
      <c r="P1477" s="27">
        <v>1731</v>
      </c>
      <c r="Q1477" s="32">
        <f>M1477/P1477</f>
        <v>143.70363951473138</v>
      </c>
      <c r="R1477" s="37" t="s">
        <v>3178</v>
      </c>
      <c r="S1477" s="42">
        <f>ABS(O2496-O1477)*100</f>
        <v>15.211684605956478</v>
      </c>
      <c r="T1477" t="s">
        <v>662</v>
      </c>
      <c r="V1477" s="7">
        <v>54054</v>
      </c>
      <c r="W1477" t="s">
        <v>33</v>
      </c>
      <c r="X1477" s="17" t="s">
        <v>34</v>
      </c>
      <c r="Z1477" t="s">
        <v>3179</v>
      </c>
      <c r="AA1477">
        <v>407</v>
      </c>
      <c r="AB1477">
        <v>72</v>
      </c>
    </row>
    <row r="1478" spans="1:28" x14ac:dyDescent="0.25">
      <c r="A1478" t="s">
        <v>3190</v>
      </c>
      <c r="B1478" t="s">
        <v>3191</v>
      </c>
      <c r="C1478" s="17">
        <v>44375</v>
      </c>
      <c r="D1478" s="7">
        <v>313000</v>
      </c>
      <c r="E1478" t="s">
        <v>29</v>
      </c>
      <c r="F1478" t="s">
        <v>30</v>
      </c>
      <c r="G1478" s="7">
        <v>313000</v>
      </c>
      <c r="H1478" s="7">
        <v>177010</v>
      </c>
      <c r="I1478" s="12">
        <f>H1478/G1478*100</f>
        <v>56.552715654952081</v>
      </c>
      <c r="J1478" s="12">
        <f t="shared" si="23"/>
        <v>6.4499468644651543</v>
      </c>
      <c r="K1478" s="7">
        <v>354029</v>
      </c>
      <c r="L1478" s="7">
        <v>56249</v>
      </c>
      <c r="M1478" s="7">
        <f>G1478-L1478</f>
        <v>256751</v>
      </c>
      <c r="N1478" s="7">
        <v>238224</v>
      </c>
      <c r="O1478" s="22">
        <f>M1478/N1478</f>
        <v>1.0777713412586474</v>
      </c>
      <c r="P1478" s="27">
        <v>2186</v>
      </c>
      <c r="Q1478" s="32">
        <f>M1478/P1478</f>
        <v>117.45242451967063</v>
      </c>
      <c r="R1478" s="37" t="s">
        <v>3178</v>
      </c>
      <c r="S1478" s="42">
        <f>ABS(O2496-O1478)*100</f>
        <v>27.941768772892829</v>
      </c>
      <c r="T1478" t="s">
        <v>32</v>
      </c>
      <c r="V1478" s="7">
        <v>54054</v>
      </c>
      <c r="W1478" t="s">
        <v>33</v>
      </c>
      <c r="X1478" s="17" t="s">
        <v>34</v>
      </c>
      <c r="Z1478" t="s">
        <v>3179</v>
      </c>
      <c r="AA1478">
        <v>407</v>
      </c>
      <c r="AB1478">
        <v>74</v>
      </c>
    </row>
    <row r="1479" spans="1:28" x14ac:dyDescent="0.25">
      <c r="A1479" t="s">
        <v>3192</v>
      </c>
      <c r="B1479" t="s">
        <v>3193</v>
      </c>
      <c r="C1479" s="17">
        <v>44426</v>
      </c>
      <c r="D1479" s="7">
        <v>365000</v>
      </c>
      <c r="E1479" t="s">
        <v>29</v>
      </c>
      <c r="F1479" t="s">
        <v>30</v>
      </c>
      <c r="G1479" s="7">
        <v>365000</v>
      </c>
      <c r="H1479" s="7">
        <v>177810</v>
      </c>
      <c r="I1479" s="12">
        <f>H1479/G1479*100</f>
        <v>48.715068493150689</v>
      </c>
      <c r="J1479" s="12">
        <f t="shared" si="23"/>
        <v>1.387700297336238</v>
      </c>
      <c r="K1479" s="7">
        <v>355621</v>
      </c>
      <c r="L1479" s="7">
        <v>74267</v>
      </c>
      <c r="M1479" s="7">
        <f>G1479-L1479</f>
        <v>290733</v>
      </c>
      <c r="N1479" s="7">
        <v>225083.203125</v>
      </c>
      <c r="O1479" s="22">
        <f>M1479/N1479</f>
        <v>1.2916690182276345</v>
      </c>
      <c r="P1479" s="27">
        <v>1989</v>
      </c>
      <c r="Q1479" s="32">
        <f>M1479/P1479</f>
        <v>146.17043740573152</v>
      </c>
      <c r="R1479" s="37" t="s">
        <v>3178</v>
      </c>
      <c r="S1479" s="42">
        <f>ABS(O2496-O1479)*100</f>
        <v>6.5520010759941183</v>
      </c>
      <c r="T1479" t="s">
        <v>32</v>
      </c>
      <c r="V1479" s="7">
        <v>72072</v>
      </c>
      <c r="W1479" t="s">
        <v>33</v>
      </c>
      <c r="X1479" s="17" t="s">
        <v>34</v>
      </c>
      <c r="Z1479" t="s">
        <v>3179</v>
      </c>
      <c r="AA1479">
        <v>407</v>
      </c>
      <c r="AB1479">
        <v>75</v>
      </c>
    </row>
    <row r="1480" spans="1:28" x14ac:dyDescent="0.25">
      <c r="A1480" t="s">
        <v>3194</v>
      </c>
      <c r="B1480" t="s">
        <v>3195</v>
      </c>
      <c r="C1480" s="17">
        <v>44568</v>
      </c>
      <c r="D1480" s="7">
        <v>400000</v>
      </c>
      <c r="E1480" t="s">
        <v>29</v>
      </c>
      <c r="F1480" t="s">
        <v>30</v>
      </c>
      <c r="G1480" s="7">
        <v>400000</v>
      </c>
      <c r="H1480" s="7">
        <v>195530</v>
      </c>
      <c r="I1480" s="12">
        <f>H1480/G1480*100</f>
        <v>48.8825</v>
      </c>
      <c r="J1480" s="12">
        <f t="shared" si="23"/>
        <v>1.2202687904869265</v>
      </c>
      <c r="K1480" s="7">
        <v>391065</v>
      </c>
      <c r="L1480" s="7">
        <v>76226</v>
      </c>
      <c r="M1480" s="7">
        <f>G1480-L1480</f>
        <v>323774</v>
      </c>
      <c r="N1480" s="7">
        <v>251871.203125</v>
      </c>
      <c r="O1480" s="22">
        <f>M1480/N1480</f>
        <v>1.2854744646584932</v>
      </c>
      <c r="P1480" s="27">
        <v>2186</v>
      </c>
      <c r="Q1480" s="32">
        <f>M1480/P1480</f>
        <v>148.11253430924063</v>
      </c>
      <c r="R1480" s="37" t="s">
        <v>3178</v>
      </c>
      <c r="S1480" s="42">
        <f>ABS(O2496-O1480)*100</f>
        <v>7.1714564329082409</v>
      </c>
      <c r="T1480" t="s">
        <v>32</v>
      </c>
      <c r="V1480" s="7">
        <v>72072</v>
      </c>
      <c r="W1480" t="s">
        <v>33</v>
      </c>
      <c r="X1480" s="17" t="s">
        <v>34</v>
      </c>
      <c r="Z1480" t="s">
        <v>3179</v>
      </c>
      <c r="AA1480">
        <v>407</v>
      </c>
      <c r="AB1480">
        <v>74</v>
      </c>
    </row>
    <row r="1481" spans="1:28" x14ac:dyDescent="0.25">
      <c r="A1481" t="s">
        <v>3196</v>
      </c>
      <c r="B1481" t="s">
        <v>3197</v>
      </c>
      <c r="C1481" s="17">
        <v>44295</v>
      </c>
      <c r="D1481" s="7">
        <v>361000</v>
      </c>
      <c r="E1481" t="s">
        <v>29</v>
      </c>
      <c r="F1481" t="s">
        <v>30</v>
      </c>
      <c r="G1481" s="7">
        <v>361000</v>
      </c>
      <c r="H1481" s="7">
        <v>178620</v>
      </c>
      <c r="I1481" s="12">
        <f>H1481/G1481*100</f>
        <v>49.479224376731302</v>
      </c>
      <c r="J1481" s="12">
        <f t="shared" si="23"/>
        <v>0.6235444137556243</v>
      </c>
      <c r="K1481" s="7">
        <v>357233</v>
      </c>
      <c r="L1481" s="7">
        <v>62255</v>
      </c>
      <c r="M1481" s="7">
        <f>G1481-L1481</f>
        <v>298745</v>
      </c>
      <c r="N1481" s="7">
        <v>235982.40625</v>
      </c>
      <c r="O1481" s="22">
        <f>M1481/N1481</f>
        <v>1.2659630213428252</v>
      </c>
      <c r="P1481" s="27">
        <v>2186</v>
      </c>
      <c r="Q1481" s="32">
        <f>M1481/P1481</f>
        <v>136.66285452881976</v>
      </c>
      <c r="R1481" s="37" t="s">
        <v>3178</v>
      </c>
      <c r="S1481" s="42">
        <f>ABS(O2496-O1481)*100</f>
        <v>9.1226007644750418</v>
      </c>
      <c r="T1481" t="s">
        <v>32</v>
      </c>
      <c r="V1481" s="7">
        <v>60060</v>
      </c>
      <c r="W1481" t="s">
        <v>33</v>
      </c>
      <c r="X1481" s="17" t="s">
        <v>34</v>
      </c>
      <c r="Z1481" t="s">
        <v>3179</v>
      </c>
      <c r="AA1481">
        <v>407</v>
      </c>
      <c r="AB1481">
        <v>74</v>
      </c>
    </row>
    <row r="1482" spans="1:28" x14ac:dyDescent="0.25">
      <c r="A1482" t="s">
        <v>3198</v>
      </c>
      <c r="B1482" t="s">
        <v>3199</v>
      </c>
      <c r="C1482" s="17">
        <v>43931</v>
      </c>
      <c r="D1482" s="7">
        <v>307000</v>
      </c>
      <c r="E1482" t="s">
        <v>29</v>
      </c>
      <c r="F1482" t="s">
        <v>30</v>
      </c>
      <c r="G1482" s="7">
        <v>307000</v>
      </c>
      <c r="H1482" s="7">
        <v>168310</v>
      </c>
      <c r="I1482" s="12">
        <f>H1482/G1482*100</f>
        <v>54.824104234527681</v>
      </c>
      <c r="J1482" s="12">
        <f t="shared" si="23"/>
        <v>4.7213354440407542</v>
      </c>
      <c r="K1482" s="7">
        <v>336615</v>
      </c>
      <c r="L1482" s="7">
        <v>56249</v>
      </c>
      <c r="M1482" s="7">
        <f>G1482-L1482</f>
        <v>250751</v>
      </c>
      <c r="N1482" s="7">
        <v>224292.796875</v>
      </c>
      <c r="O1482" s="22">
        <f>M1482/N1482</f>
        <v>1.1179627856695966</v>
      </c>
      <c r="P1482" s="27">
        <v>2006</v>
      </c>
      <c r="Q1482" s="32">
        <f>M1482/P1482</f>
        <v>125.00049850448654</v>
      </c>
      <c r="R1482" s="37" t="s">
        <v>3178</v>
      </c>
      <c r="S1482" s="42">
        <f>ABS(O2496-O1482)*100</f>
        <v>23.922624331797905</v>
      </c>
      <c r="T1482" t="s">
        <v>32</v>
      </c>
      <c r="V1482" s="7">
        <v>54054</v>
      </c>
      <c r="W1482" t="s">
        <v>33</v>
      </c>
      <c r="X1482" s="17" t="s">
        <v>34</v>
      </c>
      <c r="Z1482" t="s">
        <v>3179</v>
      </c>
      <c r="AA1482">
        <v>407</v>
      </c>
      <c r="AB1482">
        <v>74</v>
      </c>
    </row>
    <row r="1483" spans="1:28" x14ac:dyDescent="0.25">
      <c r="A1483" t="s">
        <v>3200</v>
      </c>
      <c r="B1483" t="s">
        <v>3201</v>
      </c>
      <c r="C1483" s="17">
        <v>44518</v>
      </c>
      <c r="D1483" s="7">
        <v>345000</v>
      </c>
      <c r="E1483" t="s">
        <v>29</v>
      </c>
      <c r="F1483" t="s">
        <v>30</v>
      </c>
      <c r="G1483" s="7">
        <v>345000</v>
      </c>
      <c r="H1483" s="7">
        <v>155530</v>
      </c>
      <c r="I1483" s="12">
        <f>H1483/G1483*100</f>
        <v>45.081159420289858</v>
      </c>
      <c r="J1483" s="12">
        <f t="shared" si="23"/>
        <v>5.0216093701970692</v>
      </c>
      <c r="K1483" s="7">
        <v>311058</v>
      </c>
      <c r="L1483" s="7">
        <v>56249</v>
      </c>
      <c r="M1483" s="7">
        <f>G1483-L1483</f>
        <v>288751</v>
      </c>
      <c r="N1483" s="7">
        <v>203847.203125</v>
      </c>
      <c r="O1483" s="22">
        <f>M1483/N1483</f>
        <v>1.4165070482862432</v>
      </c>
      <c r="P1483" s="27">
        <v>1692</v>
      </c>
      <c r="Q1483" s="32">
        <f>M1483/P1483</f>
        <v>170.65661938534279</v>
      </c>
      <c r="R1483" s="37" t="s">
        <v>3178</v>
      </c>
      <c r="S1483" s="42">
        <f>ABS(O2496-O1483)*100</f>
        <v>5.9318019298667535</v>
      </c>
      <c r="T1483" t="s">
        <v>662</v>
      </c>
      <c r="V1483" s="7">
        <v>54054</v>
      </c>
      <c r="W1483" t="s">
        <v>33</v>
      </c>
      <c r="X1483" s="17" t="s">
        <v>34</v>
      </c>
      <c r="Z1483" t="s">
        <v>3179</v>
      </c>
      <c r="AA1483">
        <v>407</v>
      </c>
      <c r="AB1483">
        <v>73</v>
      </c>
    </row>
    <row r="1484" spans="1:28" x14ac:dyDescent="0.25">
      <c r="A1484" t="s">
        <v>3202</v>
      </c>
      <c r="B1484" t="s">
        <v>3203</v>
      </c>
      <c r="C1484" s="17">
        <v>44593</v>
      </c>
      <c r="D1484" s="7">
        <v>243000</v>
      </c>
      <c r="E1484" t="s">
        <v>29</v>
      </c>
      <c r="F1484" t="s">
        <v>30</v>
      </c>
      <c r="G1484" s="7">
        <v>243000</v>
      </c>
      <c r="H1484" s="7">
        <v>110470</v>
      </c>
      <c r="I1484" s="12">
        <f>H1484/G1484*100</f>
        <v>45.460905349794238</v>
      </c>
      <c r="J1484" s="12">
        <f t="shared" si="23"/>
        <v>4.6418634406926884</v>
      </c>
      <c r="K1484" s="7">
        <v>220941</v>
      </c>
      <c r="L1484" s="7">
        <v>36705</v>
      </c>
      <c r="M1484" s="7">
        <f>G1484-L1484</f>
        <v>206295</v>
      </c>
      <c r="N1484" s="7">
        <v>211765.515625</v>
      </c>
      <c r="O1484" s="22">
        <f>M1484/N1484</f>
        <v>0.97416710832802766</v>
      </c>
      <c r="P1484" s="27">
        <v>1406</v>
      </c>
      <c r="Q1484" s="32">
        <f>M1484/P1484</f>
        <v>146.72475106685633</v>
      </c>
      <c r="R1484" s="37" t="s">
        <v>3204</v>
      </c>
      <c r="S1484" s="42">
        <f>ABS(O2496-O1484)*100</f>
        <v>38.302192065954799</v>
      </c>
      <c r="T1484" t="s">
        <v>32</v>
      </c>
      <c r="V1484" s="7">
        <v>36300</v>
      </c>
      <c r="W1484" t="s">
        <v>33</v>
      </c>
      <c r="X1484" s="17" t="s">
        <v>34</v>
      </c>
      <c r="Z1484" t="s">
        <v>3205</v>
      </c>
      <c r="AA1484">
        <v>407</v>
      </c>
      <c r="AB1484">
        <v>67</v>
      </c>
    </row>
    <row r="1485" spans="1:28" x14ac:dyDescent="0.25">
      <c r="A1485" t="s">
        <v>3206</v>
      </c>
      <c r="B1485" t="s">
        <v>3207</v>
      </c>
      <c r="C1485" s="17">
        <v>44581</v>
      </c>
      <c r="D1485" s="7">
        <v>240000</v>
      </c>
      <c r="E1485" t="s">
        <v>29</v>
      </c>
      <c r="F1485" t="s">
        <v>30</v>
      </c>
      <c r="G1485" s="7">
        <v>240000</v>
      </c>
      <c r="H1485" s="7">
        <v>110470</v>
      </c>
      <c r="I1485" s="12">
        <f>H1485/G1485*100</f>
        <v>46.029166666666669</v>
      </c>
      <c r="J1485" s="12">
        <f t="shared" si="23"/>
        <v>4.0736021238202582</v>
      </c>
      <c r="K1485" s="7">
        <v>220941</v>
      </c>
      <c r="L1485" s="7">
        <v>36705</v>
      </c>
      <c r="M1485" s="7">
        <f>G1485-L1485</f>
        <v>203295</v>
      </c>
      <c r="N1485" s="7">
        <v>211765.515625</v>
      </c>
      <c r="O1485" s="22">
        <f>M1485/N1485</f>
        <v>0.96000049583143743</v>
      </c>
      <c r="P1485" s="27">
        <v>1406</v>
      </c>
      <c r="Q1485" s="32">
        <f>M1485/P1485</f>
        <v>144.59103840682789</v>
      </c>
      <c r="R1485" s="37" t="s">
        <v>3204</v>
      </c>
      <c r="S1485" s="42">
        <f>ABS(O2496-O1485)*100</f>
        <v>39.718853315613821</v>
      </c>
      <c r="T1485" t="s">
        <v>32</v>
      </c>
      <c r="V1485" s="7">
        <v>36300</v>
      </c>
      <c r="W1485" t="s">
        <v>33</v>
      </c>
      <c r="X1485" s="17" t="s">
        <v>34</v>
      </c>
      <c r="Z1485" t="s">
        <v>3205</v>
      </c>
      <c r="AA1485">
        <v>407</v>
      </c>
      <c r="AB1485">
        <v>67</v>
      </c>
    </row>
    <row r="1486" spans="1:28" x14ac:dyDescent="0.25">
      <c r="A1486" t="s">
        <v>3208</v>
      </c>
      <c r="B1486" t="s">
        <v>3209</v>
      </c>
      <c r="C1486" s="17">
        <v>44320</v>
      </c>
      <c r="D1486" s="7">
        <v>218000</v>
      </c>
      <c r="E1486" t="s">
        <v>29</v>
      </c>
      <c r="F1486" t="s">
        <v>30</v>
      </c>
      <c r="G1486" s="7">
        <v>218000</v>
      </c>
      <c r="H1486" s="7">
        <v>110470</v>
      </c>
      <c r="I1486" s="12">
        <f>H1486/G1486*100</f>
        <v>50.674311926605512</v>
      </c>
      <c r="J1486" s="12">
        <f t="shared" si="23"/>
        <v>0.57154313611858498</v>
      </c>
      <c r="K1486" s="7">
        <v>220941</v>
      </c>
      <c r="L1486" s="7">
        <v>36705</v>
      </c>
      <c r="M1486" s="7">
        <f>G1486-L1486</f>
        <v>181295</v>
      </c>
      <c r="N1486" s="7">
        <v>211765.515625</v>
      </c>
      <c r="O1486" s="22">
        <f>M1486/N1486</f>
        <v>0.85611200418977562</v>
      </c>
      <c r="P1486" s="27">
        <v>1406</v>
      </c>
      <c r="Q1486" s="32">
        <f>M1486/P1486</f>
        <v>128.94381223328591</v>
      </c>
      <c r="R1486" s="37" t="s">
        <v>3204</v>
      </c>
      <c r="S1486" s="42">
        <f>ABS(O2496-O1486)*100</f>
        <v>50.107702479780002</v>
      </c>
      <c r="T1486" t="s">
        <v>32</v>
      </c>
      <c r="V1486" s="7">
        <v>36300</v>
      </c>
      <c r="W1486" t="s">
        <v>33</v>
      </c>
      <c r="X1486" s="17" t="s">
        <v>34</v>
      </c>
      <c r="Z1486" t="s">
        <v>3205</v>
      </c>
      <c r="AA1486">
        <v>407</v>
      </c>
      <c r="AB1486">
        <v>67</v>
      </c>
    </row>
    <row r="1487" spans="1:28" x14ac:dyDescent="0.25">
      <c r="A1487" t="s">
        <v>3210</v>
      </c>
      <c r="B1487" t="s">
        <v>3211</v>
      </c>
      <c r="C1487" s="17">
        <v>44274</v>
      </c>
      <c r="D1487" s="7">
        <v>200000</v>
      </c>
      <c r="E1487" t="s">
        <v>29</v>
      </c>
      <c r="F1487" t="s">
        <v>30</v>
      </c>
      <c r="G1487" s="7">
        <v>200000</v>
      </c>
      <c r="H1487" s="7">
        <v>113430</v>
      </c>
      <c r="I1487" s="12">
        <f>H1487/G1487*100</f>
        <v>56.715000000000003</v>
      </c>
      <c r="J1487" s="12">
        <f t="shared" si="23"/>
        <v>6.6122312095130766</v>
      </c>
      <c r="K1487" s="7">
        <v>226864</v>
      </c>
      <c r="L1487" s="7">
        <v>36705</v>
      </c>
      <c r="M1487" s="7">
        <f>G1487-L1487</f>
        <v>163295</v>
      </c>
      <c r="N1487" s="7">
        <v>218573.5625</v>
      </c>
      <c r="O1487" s="22">
        <f>M1487/N1487</f>
        <v>0.74709401325697844</v>
      </c>
      <c r="P1487" s="27">
        <v>1406</v>
      </c>
      <c r="Q1487" s="32">
        <f>M1487/P1487</f>
        <v>116.14153627311522</v>
      </c>
      <c r="R1487" s="37" t="s">
        <v>3204</v>
      </c>
      <c r="S1487" s="42">
        <f>ABS(O2496-O1487)*100</f>
        <v>61.009501573059723</v>
      </c>
      <c r="T1487" t="s">
        <v>32</v>
      </c>
      <c r="V1487" s="7">
        <v>36300</v>
      </c>
      <c r="W1487" t="s">
        <v>33</v>
      </c>
      <c r="X1487" s="17" t="s">
        <v>34</v>
      </c>
      <c r="Z1487" t="s">
        <v>3205</v>
      </c>
      <c r="AA1487">
        <v>407</v>
      </c>
      <c r="AB1487">
        <v>67</v>
      </c>
    </row>
    <row r="1488" spans="1:28" x14ac:dyDescent="0.25">
      <c r="A1488" t="s">
        <v>3212</v>
      </c>
      <c r="B1488" t="s">
        <v>3213</v>
      </c>
      <c r="C1488" s="17">
        <v>43951</v>
      </c>
      <c r="D1488" s="7">
        <v>215000</v>
      </c>
      <c r="E1488" t="s">
        <v>29</v>
      </c>
      <c r="F1488" t="s">
        <v>30</v>
      </c>
      <c r="G1488" s="7">
        <v>215000</v>
      </c>
      <c r="H1488" s="7">
        <v>109250</v>
      </c>
      <c r="I1488" s="12">
        <f>H1488/G1488*100</f>
        <v>50.813953488372086</v>
      </c>
      <c r="J1488" s="12">
        <f t="shared" si="23"/>
        <v>0.71118469788515881</v>
      </c>
      <c r="K1488" s="7">
        <v>218504</v>
      </c>
      <c r="L1488" s="7">
        <v>36750</v>
      </c>
      <c r="M1488" s="7">
        <f>G1488-L1488</f>
        <v>178250</v>
      </c>
      <c r="N1488" s="7">
        <v>208912.640625</v>
      </c>
      <c r="O1488" s="22">
        <f>M1488/N1488</f>
        <v>0.85322745175558956</v>
      </c>
      <c r="P1488" s="27">
        <v>1521</v>
      </c>
      <c r="Q1488" s="32">
        <f>M1488/P1488</f>
        <v>117.19263642340566</v>
      </c>
      <c r="R1488" s="37" t="s">
        <v>3204</v>
      </c>
      <c r="S1488" s="42">
        <f>ABS(O2496-O1488)*100</f>
        <v>50.396157723198613</v>
      </c>
      <c r="T1488" t="s">
        <v>32</v>
      </c>
      <c r="V1488" s="7">
        <v>36300</v>
      </c>
      <c r="W1488" t="s">
        <v>33</v>
      </c>
      <c r="X1488" s="17" t="s">
        <v>34</v>
      </c>
      <c r="Z1488" t="s">
        <v>3205</v>
      </c>
      <c r="AA1488">
        <v>407</v>
      </c>
      <c r="AB1488">
        <v>67</v>
      </c>
    </row>
    <row r="1489" spans="1:28" x14ac:dyDescent="0.25">
      <c r="A1489" t="s">
        <v>3214</v>
      </c>
      <c r="B1489" t="s">
        <v>3215</v>
      </c>
      <c r="C1489" s="17">
        <v>44393</v>
      </c>
      <c r="D1489" s="7">
        <v>397000</v>
      </c>
      <c r="E1489" t="s">
        <v>29</v>
      </c>
      <c r="F1489" t="s">
        <v>30</v>
      </c>
      <c r="G1489" s="7">
        <v>397000</v>
      </c>
      <c r="H1489" s="7">
        <v>168840</v>
      </c>
      <c r="I1489" s="12">
        <f>H1489/G1489*100</f>
        <v>42.528967254408059</v>
      </c>
      <c r="J1489" s="12">
        <f t="shared" si="23"/>
        <v>7.573801536078868</v>
      </c>
      <c r="K1489" s="7">
        <v>337675</v>
      </c>
      <c r="L1489" s="7">
        <v>137725</v>
      </c>
      <c r="M1489" s="7">
        <f>G1489-L1489</f>
        <v>259275</v>
      </c>
      <c r="N1489" s="7">
        <v>120451.8046875</v>
      </c>
      <c r="O1489" s="22">
        <f>M1489/N1489</f>
        <v>2.1525206755736264</v>
      </c>
      <c r="P1489" s="27">
        <v>1860</v>
      </c>
      <c r="Q1489" s="32">
        <f>M1489/P1489</f>
        <v>139.39516129032259</v>
      </c>
      <c r="R1489" s="37" t="s">
        <v>3216</v>
      </c>
      <c r="S1489" s="42">
        <f>ABS(O2496-O1489)*100</f>
        <v>79.533164658605074</v>
      </c>
      <c r="T1489" t="s">
        <v>64</v>
      </c>
      <c r="V1489" s="7">
        <v>136510</v>
      </c>
      <c r="W1489" t="s">
        <v>33</v>
      </c>
      <c r="X1489" s="17" t="s">
        <v>34</v>
      </c>
      <c r="Z1489" t="s">
        <v>3217</v>
      </c>
      <c r="AA1489">
        <v>401</v>
      </c>
      <c r="AB1489">
        <v>43</v>
      </c>
    </row>
    <row r="1490" spans="1:28" x14ac:dyDescent="0.25">
      <c r="A1490" t="s">
        <v>3218</v>
      </c>
      <c r="B1490" t="s">
        <v>3219</v>
      </c>
      <c r="C1490" s="17">
        <v>44133</v>
      </c>
      <c r="D1490" s="7">
        <v>440000</v>
      </c>
      <c r="E1490" t="s">
        <v>29</v>
      </c>
      <c r="F1490" t="s">
        <v>30</v>
      </c>
      <c r="G1490" s="7">
        <v>440000</v>
      </c>
      <c r="H1490" s="7">
        <v>238180</v>
      </c>
      <c r="I1490" s="12">
        <f>H1490/G1490*100</f>
        <v>54.131818181818183</v>
      </c>
      <c r="J1490" s="12">
        <f t="shared" si="23"/>
        <v>4.0290493913312559</v>
      </c>
      <c r="K1490" s="7">
        <v>476360</v>
      </c>
      <c r="L1490" s="7">
        <v>161149</v>
      </c>
      <c r="M1490" s="7">
        <f>G1490-L1490</f>
        <v>278851</v>
      </c>
      <c r="N1490" s="7">
        <v>189886.140625</v>
      </c>
      <c r="O1490" s="22">
        <f>M1490/N1490</f>
        <v>1.4685168653287541</v>
      </c>
      <c r="P1490" s="27">
        <v>1738</v>
      </c>
      <c r="Q1490" s="32">
        <f>M1490/P1490</f>
        <v>160.44361334867665</v>
      </c>
      <c r="R1490" s="37" t="s">
        <v>3216</v>
      </c>
      <c r="S1490" s="42">
        <f>ABS(O2496-O1490)*100</f>
        <v>11.13278363411785</v>
      </c>
      <c r="T1490" t="s">
        <v>154</v>
      </c>
      <c r="V1490" s="7">
        <v>155320</v>
      </c>
      <c r="W1490" t="s">
        <v>33</v>
      </c>
      <c r="X1490" s="17" t="s">
        <v>34</v>
      </c>
      <c r="Z1490" t="s">
        <v>3217</v>
      </c>
      <c r="AA1490">
        <v>401</v>
      </c>
      <c r="AB1490">
        <v>43</v>
      </c>
    </row>
    <row r="1491" spans="1:28" x14ac:dyDescent="0.25">
      <c r="A1491" t="s">
        <v>3220</v>
      </c>
      <c r="B1491" t="s">
        <v>3221</v>
      </c>
      <c r="C1491" s="17">
        <v>44022</v>
      </c>
      <c r="D1491" s="7">
        <v>325000</v>
      </c>
      <c r="E1491" t="s">
        <v>29</v>
      </c>
      <c r="F1491" t="s">
        <v>30</v>
      </c>
      <c r="G1491" s="7">
        <v>325000</v>
      </c>
      <c r="H1491" s="7">
        <v>141330</v>
      </c>
      <c r="I1491" s="12">
        <f>H1491/G1491*100</f>
        <v>43.486153846153847</v>
      </c>
      <c r="J1491" s="12">
        <f t="shared" si="23"/>
        <v>6.6166149443330795</v>
      </c>
      <c r="K1491" s="7">
        <v>282661</v>
      </c>
      <c r="L1491" s="7">
        <v>68858</v>
      </c>
      <c r="M1491" s="7">
        <f>G1491-L1491</f>
        <v>256142</v>
      </c>
      <c r="N1491" s="7">
        <v>153815.109375</v>
      </c>
      <c r="O1491" s="22">
        <f>M1491/N1491</f>
        <v>1.665259031058697</v>
      </c>
      <c r="P1491" s="27">
        <v>1965</v>
      </c>
      <c r="Q1491" s="32">
        <f>M1491/P1491</f>
        <v>130.35216284987277</v>
      </c>
      <c r="R1491" s="37" t="s">
        <v>3222</v>
      </c>
      <c r="S1491" s="42">
        <f>ABS(O2496-O1491)*100</f>
        <v>30.807000207112132</v>
      </c>
      <c r="T1491" t="s">
        <v>32</v>
      </c>
      <c r="V1491" s="7">
        <v>53282</v>
      </c>
      <c r="W1491" t="s">
        <v>33</v>
      </c>
      <c r="X1491" s="17" t="s">
        <v>34</v>
      </c>
      <c r="Z1491" t="s">
        <v>3223</v>
      </c>
      <c r="AA1491">
        <v>401</v>
      </c>
      <c r="AB1491">
        <v>48</v>
      </c>
    </row>
    <row r="1492" spans="1:28" x14ac:dyDescent="0.25">
      <c r="A1492" t="s">
        <v>3224</v>
      </c>
      <c r="B1492" t="s">
        <v>3225</v>
      </c>
      <c r="C1492" s="17">
        <v>44624</v>
      </c>
      <c r="D1492" s="7">
        <v>450000</v>
      </c>
      <c r="E1492" t="s">
        <v>29</v>
      </c>
      <c r="F1492" t="s">
        <v>30</v>
      </c>
      <c r="G1492" s="7">
        <v>450000</v>
      </c>
      <c r="H1492" s="7">
        <v>196260</v>
      </c>
      <c r="I1492" s="12">
        <f>H1492/G1492*100</f>
        <v>43.61333333333333</v>
      </c>
      <c r="J1492" s="12">
        <f t="shared" si="23"/>
        <v>6.489435457153597</v>
      </c>
      <c r="K1492" s="7">
        <v>392511</v>
      </c>
      <c r="L1492" s="7">
        <v>65918</v>
      </c>
      <c r="M1492" s="7">
        <f>G1492-L1492</f>
        <v>384082</v>
      </c>
      <c r="N1492" s="7">
        <v>234959</v>
      </c>
      <c r="O1492" s="22">
        <f>M1492/N1492</f>
        <v>1.6346766882732733</v>
      </c>
      <c r="P1492" s="27">
        <v>3281</v>
      </c>
      <c r="Q1492" s="32">
        <f>M1492/P1492</f>
        <v>117.0624809509296</v>
      </c>
      <c r="R1492" s="37" t="s">
        <v>3222</v>
      </c>
      <c r="S1492" s="42">
        <f>ABS(O2496-O1492)*100</f>
        <v>27.748765928569764</v>
      </c>
      <c r="T1492" t="s">
        <v>64</v>
      </c>
      <c r="V1492" s="7">
        <v>53282</v>
      </c>
      <c r="W1492" t="s">
        <v>33</v>
      </c>
      <c r="X1492" s="17" t="s">
        <v>34</v>
      </c>
      <c r="Z1492" t="s">
        <v>3223</v>
      </c>
      <c r="AA1492">
        <v>401</v>
      </c>
      <c r="AB1492">
        <v>49</v>
      </c>
    </row>
    <row r="1493" spans="1:28" x14ac:dyDescent="0.25">
      <c r="A1493" t="s">
        <v>3226</v>
      </c>
      <c r="B1493" t="s">
        <v>3227</v>
      </c>
      <c r="C1493" s="17">
        <v>43966</v>
      </c>
      <c r="D1493" s="7">
        <v>290000</v>
      </c>
      <c r="E1493" t="s">
        <v>29</v>
      </c>
      <c r="F1493" t="s">
        <v>30</v>
      </c>
      <c r="G1493" s="7">
        <v>290000</v>
      </c>
      <c r="H1493" s="7">
        <v>152490</v>
      </c>
      <c r="I1493" s="12">
        <f>H1493/G1493*100</f>
        <v>52.582758620689653</v>
      </c>
      <c r="J1493" s="12">
        <f t="shared" si="23"/>
        <v>2.4799898302027259</v>
      </c>
      <c r="K1493" s="7">
        <v>304981</v>
      </c>
      <c r="L1493" s="7">
        <v>58620</v>
      </c>
      <c r="M1493" s="7">
        <f>G1493-L1493</f>
        <v>231380</v>
      </c>
      <c r="N1493" s="7">
        <v>177238.125</v>
      </c>
      <c r="O1493" s="22">
        <f>M1493/N1493</f>
        <v>1.305475331563116</v>
      </c>
      <c r="P1493" s="27">
        <v>1974</v>
      </c>
      <c r="Q1493" s="32">
        <f>M1493/P1493</f>
        <v>117.21377912867274</v>
      </c>
      <c r="R1493" s="37" t="s">
        <v>3222</v>
      </c>
      <c r="S1493" s="42">
        <f>ABS(O2496-O1493)*100</f>
        <v>5.1713697424459637</v>
      </c>
      <c r="T1493" t="s">
        <v>64</v>
      </c>
      <c r="V1493" s="7">
        <v>53282</v>
      </c>
      <c r="W1493" t="s">
        <v>33</v>
      </c>
      <c r="X1493" s="17" t="s">
        <v>34</v>
      </c>
      <c r="Z1493" t="s">
        <v>3223</v>
      </c>
      <c r="AA1493">
        <v>401</v>
      </c>
      <c r="AB1493">
        <v>54</v>
      </c>
    </row>
    <row r="1494" spans="1:28" x14ac:dyDescent="0.25">
      <c r="A1494" t="s">
        <v>3228</v>
      </c>
      <c r="B1494" t="s">
        <v>3229</v>
      </c>
      <c r="C1494" s="17">
        <v>44560</v>
      </c>
      <c r="D1494" s="7">
        <v>349000</v>
      </c>
      <c r="E1494" t="s">
        <v>29</v>
      </c>
      <c r="F1494" t="s">
        <v>30</v>
      </c>
      <c r="G1494" s="7">
        <v>349000</v>
      </c>
      <c r="H1494" s="7">
        <v>137700</v>
      </c>
      <c r="I1494" s="12">
        <f>H1494/G1494*100</f>
        <v>39.455587392550143</v>
      </c>
      <c r="J1494" s="12">
        <f t="shared" si="23"/>
        <v>10.647181397936784</v>
      </c>
      <c r="K1494" s="7">
        <v>275405</v>
      </c>
      <c r="L1494" s="7">
        <v>61308</v>
      </c>
      <c r="M1494" s="7">
        <f>G1494-L1494</f>
        <v>287692</v>
      </c>
      <c r="N1494" s="7">
        <v>154026.625</v>
      </c>
      <c r="O1494" s="22">
        <f>M1494/N1494</f>
        <v>1.8678069457147426</v>
      </c>
      <c r="P1494" s="27">
        <v>2658</v>
      </c>
      <c r="Q1494" s="32">
        <f>M1494/P1494</f>
        <v>108.23626787057938</v>
      </c>
      <c r="R1494" s="37" t="s">
        <v>3222</v>
      </c>
      <c r="S1494" s="42">
        <f>ABS(O2496-O1494)*100</f>
        <v>51.061791672716694</v>
      </c>
      <c r="T1494" t="s">
        <v>64</v>
      </c>
      <c r="V1494" s="7">
        <v>59696</v>
      </c>
      <c r="W1494" t="s">
        <v>33</v>
      </c>
      <c r="X1494" s="17" t="s">
        <v>34</v>
      </c>
      <c r="Z1494" t="s">
        <v>3223</v>
      </c>
      <c r="AA1494">
        <v>401</v>
      </c>
      <c r="AB1494">
        <v>43</v>
      </c>
    </row>
    <row r="1495" spans="1:28" x14ac:dyDescent="0.25">
      <c r="A1495" t="s">
        <v>3230</v>
      </c>
      <c r="B1495" t="s">
        <v>3231</v>
      </c>
      <c r="C1495" s="17">
        <v>44102</v>
      </c>
      <c r="D1495" s="7">
        <v>500000</v>
      </c>
      <c r="E1495" t="s">
        <v>29</v>
      </c>
      <c r="F1495" t="s">
        <v>30</v>
      </c>
      <c r="G1495" s="7">
        <v>500000</v>
      </c>
      <c r="H1495" s="7">
        <v>216460</v>
      </c>
      <c r="I1495" s="12">
        <f>H1495/G1495*100</f>
        <v>43.292000000000002</v>
      </c>
      <c r="J1495" s="12">
        <f t="shared" si="23"/>
        <v>6.8107687904869252</v>
      </c>
      <c r="K1495" s="7">
        <v>432914</v>
      </c>
      <c r="L1495" s="7">
        <v>81743</v>
      </c>
      <c r="M1495" s="7">
        <f>G1495-L1495</f>
        <v>418257</v>
      </c>
      <c r="N1495" s="7">
        <v>252641</v>
      </c>
      <c r="O1495" s="22">
        <f>M1495/N1495</f>
        <v>1.6555388871956649</v>
      </c>
      <c r="P1495" s="27">
        <v>2942</v>
      </c>
      <c r="Q1495" s="32">
        <f>M1495/P1495</f>
        <v>142.16757307953773</v>
      </c>
      <c r="R1495" s="37" t="s">
        <v>3222</v>
      </c>
      <c r="S1495" s="42">
        <f>ABS(O2496-O1495)*100</f>
        <v>29.834985820808924</v>
      </c>
      <c r="T1495" t="s">
        <v>32</v>
      </c>
      <c r="V1495" s="7">
        <v>64136</v>
      </c>
      <c r="W1495" t="s">
        <v>33</v>
      </c>
      <c r="X1495" s="17" t="s">
        <v>34</v>
      </c>
      <c r="Z1495" t="s">
        <v>3223</v>
      </c>
      <c r="AA1495">
        <v>401</v>
      </c>
      <c r="AB1495">
        <v>54</v>
      </c>
    </row>
    <row r="1496" spans="1:28" x14ac:dyDescent="0.25">
      <c r="A1496" t="s">
        <v>3232</v>
      </c>
      <c r="B1496" t="s">
        <v>3233</v>
      </c>
      <c r="C1496" s="17">
        <v>44139</v>
      </c>
      <c r="D1496" s="7">
        <v>540000</v>
      </c>
      <c r="E1496" t="s">
        <v>29</v>
      </c>
      <c r="F1496" t="s">
        <v>30</v>
      </c>
      <c r="G1496" s="7">
        <v>540000</v>
      </c>
      <c r="H1496" s="7">
        <v>293240</v>
      </c>
      <c r="I1496" s="12">
        <f>H1496/G1496*100</f>
        <v>54.303703703703697</v>
      </c>
      <c r="J1496" s="12">
        <f t="shared" si="23"/>
        <v>4.2009349132167699</v>
      </c>
      <c r="K1496" s="7">
        <v>586475</v>
      </c>
      <c r="L1496" s="7">
        <v>69434</v>
      </c>
      <c r="M1496" s="7">
        <f>G1496-L1496</f>
        <v>470566</v>
      </c>
      <c r="N1496" s="7">
        <v>371971.9375</v>
      </c>
      <c r="O1496" s="22">
        <f>M1496/N1496</f>
        <v>1.2650577975388264</v>
      </c>
      <c r="P1496" s="27">
        <v>3831</v>
      </c>
      <c r="Q1496" s="32">
        <f>M1496/P1496</f>
        <v>122.83111459149048</v>
      </c>
      <c r="R1496" s="37" t="s">
        <v>3222</v>
      </c>
      <c r="S1496" s="42">
        <f>ABS(O2496-O1496)*100</f>
        <v>9.213123144874924</v>
      </c>
      <c r="T1496" t="s">
        <v>32</v>
      </c>
      <c r="V1496" s="7">
        <v>64136</v>
      </c>
      <c r="W1496" t="s">
        <v>33</v>
      </c>
      <c r="X1496" s="17" t="s">
        <v>34</v>
      </c>
      <c r="Z1496" t="s">
        <v>3223</v>
      </c>
      <c r="AA1496">
        <v>401</v>
      </c>
      <c r="AB1496">
        <v>64</v>
      </c>
    </row>
    <row r="1497" spans="1:28" x14ac:dyDescent="0.25">
      <c r="A1497" t="s">
        <v>3234</v>
      </c>
      <c r="B1497" t="s">
        <v>3235</v>
      </c>
      <c r="C1497" s="17">
        <v>44050</v>
      </c>
      <c r="D1497" s="7">
        <v>345000</v>
      </c>
      <c r="E1497" t="s">
        <v>29</v>
      </c>
      <c r="F1497" t="s">
        <v>30</v>
      </c>
      <c r="G1497" s="7">
        <v>345000</v>
      </c>
      <c r="H1497" s="7">
        <v>203710</v>
      </c>
      <c r="I1497" s="12">
        <f>H1497/G1497*100</f>
        <v>59.0463768115942</v>
      </c>
      <c r="J1497" s="12">
        <f t="shared" si="23"/>
        <v>8.9436080211072735</v>
      </c>
      <c r="K1497" s="7">
        <v>407424</v>
      </c>
      <c r="L1497" s="7">
        <v>69250</v>
      </c>
      <c r="M1497" s="7">
        <f>G1497-L1497</f>
        <v>275750</v>
      </c>
      <c r="N1497" s="7">
        <v>243290.640625</v>
      </c>
      <c r="O1497" s="22">
        <f>M1497/N1497</f>
        <v>1.1334180356943191</v>
      </c>
      <c r="P1497" s="27">
        <v>3331</v>
      </c>
      <c r="Q1497" s="32">
        <f>M1497/P1497</f>
        <v>82.782948063644554</v>
      </c>
      <c r="R1497" s="37" t="s">
        <v>3222</v>
      </c>
      <c r="S1497" s="42">
        <f>ABS(O2496-O1497)*100</f>
        <v>22.377099329325656</v>
      </c>
      <c r="T1497" t="s">
        <v>141</v>
      </c>
      <c r="V1497" s="7">
        <v>64136</v>
      </c>
      <c r="W1497" t="s">
        <v>33</v>
      </c>
      <c r="X1497" s="17" t="s">
        <v>34</v>
      </c>
      <c r="Z1497" t="s">
        <v>3223</v>
      </c>
      <c r="AA1497">
        <v>401</v>
      </c>
      <c r="AB1497">
        <v>46</v>
      </c>
    </row>
    <row r="1498" spans="1:28" x14ac:dyDescent="0.25">
      <c r="A1498" t="s">
        <v>3236</v>
      </c>
      <c r="B1498" t="s">
        <v>3237</v>
      </c>
      <c r="C1498" s="17">
        <v>44001</v>
      </c>
      <c r="D1498" s="7">
        <v>715000</v>
      </c>
      <c r="E1498" t="s">
        <v>29</v>
      </c>
      <c r="F1498" t="s">
        <v>3238</v>
      </c>
      <c r="G1498" s="7">
        <v>715000</v>
      </c>
      <c r="H1498" s="7">
        <v>443590</v>
      </c>
      <c r="I1498" s="12">
        <f>H1498/G1498*100</f>
        <v>62.040559440559441</v>
      </c>
      <c r="J1498" s="12">
        <f t="shared" si="23"/>
        <v>11.937790650072515</v>
      </c>
      <c r="K1498" s="7">
        <v>887179</v>
      </c>
      <c r="L1498" s="7">
        <v>117307</v>
      </c>
      <c r="M1498" s="7">
        <f>G1498-L1498</f>
        <v>597693</v>
      </c>
      <c r="N1498" s="7">
        <v>553864.75</v>
      </c>
      <c r="O1498" s="22">
        <f>M1498/N1498</f>
        <v>1.0791316833216051</v>
      </c>
      <c r="P1498" s="27">
        <v>6747</v>
      </c>
      <c r="Q1498" s="32">
        <f>M1498/P1498</f>
        <v>88.586482881280574</v>
      </c>
      <c r="R1498" s="37" t="s">
        <v>3222</v>
      </c>
      <c r="S1498" s="42">
        <f>ABS(O2496-O1498)*100</f>
        <v>27.805734566597053</v>
      </c>
      <c r="T1498" t="s">
        <v>64</v>
      </c>
      <c r="V1498" s="7">
        <v>64136</v>
      </c>
      <c r="W1498" t="s">
        <v>33</v>
      </c>
      <c r="X1498" s="17" t="s">
        <v>34</v>
      </c>
      <c r="Z1498" t="s">
        <v>3223</v>
      </c>
      <c r="AA1498">
        <v>401</v>
      </c>
      <c r="AB1498">
        <v>34</v>
      </c>
    </row>
    <row r="1499" spans="1:28" x14ac:dyDescent="0.25">
      <c r="A1499" t="s">
        <v>3239</v>
      </c>
      <c r="B1499" t="s">
        <v>3240</v>
      </c>
      <c r="C1499" s="17">
        <v>44498</v>
      </c>
      <c r="D1499" s="7">
        <v>925000</v>
      </c>
      <c r="E1499" t="s">
        <v>29</v>
      </c>
      <c r="F1499" t="s">
        <v>30</v>
      </c>
      <c r="G1499" s="7">
        <v>925000</v>
      </c>
      <c r="H1499" s="7">
        <v>460080</v>
      </c>
      <c r="I1499" s="12">
        <f>H1499/G1499*100</f>
        <v>49.738378378378378</v>
      </c>
      <c r="J1499" s="12">
        <f t="shared" si="23"/>
        <v>0.36439041210854839</v>
      </c>
      <c r="K1499" s="7">
        <v>920151</v>
      </c>
      <c r="L1499" s="7">
        <v>109811</v>
      </c>
      <c r="M1499" s="7">
        <f>G1499-L1499</f>
        <v>815189</v>
      </c>
      <c r="N1499" s="7">
        <v>900377.75</v>
      </c>
      <c r="O1499" s="22">
        <f>M1499/N1499</f>
        <v>0.90538554512258884</v>
      </c>
      <c r="P1499" s="27">
        <v>5330</v>
      </c>
      <c r="Q1499" s="32">
        <f>M1499/P1499</f>
        <v>152.94352720450283</v>
      </c>
      <c r="R1499" s="37" t="s">
        <v>3241</v>
      </c>
      <c r="S1499" s="42">
        <f>ABS(O2496-O1499)*100</f>
        <v>45.180348386498679</v>
      </c>
      <c r="T1499" t="s">
        <v>32</v>
      </c>
      <c r="V1499" s="7">
        <v>99000</v>
      </c>
      <c r="W1499" t="s">
        <v>33</v>
      </c>
      <c r="X1499" s="17" t="s">
        <v>34</v>
      </c>
      <c r="Z1499" t="s">
        <v>3242</v>
      </c>
      <c r="AA1499">
        <v>407</v>
      </c>
      <c r="AB1499">
        <v>75</v>
      </c>
    </row>
    <row r="1500" spans="1:28" x14ac:dyDescent="0.25">
      <c r="A1500" t="s">
        <v>3243</v>
      </c>
      <c r="B1500" t="s">
        <v>3244</v>
      </c>
      <c r="C1500" s="17">
        <v>44372</v>
      </c>
      <c r="D1500" s="7">
        <v>360000</v>
      </c>
      <c r="E1500" t="s">
        <v>29</v>
      </c>
      <c r="F1500" t="s">
        <v>30</v>
      </c>
      <c r="G1500" s="7">
        <v>360000</v>
      </c>
      <c r="H1500" s="7">
        <v>153720</v>
      </c>
      <c r="I1500" s="12">
        <f>H1500/G1500*100</f>
        <v>42.699999999999996</v>
      </c>
      <c r="J1500" s="12">
        <f t="shared" si="23"/>
        <v>7.402768790486931</v>
      </c>
      <c r="K1500" s="7">
        <v>307441</v>
      </c>
      <c r="L1500" s="7">
        <v>73234</v>
      </c>
      <c r="M1500" s="7">
        <f>G1500-L1500</f>
        <v>286766</v>
      </c>
      <c r="N1500" s="7">
        <v>168494.25</v>
      </c>
      <c r="O1500" s="22">
        <f>M1500/N1500</f>
        <v>1.7019334487675395</v>
      </c>
      <c r="P1500" s="27">
        <v>2191</v>
      </c>
      <c r="Q1500" s="32">
        <f>M1500/P1500</f>
        <v>130.88361478776815</v>
      </c>
      <c r="R1500" s="37" t="s">
        <v>3222</v>
      </c>
      <c r="S1500" s="42">
        <f>ABS(O2496-O1500)*100</f>
        <v>34.474441977996385</v>
      </c>
      <c r="T1500" t="s">
        <v>64</v>
      </c>
      <c r="V1500" s="7">
        <v>64136</v>
      </c>
      <c r="W1500" t="s">
        <v>33</v>
      </c>
      <c r="X1500" s="17" t="s">
        <v>34</v>
      </c>
      <c r="Z1500" t="s">
        <v>3223</v>
      </c>
      <c r="AA1500">
        <v>401</v>
      </c>
      <c r="AB1500">
        <v>46</v>
      </c>
    </row>
    <row r="1501" spans="1:28" x14ac:dyDescent="0.25">
      <c r="A1501" t="s">
        <v>3245</v>
      </c>
      <c r="B1501" t="s">
        <v>3246</v>
      </c>
      <c r="C1501" s="17">
        <v>44608</v>
      </c>
      <c r="D1501" s="7">
        <v>185000</v>
      </c>
      <c r="E1501" t="s">
        <v>29</v>
      </c>
      <c r="F1501" t="s">
        <v>30</v>
      </c>
      <c r="G1501" s="7">
        <v>185000</v>
      </c>
      <c r="H1501" s="7">
        <v>82430</v>
      </c>
      <c r="I1501" s="12">
        <f>H1501/G1501*100</f>
        <v>44.556756756756755</v>
      </c>
      <c r="J1501" s="12">
        <f t="shared" si="23"/>
        <v>5.5460120337301717</v>
      </c>
      <c r="K1501" s="7">
        <v>164852</v>
      </c>
      <c r="L1501" s="7">
        <v>39671</v>
      </c>
      <c r="M1501" s="7">
        <f>G1501-L1501</f>
        <v>145329</v>
      </c>
      <c r="N1501" s="7">
        <v>69545</v>
      </c>
      <c r="O1501" s="22">
        <f>M1501/N1501</f>
        <v>2.0897116974620751</v>
      </c>
      <c r="P1501" s="27">
        <v>1010</v>
      </c>
      <c r="Q1501" s="32">
        <f>M1501/P1501</f>
        <v>143.89009900990098</v>
      </c>
      <c r="R1501" s="37" t="s">
        <v>3247</v>
      </c>
      <c r="S1501" s="42">
        <f>ABS(O2496-O1501)*100</f>
        <v>73.252266847449945</v>
      </c>
      <c r="T1501" t="s">
        <v>64</v>
      </c>
      <c r="V1501" s="7">
        <v>35640</v>
      </c>
      <c r="W1501" t="s">
        <v>33</v>
      </c>
      <c r="X1501" s="17" t="s">
        <v>34</v>
      </c>
      <c r="Z1501" t="s">
        <v>3248</v>
      </c>
      <c r="AA1501">
        <v>401</v>
      </c>
      <c r="AB1501">
        <v>43</v>
      </c>
    </row>
    <row r="1502" spans="1:28" x14ac:dyDescent="0.25">
      <c r="A1502" t="s">
        <v>3249</v>
      </c>
      <c r="B1502" t="s">
        <v>3250</v>
      </c>
      <c r="C1502" s="17">
        <v>44356</v>
      </c>
      <c r="D1502" s="7">
        <v>185000</v>
      </c>
      <c r="E1502" t="s">
        <v>29</v>
      </c>
      <c r="F1502" t="s">
        <v>30</v>
      </c>
      <c r="G1502" s="7">
        <v>185000</v>
      </c>
      <c r="H1502" s="7">
        <v>95960</v>
      </c>
      <c r="I1502" s="12">
        <f>H1502/G1502*100</f>
        <v>51.870270270270268</v>
      </c>
      <c r="J1502" s="12">
        <f t="shared" si="23"/>
        <v>1.7675014797833413</v>
      </c>
      <c r="K1502" s="7">
        <v>191916</v>
      </c>
      <c r="L1502" s="7">
        <v>68292</v>
      </c>
      <c r="M1502" s="7">
        <f>G1502-L1502</f>
        <v>116708</v>
      </c>
      <c r="N1502" s="7">
        <v>68680</v>
      </c>
      <c r="O1502" s="22">
        <f>M1502/N1502</f>
        <v>1.6993011065812464</v>
      </c>
      <c r="P1502" s="27">
        <v>967</v>
      </c>
      <c r="Q1502" s="32">
        <f>M1502/P1502</f>
        <v>120.69079627714581</v>
      </c>
      <c r="R1502" s="37" t="s">
        <v>3247</v>
      </c>
      <c r="S1502" s="42">
        <f>ABS(O2496-O1502)*100</f>
        <v>34.211207759367078</v>
      </c>
      <c r="T1502" t="s">
        <v>64</v>
      </c>
      <c r="V1502" s="7">
        <v>67320</v>
      </c>
      <c r="W1502" t="s">
        <v>33</v>
      </c>
      <c r="X1502" s="17" t="s">
        <v>34</v>
      </c>
      <c r="Z1502" t="s">
        <v>3248</v>
      </c>
      <c r="AA1502">
        <v>401</v>
      </c>
      <c r="AB1502">
        <v>45</v>
      </c>
    </row>
    <row r="1503" spans="1:28" x14ac:dyDescent="0.25">
      <c r="A1503" t="s">
        <v>3251</v>
      </c>
      <c r="B1503" t="s">
        <v>3252</v>
      </c>
      <c r="C1503" s="17">
        <v>44378</v>
      </c>
      <c r="D1503" s="7">
        <v>209500</v>
      </c>
      <c r="E1503" t="s">
        <v>29</v>
      </c>
      <c r="F1503" t="s">
        <v>30</v>
      </c>
      <c r="G1503" s="7">
        <v>209500</v>
      </c>
      <c r="H1503" s="7">
        <v>48490</v>
      </c>
      <c r="I1503" s="12">
        <f>H1503/G1503*100</f>
        <v>23.145584725536995</v>
      </c>
      <c r="J1503" s="12">
        <f t="shared" si="23"/>
        <v>26.957184064949931</v>
      </c>
      <c r="K1503" s="7">
        <v>96973</v>
      </c>
      <c r="L1503" s="7">
        <v>77681</v>
      </c>
      <c r="M1503" s="7">
        <f>G1503-L1503</f>
        <v>131819</v>
      </c>
      <c r="N1503" s="7">
        <v>10717.77734375</v>
      </c>
      <c r="O1503" s="22">
        <f>M1503/N1503</f>
        <v>12.299098569804622</v>
      </c>
      <c r="P1503" s="27">
        <v>0</v>
      </c>
      <c r="Q1503" s="32" t="e">
        <f>M1503/P1503</f>
        <v>#DIV/0!</v>
      </c>
      <c r="R1503" s="37" t="s">
        <v>3247</v>
      </c>
      <c r="S1503" s="42">
        <f>ABS(O2496-O1503)*100</f>
        <v>1094.1909540817046</v>
      </c>
      <c r="T1503" t="s">
        <v>64</v>
      </c>
      <c r="V1503" s="7">
        <v>72270</v>
      </c>
      <c r="W1503" t="s">
        <v>33</v>
      </c>
      <c r="X1503" s="17" t="s">
        <v>34</v>
      </c>
      <c r="Z1503" t="s">
        <v>3248</v>
      </c>
      <c r="AA1503">
        <v>401</v>
      </c>
      <c r="AB1503">
        <v>45</v>
      </c>
    </row>
    <row r="1504" spans="1:28" x14ac:dyDescent="0.25">
      <c r="A1504" t="s">
        <v>3253</v>
      </c>
      <c r="B1504" t="s">
        <v>3254</v>
      </c>
      <c r="C1504" s="17">
        <v>44519</v>
      </c>
      <c r="D1504" s="7">
        <v>349000</v>
      </c>
      <c r="E1504" t="s">
        <v>29</v>
      </c>
      <c r="F1504" t="s">
        <v>30</v>
      </c>
      <c r="G1504" s="7">
        <v>349000</v>
      </c>
      <c r="H1504" s="7">
        <v>137410</v>
      </c>
      <c r="I1504" s="12">
        <f>H1504/G1504*100</f>
        <v>39.372492836676216</v>
      </c>
      <c r="J1504" s="12">
        <f t="shared" si="23"/>
        <v>10.730275953810711</v>
      </c>
      <c r="K1504" s="7">
        <v>274821</v>
      </c>
      <c r="L1504" s="7">
        <v>39214</v>
      </c>
      <c r="M1504" s="7">
        <f>G1504-L1504</f>
        <v>309786</v>
      </c>
      <c r="N1504" s="7">
        <v>130892.78125</v>
      </c>
      <c r="O1504" s="22">
        <f>M1504/N1504</f>
        <v>2.3667156969361134</v>
      </c>
      <c r="P1504" s="27">
        <v>1530</v>
      </c>
      <c r="Q1504" s="32">
        <f>M1504/P1504</f>
        <v>202.47450980392156</v>
      </c>
      <c r="R1504" s="37" t="s">
        <v>3247</v>
      </c>
      <c r="S1504" s="42">
        <f>ABS(O2496-O1504)*100</f>
        <v>100.95266679485377</v>
      </c>
      <c r="T1504" t="s">
        <v>64</v>
      </c>
      <c r="V1504" s="7">
        <v>35640</v>
      </c>
      <c r="W1504" t="s">
        <v>33</v>
      </c>
      <c r="X1504" s="17" t="s">
        <v>34</v>
      </c>
      <c r="Z1504" t="s">
        <v>3248</v>
      </c>
      <c r="AA1504">
        <v>401</v>
      </c>
      <c r="AB1504">
        <v>54</v>
      </c>
    </row>
    <row r="1505" spans="1:28" x14ac:dyDescent="0.25">
      <c r="A1505" t="s">
        <v>3255</v>
      </c>
      <c r="B1505" t="s">
        <v>3256</v>
      </c>
      <c r="C1505" s="17">
        <v>44638</v>
      </c>
      <c r="D1505" s="7">
        <v>385000</v>
      </c>
      <c r="E1505" t="s">
        <v>29</v>
      </c>
      <c r="F1505" t="s">
        <v>30</v>
      </c>
      <c r="G1505" s="7">
        <v>385000</v>
      </c>
      <c r="H1505" s="7">
        <v>185160</v>
      </c>
      <c r="I1505" s="12">
        <f>H1505/G1505*100</f>
        <v>48.093506493506496</v>
      </c>
      <c r="J1505" s="12">
        <f t="shared" si="23"/>
        <v>2.009262296980431</v>
      </c>
      <c r="K1505" s="7">
        <v>370313</v>
      </c>
      <c r="L1505" s="7">
        <v>85634</v>
      </c>
      <c r="M1505" s="7">
        <f>G1505-L1505</f>
        <v>299366</v>
      </c>
      <c r="N1505" s="7">
        <v>158155</v>
      </c>
      <c r="O1505" s="22">
        <f>M1505/N1505</f>
        <v>1.8928645948594733</v>
      </c>
      <c r="P1505" s="27">
        <v>2249</v>
      </c>
      <c r="Q1505" s="32">
        <f>M1505/P1505</f>
        <v>133.11071587372166</v>
      </c>
      <c r="R1505" s="37" t="s">
        <v>3247</v>
      </c>
      <c r="S1505" s="42">
        <f>ABS(O2496-O1505)*100</f>
        <v>53.56755658718977</v>
      </c>
      <c r="T1505" t="s">
        <v>662</v>
      </c>
      <c r="V1505" s="7">
        <v>83490</v>
      </c>
      <c r="W1505" t="s">
        <v>33</v>
      </c>
      <c r="X1505" s="17" t="s">
        <v>34</v>
      </c>
      <c r="Z1505" t="s">
        <v>3248</v>
      </c>
      <c r="AA1505">
        <v>401</v>
      </c>
      <c r="AB1505">
        <v>48</v>
      </c>
    </row>
    <row r="1506" spans="1:28" x14ac:dyDescent="0.25">
      <c r="A1506" t="s">
        <v>3257</v>
      </c>
      <c r="B1506" t="s">
        <v>3258</v>
      </c>
      <c r="C1506" s="17">
        <v>44027</v>
      </c>
      <c r="D1506" s="7">
        <v>350000</v>
      </c>
      <c r="E1506" t="s">
        <v>29</v>
      </c>
      <c r="F1506" t="s">
        <v>30</v>
      </c>
      <c r="G1506" s="7">
        <v>350000</v>
      </c>
      <c r="H1506" s="7">
        <v>222370</v>
      </c>
      <c r="I1506" s="12">
        <f>H1506/G1506*100</f>
        <v>63.534285714285708</v>
      </c>
      <c r="J1506" s="12">
        <f t="shared" si="23"/>
        <v>13.431516923798782</v>
      </c>
      <c r="K1506" s="7">
        <v>444744</v>
      </c>
      <c r="L1506" s="7">
        <v>173925</v>
      </c>
      <c r="M1506" s="7">
        <f>G1506-L1506</f>
        <v>176075</v>
      </c>
      <c r="N1506" s="7">
        <v>150455</v>
      </c>
      <c r="O1506" s="22">
        <f>M1506/N1506</f>
        <v>1.1702834734638263</v>
      </c>
      <c r="P1506" s="27">
        <v>3560</v>
      </c>
      <c r="Q1506" s="32">
        <f>M1506/P1506</f>
        <v>49.459269662921351</v>
      </c>
      <c r="R1506" s="37" t="s">
        <v>3247</v>
      </c>
      <c r="S1506" s="42">
        <f>ABS(O2496-O1506)*100</f>
        <v>18.690555552374931</v>
      </c>
      <c r="T1506" t="s">
        <v>154</v>
      </c>
      <c r="V1506" s="7">
        <v>166650</v>
      </c>
      <c r="W1506" t="s">
        <v>33</v>
      </c>
      <c r="X1506" s="17" t="s">
        <v>34</v>
      </c>
      <c r="Z1506" t="s">
        <v>3248</v>
      </c>
      <c r="AA1506">
        <v>401</v>
      </c>
      <c r="AB1506">
        <v>38</v>
      </c>
    </row>
    <row r="1507" spans="1:28" x14ac:dyDescent="0.25">
      <c r="A1507" t="s">
        <v>3259</v>
      </c>
      <c r="B1507" t="s">
        <v>3260</v>
      </c>
      <c r="C1507" s="17">
        <v>44610</v>
      </c>
      <c r="D1507" s="7">
        <v>283600</v>
      </c>
      <c r="E1507" t="s">
        <v>29</v>
      </c>
      <c r="F1507" t="s">
        <v>30</v>
      </c>
      <c r="G1507" s="7">
        <v>283600</v>
      </c>
      <c r="H1507" s="7">
        <v>129060</v>
      </c>
      <c r="I1507" s="12">
        <f>H1507/G1507*100</f>
        <v>45.507757404795484</v>
      </c>
      <c r="J1507" s="12">
        <f t="shared" si="23"/>
        <v>4.5950113856914427</v>
      </c>
      <c r="K1507" s="7">
        <v>258110</v>
      </c>
      <c r="L1507" s="7">
        <v>40572</v>
      </c>
      <c r="M1507" s="7">
        <f>G1507-L1507</f>
        <v>243028</v>
      </c>
      <c r="N1507" s="7">
        <v>132645.125</v>
      </c>
      <c r="O1507" s="22">
        <f>M1507/N1507</f>
        <v>1.8321668436740512</v>
      </c>
      <c r="P1507" s="27">
        <v>1430</v>
      </c>
      <c r="Q1507" s="32">
        <f>M1507/P1507</f>
        <v>169.94965034965034</v>
      </c>
      <c r="R1507" s="37" t="s">
        <v>3261</v>
      </c>
      <c r="S1507" s="42">
        <f>ABS(O2496-O1507)*100</f>
        <v>47.49778146864756</v>
      </c>
      <c r="T1507" t="s">
        <v>64</v>
      </c>
      <c r="V1507" s="7">
        <v>39600</v>
      </c>
      <c r="W1507" t="s">
        <v>33</v>
      </c>
      <c r="X1507" s="17" t="s">
        <v>34</v>
      </c>
      <c r="Z1507" t="s">
        <v>3262</v>
      </c>
      <c r="AA1507">
        <v>401</v>
      </c>
      <c r="AB1507">
        <v>59</v>
      </c>
    </row>
    <row r="1508" spans="1:28" x14ac:dyDescent="0.25">
      <c r="A1508" t="s">
        <v>3263</v>
      </c>
      <c r="B1508" t="s">
        <v>3264</v>
      </c>
      <c r="C1508" s="17">
        <v>44097</v>
      </c>
      <c r="D1508" s="7">
        <v>300000</v>
      </c>
      <c r="E1508" t="s">
        <v>29</v>
      </c>
      <c r="F1508" t="s">
        <v>30</v>
      </c>
      <c r="G1508" s="7">
        <v>300000</v>
      </c>
      <c r="H1508" s="7">
        <v>167490</v>
      </c>
      <c r="I1508" s="12">
        <f>H1508/G1508*100</f>
        <v>55.83</v>
      </c>
      <c r="J1508" s="12">
        <f t="shared" si="23"/>
        <v>5.7272312095130715</v>
      </c>
      <c r="K1508" s="7">
        <v>334980</v>
      </c>
      <c r="L1508" s="7">
        <v>66033</v>
      </c>
      <c r="M1508" s="7">
        <f>G1508-L1508</f>
        <v>233967</v>
      </c>
      <c r="N1508" s="7">
        <v>163992.078125</v>
      </c>
      <c r="O1508" s="22">
        <f>M1508/N1508</f>
        <v>1.4266969641159306</v>
      </c>
      <c r="P1508" s="27">
        <v>2744</v>
      </c>
      <c r="Q1508" s="32">
        <f>M1508/P1508</f>
        <v>85.264941690962104</v>
      </c>
      <c r="R1508" s="37" t="s">
        <v>3261</v>
      </c>
      <c r="S1508" s="42">
        <f>ABS(O2496-O1508)*100</f>
        <v>6.9507935128354958</v>
      </c>
      <c r="T1508" t="s">
        <v>154</v>
      </c>
      <c r="V1508" s="7">
        <v>61644</v>
      </c>
      <c r="W1508" t="s">
        <v>33</v>
      </c>
      <c r="X1508" s="17" t="s">
        <v>34</v>
      </c>
      <c r="Z1508" t="s">
        <v>3262</v>
      </c>
      <c r="AA1508">
        <v>401</v>
      </c>
      <c r="AB1508">
        <v>45</v>
      </c>
    </row>
    <row r="1509" spans="1:28" x14ac:dyDescent="0.25">
      <c r="A1509" t="s">
        <v>3265</v>
      </c>
      <c r="B1509" t="s">
        <v>3266</v>
      </c>
      <c r="C1509" s="17">
        <v>44643</v>
      </c>
      <c r="D1509" s="7">
        <v>430000</v>
      </c>
      <c r="E1509" t="s">
        <v>29</v>
      </c>
      <c r="F1509" t="s">
        <v>30</v>
      </c>
      <c r="G1509" s="7">
        <v>430000</v>
      </c>
      <c r="H1509" s="7">
        <v>227720</v>
      </c>
      <c r="I1509" s="12">
        <f>H1509/G1509*100</f>
        <v>52.958139534883721</v>
      </c>
      <c r="J1509" s="12">
        <f t="shared" si="23"/>
        <v>2.8553707443967937</v>
      </c>
      <c r="K1509" s="7">
        <v>455437</v>
      </c>
      <c r="L1509" s="7">
        <v>65126</v>
      </c>
      <c r="M1509" s="7">
        <f>G1509-L1509</f>
        <v>364874</v>
      </c>
      <c r="N1509" s="7">
        <v>282834.0625</v>
      </c>
      <c r="O1509" s="22">
        <f>M1509/N1509</f>
        <v>1.2900638514853564</v>
      </c>
      <c r="P1509" s="27">
        <v>2360</v>
      </c>
      <c r="Q1509" s="32">
        <f>M1509/P1509</f>
        <v>154.60762711864407</v>
      </c>
      <c r="R1509" s="37" t="s">
        <v>3267</v>
      </c>
      <c r="S1509" s="42">
        <f>ABS(O2496-O1509)*100</f>
        <v>6.7125177502219247</v>
      </c>
      <c r="T1509" t="s">
        <v>64</v>
      </c>
      <c r="V1509" s="7">
        <v>49500</v>
      </c>
      <c r="W1509" t="s">
        <v>33</v>
      </c>
      <c r="X1509" s="17" t="s">
        <v>34</v>
      </c>
      <c r="Z1509" t="s">
        <v>3268</v>
      </c>
      <c r="AA1509">
        <v>401</v>
      </c>
      <c r="AB1509">
        <v>65</v>
      </c>
    </row>
    <row r="1510" spans="1:28" x14ac:dyDescent="0.25">
      <c r="A1510" t="s">
        <v>3269</v>
      </c>
      <c r="B1510" t="s">
        <v>3270</v>
      </c>
      <c r="C1510" s="17">
        <v>44221</v>
      </c>
      <c r="D1510" s="7">
        <v>172000</v>
      </c>
      <c r="E1510" t="s">
        <v>29</v>
      </c>
      <c r="F1510" t="s">
        <v>30</v>
      </c>
      <c r="G1510" s="7">
        <v>172000</v>
      </c>
      <c r="H1510" s="7">
        <v>80660</v>
      </c>
      <c r="I1510" s="12">
        <f>H1510/G1510*100</f>
        <v>46.895348837209298</v>
      </c>
      <c r="J1510" s="12">
        <f t="shared" si="23"/>
        <v>3.2074199532776291</v>
      </c>
      <c r="K1510" s="7">
        <v>161326</v>
      </c>
      <c r="L1510" s="7">
        <v>41785</v>
      </c>
      <c r="M1510" s="7">
        <f>G1510-L1510</f>
        <v>130215</v>
      </c>
      <c r="N1510" s="7">
        <v>72890.8515625</v>
      </c>
      <c r="O1510" s="22">
        <f>M1510/N1510</f>
        <v>1.7864381772018072</v>
      </c>
      <c r="P1510" s="27">
        <v>1188</v>
      </c>
      <c r="Q1510" s="32">
        <f>M1510/P1510</f>
        <v>109.60858585858585</v>
      </c>
      <c r="R1510" s="37" t="s">
        <v>3261</v>
      </c>
      <c r="S1510" s="42">
        <f>ABS(O2496-O1510)*100</f>
        <v>42.924914821423158</v>
      </c>
      <c r="T1510" t="s">
        <v>64</v>
      </c>
      <c r="V1510" s="7">
        <v>39600</v>
      </c>
      <c r="W1510" t="s">
        <v>33</v>
      </c>
      <c r="X1510" s="17" t="s">
        <v>34</v>
      </c>
      <c r="Z1510" t="s">
        <v>3262</v>
      </c>
      <c r="AA1510">
        <v>401</v>
      </c>
      <c r="AB1510">
        <v>51</v>
      </c>
    </row>
    <row r="1511" spans="1:28" x14ac:dyDescent="0.25">
      <c r="A1511" t="s">
        <v>3271</v>
      </c>
      <c r="B1511" t="s">
        <v>3272</v>
      </c>
      <c r="C1511" s="17">
        <v>44336</v>
      </c>
      <c r="D1511" s="7">
        <v>322500</v>
      </c>
      <c r="E1511" t="s">
        <v>29</v>
      </c>
      <c r="F1511" t="s">
        <v>30</v>
      </c>
      <c r="G1511" s="7">
        <v>322500</v>
      </c>
      <c r="H1511" s="7">
        <v>114250</v>
      </c>
      <c r="I1511" s="12">
        <f>H1511/G1511*100</f>
        <v>35.426356589147282</v>
      </c>
      <c r="J1511" s="12">
        <f t="shared" si="23"/>
        <v>14.676412201339645</v>
      </c>
      <c r="K1511" s="7">
        <v>228497</v>
      </c>
      <c r="L1511" s="7">
        <v>45814</v>
      </c>
      <c r="M1511" s="7">
        <f>G1511-L1511</f>
        <v>276686</v>
      </c>
      <c r="N1511" s="7">
        <v>104390.2890625</v>
      </c>
      <c r="O1511" s="22">
        <f>M1511/N1511</f>
        <v>2.6504955823462089</v>
      </c>
      <c r="P1511" s="27">
        <v>1464</v>
      </c>
      <c r="Q1511" s="32">
        <f>M1511/P1511</f>
        <v>188.9931693989071</v>
      </c>
      <c r="R1511" s="37" t="s">
        <v>3273</v>
      </c>
      <c r="S1511" s="42">
        <f>ABS(O2496-O1511)*100</f>
        <v>129.33065533586333</v>
      </c>
      <c r="T1511" t="s">
        <v>64</v>
      </c>
      <c r="V1511" s="7">
        <v>39600</v>
      </c>
      <c r="W1511" t="s">
        <v>33</v>
      </c>
      <c r="X1511" s="17" t="s">
        <v>34</v>
      </c>
      <c r="Z1511" t="s">
        <v>3274</v>
      </c>
      <c r="AA1511">
        <v>401</v>
      </c>
      <c r="AB1511">
        <v>48</v>
      </c>
    </row>
    <row r="1512" spans="1:28" x14ac:dyDescent="0.25">
      <c r="A1512" t="s">
        <v>3275</v>
      </c>
      <c r="B1512" t="s">
        <v>3276</v>
      </c>
      <c r="C1512" s="17">
        <v>44509</v>
      </c>
      <c r="D1512" s="7">
        <v>220000</v>
      </c>
      <c r="E1512" t="s">
        <v>29</v>
      </c>
      <c r="F1512" t="s">
        <v>30</v>
      </c>
      <c r="G1512" s="7">
        <v>220000</v>
      </c>
      <c r="H1512" s="7">
        <v>100830</v>
      </c>
      <c r="I1512" s="12">
        <f>H1512/G1512*100</f>
        <v>45.831818181818178</v>
      </c>
      <c r="J1512" s="12">
        <f t="shared" si="23"/>
        <v>4.2709506086687483</v>
      </c>
      <c r="K1512" s="7">
        <v>201668</v>
      </c>
      <c r="L1512" s="7">
        <v>41639</v>
      </c>
      <c r="M1512" s="7">
        <f>G1512-L1512</f>
        <v>178361</v>
      </c>
      <c r="N1512" s="7">
        <v>91445.140625</v>
      </c>
      <c r="O1512" s="22">
        <f>M1512/N1512</f>
        <v>1.9504699624382036</v>
      </c>
      <c r="P1512" s="27">
        <v>1458</v>
      </c>
      <c r="Q1512" s="32">
        <f>M1512/P1512</f>
        <v>122.33264746227709</v>
      </c>
      <c r="R1512" s="37" t="s">
        <v>3273</v>
      </c>
      <c r="S1512" s="42">
        <f>ABS(O2496-O1512)*100</f>
        <v>59.328093345062797</v>
      </c>
      <c r="T1512" t="s">
        <v>64</v>
      </c>
      <c r="V1512" s="7">
        <v>39600</v>
      </c>
      <c r="W1512" t="s">
        <v>33</v>
      </c>
      <c r="X1512" s="17" t="s">
        <v>34</v>
      </c>
      <c r="Z1512" t="s">
        <v>3274</v>
      </c>
      <c r="AA1512">
        <v>401</v>
      </c>
      <c r="AB1512">
        <v>45</v>
      </c>
    </row>
    <row r="1513" spans="1:28" x14ac:dyDescent="0.25">
      <c r="A1513" t="s">
        <v>3277</v>
      </c>
      <c r="B1513" t="s">
        <v>3278</v>
      </c>
      <c r="C1513" s="17">
        <v>44531</v>
      </c>
      <c r="D1513" s="7">
        <v>275000</v>
      </c>
      <c r="E1513" t="s">
        <v>29</v>
      </c>
      <c r="F1513" t="s">
        <v>30</v>
      </c>
      <c r="G1513" s="7">
        <v>275000</v>
      </c>
      <c r="H1513" s="7">
        <v>92440</v>
      </c>
      <c r="I1513" s="12">
        <f>H1513/G1513*100</f>
        <v>33.61454545454545</v>
      </c>
      <c r="J1513" s="12">
        <f t="shared" si="23"/>
        <v>16.488223335941477</v>
      </c>
      <c r="K1513" s="7">
        <v>184888</v>
      </c>
      <c r="L1513" s="7">
        <v>35735</v>
      </c>
      <c r="M1513" s="7">
        <f>G1513-L1513</f>
        <v>239265</v>
      </c>
      <c r="N1513" s="7">
        <v>149153</v>
      </c>
      <c r="O1513" s="22">
        <f>M1513/N1513</f>
        <v>1.6041581463329602</v>
      </c>
      <c r="P1513" s="27">
        <v>1261</v>
      </c>
      <c r="Q1513" s="32">
        <f>M1513/P1513</f>
        <v>189.74226804123711</v>
      </c>
      <c r="R1513" s="37" t="s">
        <v>3279</v>
      </c>
      <c r="S1513" s="42">
        <f>ABS(O2496-O1513)*100</f>
        <v>24.696911734538453</v>
      </c>
      <c r="T1513" t="s">
        <v>64</v>
      </c>
      <c r="V1513" s="7">
        <v>32500</v>
      </c>
      <c r="W1513" t="s">
        <v>33</v>
      </c>
      <c r="X1513" s="17" t="s">
        <v>34</v>
      </c>
      <c r="Z1513" t="s">
        <v>300</v>
      </c>
      <c r="AA1513">
        <v>407</v>
      </c>
      <c r="AB1513">
        <v>64</v>
      </c>
    </row>
    <row r="1514" spans="1:28" x14ac:dyDescent="0.25">
      <c r="A1514" t="s">
        <v>3280</v>
      </c>
      <c r="B1514" t="s">
        <v>3281</v>
      </c>
      <c r="C1514" s="17">
        <v>44034</v>
      </c>
      <c r="D1514" s="7">
        <v>340000</v>
      </c>
      <c r="E1514" t="s">
        <v>29</v>
      </c>
      <c r="F1514" t="s">
        <v>30</v>
      </c>
      <c r="G1514" s="7">
        <v>340000</v>
      </c>
      <c r="H1514" s="7">
        <v>172670</v>
      </c>
      <c r="I1514" s="12">
        <f>H1514/G1514*100</f>
        <v>50.785294117647062</v>
      </c>
      <c r="J1514" s="12">
        <f t="shared" si="23"/>
        <v>0.68252532716013548</v>
      </c>
      <c r="K1514" s="7">
        <v>345330</v>
      </c>
      <c r="L1514" s="7">
        <v>75234</v>
      </c>
      <c r="M1514" s="7">
        <f>G1514-L1514</f>
        <v>264766</v>
      </c>
      <c r="N1514" s="7">
        <v>188878.328125</v>
      </c>
      <c r="O1514" s="22">
        <f>M1514/N1514</f>
        <v>1.4017807263985174</v>
      </c>
      <c r="P1514" s="27">
        <v>2357</v>
      </c>
      <c r="Q1514" s="32">
        <f>M1514/P1514</f>
        <v>112.33177768349597</v>
      </c>
      <c r="R1514" s="37" t="s">
        <v>3282</v>
      </c>
      <c r="S1514" s="42">
        <f>ABS(O2496-O1514)*100</f>
        <v>4.4591697410941711</v>
      </c>
      <c r="T1514" t="s">
        <v>64</v>
      </c>
      <c r="V1514" s="7">
        <v>66000</v>
      </c>
      <c r="W1514" t="s">
        <v>33</v>
      </c>
      <c r="X1514" s="17" t="s">
        <v>34</v>
      </c>
      <c r="Z1514" t="s">
        <v>3283</v>
      </c>
      <c r="AA1514">
        <v>401</v>
      </c>
      <c r="AB1514">
        <v>48</v>
      </c>
    </row>
    <row r="1515" spans="1:28" x14ac:dyDescent="0.25">
      <c r="A1515" t="s">
        <v>3284</v>
      </c>
      <c r="B1515" t="s">
        <v>3285</v>
      </c>
      <c r="C1515" s="17">
        <v>43977</v>
      </c>
      <c r="D1515" s="7">
        <v>268000</v>
      </c>
      <c r="E1515" t="s">
        <v>29</v>
      </c>
      <c r="F1515" t="s">
        <v>30</v>
      </c>
      <c r="G1515" s="7">
        <v>268000</v>
      </c>
      <c r="H1515" s="7">
        <v>169360</v>
      </c>
      <c r="I1515" s="12">
        <f>H1515/G1515*100</f>
        <v>63.194029850746269</v>
      </c>
      <c r="J1515" s="12">
        <f t="shared" si="23"/>
        <v>13.091261060259342</v>
      </c>
      <c r="K1515" s="7">
        <v>338716</v>
      </c>
      <c r="L1515" s="7">
        <v>46534</v>
      </c>
      <c r="M1515" s="7">
        <f>G1515-L1515</f>
        <v>221466</v>
      </c>
      <c r="N1515" s="7">
        <v>204323.078125</v>
      </c>
      <c r="O1515" s="22">
        <f>M1515/N1515</f>
        <v>1.0839010552910346</v>
      </c>
      <c r="P1515" s="27">
        <v>1808</v>
      </c>
      <c r="Q1515" s="32">
        <f>M1515/P1515</f>
        <v>122.49225663716814</v>
      </c>
      <c r="R1515" s="37" t="s">
        <v>3282</v>
      </c>
      <c r="S1515" s="42">
        <f>ABS(O2496-O1515)*100</f>
        <v>27.328797369654101</v>
      </c>
      <c r="T1515" t="s">
        <v>64</v>
      </c>
      <c r="V1515" s="7">
        <v>39600</v>
      </c>
      <c r="W1515" t="s">
        <v>33</v>
      </c>
      <c r="X1515" s="17" t="s">
        <v>34</v>
      </c>
      <c r="Z1515" t="s">
        <v>3283</v>
      </c>
      <c r="AA1515">
        <v>401</v>
      </c>
      <c r="AB1515">
        <v>59</v>
      </c>
    </row>
    <row r="1516" spans="1:28" x14ac:dyDescent="0.25">
      <c r="A1516" t="s">
        <v>3286</v>
      </c>
      <c r="B1516" t="s">
        <v>3287</v>
      </c>
      <c r="C1516" s="17">
        <v>44540</v>
      </c>
      <c r="D1516" s="7">
        <v>409000</v>
      </c>
      <c r="E1516" t="s">
        <v>29</v>
      </c>
      <c r="F1516" t="s">
        <v>30</v>
      </c>
      <c r="G1516" s="7">
        <v>409000</v>
      </c>
      <c r="H1516" s="7">
        <v>176390</v>
      </c>
      <c r="I1516" s="12">
        <f>H1516/G1516*100</f>
        <v>43.127139364303183</v>
      </c>
      <c r="J1516" s="12">
        <f t="shared" si="23"/>
        <v>6.9756294261837439</v>
      </c>
      <c r="K1516" s="7">
        <v>352785</v>
      </c>
      <c r="L1516" s="7">
        <v>54015</v>
      </c>
      <c r="M1516" s="7">
        <f>G1516-L1516</f>
        <v>354985</v>
      </c>
      <c r="N1516" s="7">
        <v>208930.0625</v>
      </c>
      <c r="O1516" s="22">
        <f>M1516/N1516</f>
        <v>1.6990613784935809</v>
      </c>
      <c r="P1516" s="27">
        <v>2289</v>
      </c>
      <c r="Q1516" s="32">
        <f>M1516/P1516</f>
        <v>155.08300567933594</v>
      </c>
      <c r="R1516" s="37" t="s">
        <v>3282</v>
      </c>
      <c r="S1516" s="42">
        <f>ABS(O2496-O1516)*100</f>
        <v>34.187234950600519</v>
      </c>
      <c r="T1516" t="s">
        <v>64</v>
      </c>
      <c r="V1516" s="7">
        <v>52800</v>
      </c>
      <c r="W1516" t="s">
        <v>33</v>
      </c>
      <c r="X1516" s="17" t="s">
        <v>34</v>
      </c>
      <c r="Z1516" t="s">
        <v>3283</v>
      </c>
      <c r="AA1516">
        <v>401</v>
      </c>
      <c r="AB1516">
        <v>54</v>
      </c>
    </row>
    <row r="1517" spans="1:28" x14ac:dyDescent="0.25">
      <c r="A1517" t="s">
        <v>3288</v>
      </c>
      <c r="B1517" t="s">
        <v>3289</v>
      </c>
      <c r="C1517" s="17">
        <v>43999</v>
      </c>
      <c r="D1517" s="7">
        <v>349900</v>
      </c>
      <c r="E1517" t="s">
        <v>29</v>
      </c>
      <c r="F1517" t="s">
        <v>30</v>
      </c>
      <c r="G1517" s="7">
        <v>349900</v>
      </c>
      <c r="H1517" s="7">
        <v>166070</v>
      </c>
      <c r="I1517" s="12">
        <f>H1517/G1517*100</f>
        <v>47.462132037725063</v>
      </c>
      <c r="J1517" s="12">
        <f t="shared" si="23"/>
        <v>2.6406367527618642</v>
      </c>
      <c r="K1517" s="7">
        <v>332138</v>
      </c>
      <c r="L1517" s="7">
        <v>51797</v>
      </c>
      <c r="M1517" s="7">
        <f>G1517-L1517</f>
        <v>298103</v>
      </c>
      <c r="N1517" s="7">
        <v>196042.65625</v>
      </c>
      <c r="O1517" s="22">
        <f>M1517/N1517</f>
        <v>1.5206027387215633</v>
      </c>
      <c r="P1517" s="27">
        <v>2432</v>
      </c>
      <c r="Q1517" s="32">
        <f>M1517/P1517</f>
        <v>122.57524671052632</v>
      </c>
      <c r="R1517" s="37" t="s">
        <v>3282</v>
      </c>
      <c r="S1517" s="42">
        <f>ABS(O2496-O1517)*100</f>
        <v>16.34137097339876</v>
      </c>
      <c r="T1517" t="s">
        <v>64</v>
      </c>
      <c r="V1517" s="7">
        <v>47520</v>
      </c>
      <c r="W1517" t="s">
        <v>33</v>
      </c>
      <c r="X1517" s="17" t="s">
        <v>34</v>
      </c>
      <c r="Z1517" t="s">
        <v>3283</v>
      </c>
      <c r="AA1517">
        <v>401</v>
      </c>
      <c r="AB1517">
        <v>45</v>
      </c>
    </row>
    <row r="1518" spans="1:28" x14ac:dyDescent="0.25">
      <c r="A1518" t="s">
        <v>3290</v>
      </c>
      <c r="B1518" t="s">
        <v>3291</v>
      </c>
      <c r="C1518" s="17">
        <v>44019</v>
      </c>
      <c r="D1518" s="7">
        <v>255000</v>
      </c>
      <c r="E1518" t="s">
        <v>29</v>
      </c>
      <c r="F1518" t="s">
        <v>30</v>
      </c>
      <c r="G1518" s="7">
        <v>255000</v>
      </c>
      <c r="H1518" s="7">
        <v>130120</v>
      </c>
      <c r="I1518" s="12">
        <f>H1518/G1518*100</f>
        <v>51.027450980392153</v>
      </c>
      <c r="J1518" s="12">
        <f t="shared" si="23"/>
        <v>0.92468218990522644</v>
      </c>
      <c r="K1518" s="7">
        <v>260233</v>
      </c>
      <c r="L1518" s="7">
        <v>59567</v>
      </c>
      <c r="M1518" s="7">
        <f>G1518-L1518</f>
        <v>195433</v>
      </c>
      <c r="N1518" s="7">
        <v>120159.28125</v>
      </c>
      <c r="O1518" s="22">
        <f>M1518/N1518</f>
        <v>1.6264494757869568</v>
      </c>
      <c r="P1518" s="27">
        <v>1680</v>
      </c>
      <c r="Q1518" s="32">
        <f>M1518/P1518</f>
        <v>116.32916666666667</v>
      </c>
      <c r="R1518" s="37" t="s">
        <v>3292</v>
      </c>
      <c r="S1518" s="42">
        <f>ABS(O2496-O1518)*100</f>
        <v>26.926044679938109</v>
      </c>
      <c r="T1518" t="s">
        <v>64</v>
      </c>
      <c r="V1518" s="7">
        <v>52800</v>
      </c>
      <c r="W1518" t="s">
        <v>33</v>
      </c>
      <c r="X1518" s="17" t="s">
        <v>34</v>
      </c>
      <c r="Z1518" t="s">
        <v>3293</v>
      </c>
      <c r="AA1518">
        <v>401</v>
      </c>
      <c r="AB1518">
        <v>46</v>
      </c>
    </row>
    <row r="1519" spans="1:28" x14ac:dyDescent="0.25">
      <c r="A1519" t="s">
        <v>3294</v>
      </c>
      <c r="B1519" t="s">
        <v>3295</v>
      </c>
      <c r="C1519" s="17">
        <v>44133</v>
      </c>
      <c r="D1519" s="7">
        <v>190000</v>
      </c>
      <c r="E1519" t="s">
        <v>29</v>
      </c>
      <c r="F1519" t="s">
        <v>30</v>
      </c>
      <c r="G1519" s="7">
        <v>190000</v>
      </c>
      <c r="H1519" s="7">
        <v>117580</v>
      </c>
      <c r="I1519" s="12">
        <f>H1519/G1519*100</f>
        <v>61.884210526315783</v>
      </c>
      <c r="J1519" s="12">
        <f t="shared" si="23"/>
        <v>11.781441735828857</v>
      </c>
      <c r="K1519" s="7">
        <v>235163</v>
      </c>
      <c r="L1519" s="7">
        <v>54015</v>
      </c>
      <c r="M1519" s="7">
        <f>G1519-L1519</f>
        <v>135985</v>
      </c>
      <c r="N1519" s="7">
        <v>108471.859375</v>
      </c>
      <c r="O1519" s="22">
        <f>M1519/N1519</f>
        <v>1.2536431179803402</v>
      </c>
      <c r="P1519" s="27">
        <v>1304</v>
      </c>
      <c r="Q1519" s="32">
        <f>M1519/P1519</f>
        <v>104.2829754601227</v>
      </c>
      <c r="R1519" s="37" t="s">
        <v>3292</v>
      </c>
      <c r="S1519" s="42">
        <f>ABS(O2496-O1519)*100</f>
        <v>10.354591100723542</v>
      </c>
      <c r="T1519" t="s">
        <v>64</v>
      </c>
      <c r="V1519" s="7">
        <v>52800</v>
      </c>
      <c r="W1519" t="s">
        <v>33</v>
      </c>
      <c r="X1519" s="17" t="s">
        <v>34</v>
      </c>
      <c r="Z1519" t="s">
        <v>3293</v>
      </c>
      <c r="AA1519">
        <v>401</v>
      </c>
      <c r="AB1519">
        <v>48</v>
      </c>
    </row>
    <row r="1520" spans="1:28" x14ac:dyDescent="0.25">
      <c r="A1520" t="s">
        <v>3296</v>
      </c>
      <c r="B1520" t="s">
        <v>3297</v>
      </c>
      <c r="C1520" s="17">
        <v>44183</v>
      </c>
      <c r="D1520" s="7">
        <v>369900</v>
      </c>
      <c r="E1520" t="s">
        <v>29</v>
      </c>
      <c r="F1520" t="s">
        <v>30</v>
      </c>
      <c r="G1520" s="7">
        <v>369900</v>
      </c>
      <c r="H1520" s="7">
        <v>159600</v>
      </c>
      <c r="I1520" s="12">
        <f>H1520/G1520*100</f>
        <v>43.146796431467962</v>
      </c>
      <c r="J1520" s="12">
        <f t="shared" si="23"/>
        <v>6.9559723590189648</v>
      </c>
      <c r="K1520" s="7">
        <v>319194</v>
      </c>
      <c r="L1520" s="7">
        <v>67797</v>
      </c>
      <c r="M1520" s="7">
        <f>G1520-L1520</f>
        <v>302103</v>
      </c>
      <c r="N1520" s="7">
        <v>150537.125</v>
      </c>
      <c r="O1520" s="22">
        <f>M1520/N1520</f>
        <v>2.0068338624110167</v>
      </c>
      <c r="P1520" s="27">
        <v>1798</v>
      </c>
      <c r="Q1520" s="32">
        <f>M1520/P1520</f>
        <v>168.02169076751946</v>
      </c>
      <c r="R1520" s="37" t="s">
        <v>3292</v>
      </c>
      <c r="S1520" s="42">
        <f>ABS(O2496-O1520)*100</f>
        <v>64.96448334234411</v>
      </c>
      <c r="T1520" t="s">
        <v>154</v>
      </c>
      <c r="V1520" s="7">
        <v>59400</v>
      </c>
      <c r="W1520" t="s">
        <v>33</v>
      </c>
      <c r="X1520" s="17" t="s">
        <v>34</v>
      </c>
      <c r="Z1520" t="s">
        <v>3293</v>
      </c>
      <c r="AA1520">
        <v>401</v>
      </c>
      <c r="AB1520">
        <v>45</v>
      </c>
    </row>
    <row r="1521" spans="1:28" x14ac:dyDescent="0.25">
      <c r="A1521" t="s">
        <v>3298</v>
      </c>
      <c r="B1521" t="s">
        <v>3299</v>
      </c>
      <c r="C1521" s="17">
        <v>43980</v>
      </c>
      <c r="D1521" s="7">
        <v>305000</v>
      </c>
      <c r="E1521" t="s">
        <v>29</v>
      </c>
      <c r="F1521" t="s">
        <v>30</v>
      </c>
      <c r="G1521" s="7">
        <v>305000</v>
      </c>
      <c r="H1521" s="7">
        <v>150980</v>
      </c>
      <c r="I1521" s="12">
        <f>H1521/G1521*100</f>
        <v>49.501639344262294</v>
      </c>
      <c r="J1521" s="12">
        <f t="shared" si="23"/>
        <v>0.6011294462246326</v>
      </c>
      <c r="K1521" s="7">
        <v>301965</v>
      </c>
      <c r="L1521" s="7">
        <v>58070</v>
      </c>
      <c r="M1521" s="7">
        <f>G1521-L1521</f>
        <v>246930</v>
      </c>
      <c r="N1521" s="7">
        <v>146044.90625</v>
      </c>
      <c r="O1521" s="22">
        <f>M1521/N1521</f>
        <v>1.6907813243229768</v>
      </c>
      <c r="P1521" s="27">
        <v>1720</v>
      </c>
      <c r="Q1521" s="32">
        <f>M1521/P1521</f>
        <v>143.56395348837211</v>
      </c>
      <c r="R1521" s="37" t="s">
        <v>3292</v>
      </c>
      <c r="S1521" s="42">
        <f>ABS(O2496-O1521)*100</f>
        <v>33.359229533540116</v>
      </c>
      <c r="T1521" t="s">
        <v>64</v>
      </c>
      <c r="V1521" s="7">
        <v>52800</v>
      </c>
      <c r="W1521" t="s">
        <v>33</v>
      </c>
      <c r="X1521" s="17" t="s">
        <v>34</v>
      </c>
      <c r="Z1521" t="s">
        <v>3293</v>
      </c>
      <c r="AA1521">
        <v>401</v>
      </c>
      <c r="AB1521">
        <v>45</v>
      </c>
    </row>
    <row r="1522" spans="1:28" x14ac:dyDescent="0.25">
      <c r="A1522" t="s">
        <v>3300</v>
      </c>
      <c r="B1522" t="s">
        <v>3301</v>
      </c>
      <c r="C1522" s="17">
        <v>44105</v>
      </c>
      <c r="D1522" s="7">
        <v>286000</v>
      </c>
      <c r="E1522" t="s">
        <v>29</v>
      </c>
      <c r="F1522" t="s">
        <v>30</v>
      </c>
      <c r="G1522" s="7">
        <v>286000</v>
      </c>
      <c r="H1522" s="7">
        <v>139600</v>
      </c>
      <c r="I1522" s="12">
        <f>H1522/G1522*100</f>
        <v>48.811188811188813</v>
      </c>
      <c r="J1522" s="12">
        <f t="shared" si="23"/>
        <v>1.2915799792981133</v>
      </c>
      <c r="K1522" s="7">
        <v>279201</v>
      </c>
      <c r="L1522" s="7">
        <v>73776</v>
      </c>
      <c r="M1522" s="7">
        <f>G1522-L1522</f>
        <v>212224</v>
      </c>
      <c r="N1522" s="7">
        <v>143653.84375</v>
      </c>
      <c r="O1522" s="22">
        <f>M1522/N1522</f>
        <v>1.4773290742524945</v>
      </c>
      <c r="P1522" s="27">
        <v>1710</v>
      </c>
      <c r="Q1522" s="32">
        <f>M1522/P1522</f>
        <v>124.10760233918128</v>
      </c>
      <c r="R1522" s="37" t="s">
        <v>3282</v>
      </c>
      <c r="S1522" s="42">
        <f>ABS(O2496-O1522)*100</f>
        <v>12.014004526491885</v>
      </c>
      <c r="T1522" t="s">
        <v>64</v>
      </c>
      <c r="V1522" s="7">
        <v>66330</v>
      </c>
      <c r="W1522" t="s">
        <v>33</v>
      </c>
      <c r="X1522" s="17" t="s">
        <v>34</v>
      </c>
      <c r="Z1522" t="s">
        <v>3283</v>
      </c>
      <c r="AA1522">
        <v>401</v>
      </c>
      <c r="AB1522">
        <v>48</v>
      </c>
    </row>
    <row r="1523" spans="1:28" x14ac:dyDescent="0.25">
      <c r="A1523" t="s">
        <v>3302</v>
      </c>
      <c r="B1523" t="s">
        <v>3303</v>
      </c>
      <c r="C1523" s="17">
        <v>44410</v>
      </c>
      <c r="D1523" s="7">
        <v>315000</v>
      </c>
      <c r="E1523" t="s">
        <v>29</v>
      </c>
      <c r="F1523" t="s">
        <v>30</v>
      </c>
      <c r="G1523" s="7">
        <v>315000</v>
      </c>
      <c r="H1523" s="7">
        <v>191240</v>
      </c>
      <c r="I1523" s="12">
        <f>H1523/G1523*100</f>
        <v>60.711111111111116</v>
      </c>
      <c r="J1523" s="12">
        <f t="shared" si="23"/>
        <v>10.608342320624189</v>
      </c>
      <c r="K1523" s="7">
        <v>382477</v>
      </c>
      <c r="L1523" s="7">
        <v>54389</v>
      </c>
      <c r="M1523" s="7">
        <f>G1523-L1523</f>
        <v>260611</v>
      </c>
      <c r="N1523" s="7">
        <v>237744.921875</v>
      </c>
      <c r="O1523" s="22">
        <f>M1523/N1523</f>
        <v>1.09617903905019</v>
      </c>
      <c r="P1523" s="27">
        <v>2297</v>
      </c>
      <c r="Q1523" s="32">
        <f>M1523/P1523</f>
        <v>113.45711797997387</v>
      </c>
      <c r="R1523" s="37" t="s">
        <v>3267</v>
      </c>
      <c r="S1523" s="42">
        <f>ABS(O2496-O1523)*100</f>
        <v>26.100998993738568</v>
      </c>
      <c r="T1523" t="s">
        <v>64</v>
      </c>
      <c r="V1523" s="7">
        <v>49500</v>
      </c>
      <c r="W1523" t="s">
        <v>33</v>
      </c>
      <c r="X1523" s="17" t="s">
        <v>34</v>
      </c>
      <c r="Z1523" t="s">
        <v>3268</v>
      </c>
      <c r="AA1523">
        <v>401</v>
      </c>
      <c r="AB1523">
        <v>55</v>
      </c>
    </row>
    <row r="1524" spans="1:28" x14ac:dyDescent="0.25">
      <c r="A1524" t="s">
        <v>3304</v>
      </c>
      <c r="B1524" t="s">
        <v>3305</v>
      </c>
      <c r="C1524" s="17">
        <v>44407</v>
      </c>
      <c r="D1524" s="7">
        <v>300000</v>
      </c>
      <c r="E1524" t="s">
        <v>29</v>
      </c>
      <c r="F1524" t="s">
        <v>30</v>
      </c>
      <c r="G1524" s="7">
        <v>300000</v>
      </c>
      <c r="H1524" s="7">
        <v>109690</v>
      </c>
      <c r="I1524" s="12">
        <f>H1524/G1524*100</f>
        <v>36.563333333333333</v>
      </c>
      <c r="J1524" s="12">
        <f t="shared" si="23"/>
        <v>13.539435457153594</v>
      </c>
      <c r="K1524" s="7">
        <v>219386</v>
      </c>
      <c r="L1524" s="7">
        <v>54217</v>
      </c>
      <c r="M1524" s="7">
        <f>G1524-L1524</f>
        <v>245783</v>
      </c>
      <c r="N1524" s="7">
        <v>119687.6796875</v>
      </c>
      <c r="O1524" s="22">
        <f>M1524/N1524</f>
        <v>2.0535363426020967</v>
      </c>
      <c r="P1524" s="27">
        <v>1300</v>
      </c>
      <c r="Q1524" s="32">
        <f>M1524/P1524</f>
        <v>189.06384615384616</v>
      </c>
      <c r="R1524" s="37" t="s">
        <v>3267</v>
      </c>
      <c r="S1524" s="42">
        <f>ABS(O2496-O1524)*100</f>
        <v>69.634731361452111</v>
      </c>
      <c r="T1524" t="s">
        <v>64</v>
      </c>
      <c r="V1524" s="7">
        <v>49500</v>
      </c>
      <c r="W1524" t="s">
        <v>33</v>
      </c>
      <c r="X1524" s="17" t="s">
        <v>34</v>
      </c>
      <c r="Z1524" t="s">
        <v>3268</v>
      </c>
      <c r="AA1524">
        <v>401</v>
      </c>
      <c r="AB1524">
        <v>48</v>
      </c>
    </row>
    <row r="1525" spans="1:28" x14ac:dyDescent="0.25">
      <c r="A1525" t="s">
        <v>3306</v>
      </c>
      <c r="B1525" t="s">
        <v>3307</v>
      </c>
      <c r="C1525" s="17">
        <v>44147</v>
      </c>
      <c r="D1525" s="7">
        <v>310000</v>
      </c>
      <c r="E1525" t="s">
        <v>29</v>
      </c>
      <c r="F1525" t="s">
        <v>30</v>
      </c>
      <c r="G1525" s="7">
        <v>310000</v>
      </c>
      <c r="H1525" s="7">
        <v>145710</v>
      </c>
      <c r="I1525" s="12">
        <f>H1525/G1525*100</f>
        <v>47.003225806451617</v>
      </c>
      <c r="J1525" s="12">
        <f t="shared" si="23"/>
        <v>3.0995429840353097</v>
      </c>
      <c r="K1525" s="7">
        <v>291411</v>
      </c>
      <c r="L1525" s="7">
        <v>54448</v>
      </c>
      <c r="M1525" s="7">
        <f>G1525-L1525</f>
        <v>255552</v>
      </c>
      <c r="N1525" s="7">
        <v>171712.3125</v>
      </c>
      <c r="O1525" s="22">
        <f>M1525/N1525</f>
        <v>1.488256702617059</v>
      </c>
      <c r="P1525" s="27">
        <v>2100</v>
      </c>
      <c r="Q1525" s="32">
        <f>M1525/P1525</f>
        <v>121.69142857142857</v>
      </c>
      <c r="R1525" s="37" t="s">
        <v>3267</v>
      </c>
      <c r="S1525" s="42">
        <f>ABS(O2496-O1525)*100</f>
        <v>13.106767362948336</v>
      </c>
      <c r="T1525" t="s">
        <v>64</v>
      </c>
      <c r="V1525" s="7">
        <v>49500</v>
      </c>
      <c r="W1525" t="s">
        <v>33</v>
      </c>
      <c r="X1525" s="17" t="s">
        <v>34</v>
      </c>
      <c r="Z1525" t="s">
        <v>3268</v>
      </c>
      <c r="AA1525">
        <v>401</v>
      </c>
      <c r="AB1525">
        <v>48</v>
      </c>
    </row>
    <row r="1526" spans="1:28" x14ac:dyDescent="0.25">
      <c r="A1526" t="s">
        <v>3308</v>
      </c>
      <c r="B1526" t="s">
        <v>3309</v>
      </c>
      <c r="C1526" s="17">
        <v>43951</v>
      </c>
      <c r="D1526" s="7">
        <v>315000</v>
      </c>
      <c r="E1526" t="s">
        <v>29</v>
      </c>
      <c r="F1526" t="s">
        <v>30</v>
      </c>
      <c r="G1526" s="7">
        <v>315000</v>
      </c>
      <c r="H1526" s="7">
        <v>152170</v>
      </c>
      <c r="I1526" s="12">
        <f>H1526/G1526*100</f>
        <v>48.307936507936503</v>
      </c>
      <c r="J1526" s="12">
        <f t="shared" si="23"/>
        <v>1.7948322825504235</v>
      </c>
      <c r="K1526" s="7">
        <v>304330</v>
      </c>
      <c r="L1526" s="7">
        <v>53866</v>
      </c>
      <c r="M1526" s="7">
        <f>G1526-L1526</f>
        <v>261134</v>
      </c>
      <c r="N1526" s="7">
        <v>181495.65625</v>
      </c>
      <c r="O1526" s="22">
        <f>M1526/N1526</f>
        <v>1.438789254770388</v>
      </c>
      <c r="P1526" s="27">
        <v>2424</v>
      </c>
      <c r="Q1526" s="32">
        <f>M1526/P1526</f>
        <v>107.72854785478548</v>
      </c>
      <c r="R1526" s="37" t="s">
        <v>3267</v>
      </c>
      <c r="S1526" s="42">
        <f>ABS(O2496-O1526)*100</f>
        <v>8.1600225782812341</v>
      </c>
      <c r="T1526" t="s">
        <v>64</v>
      </c>
      <c r="V1526" s="7">
        <v>49500</v>
      </c>
      <c r="W1526" t="s">
        <v>33</v>
      </c>
      <c r="X1526" s="17" t="s">
        <v>34</v>
      </c>
      <c r="Z1526" t="s">
        <v>3268</v>
      </c>
      <c r="AA1526">
        <v>401</v>
      </c>
      <c r="AB1526">
        <v>43</v>
      </c>
    </row>
    <row r="1527" spans="1:28" x14ac:dyDescent="0.25">
      <c r="A1527" t="s">
        <v>3310</v>
      </c>
      <c r="B1527" t="s">
        <v>3311</v>
      </c>
      <c r="C1527" s="17">
        <v>44141</v>
      </c>
      <c r="D1527" s="7">
        <v>405000</v>
      </c>
      <c r="E1527" t="s">
        <v>29</v>
      </c>
      <c r="F1527" t="s">
        <v>30</v>
      </c>
      <c r="G1527" s="7">
        <v>405000</v>
      </c>
      <c r="H1527" s="7">
        <v>210870</v>
      </c>
      <c r="I1527" s="12">
        <f>H1527/G1527*100</f>
        <v>52.06666666666667</v>
      </c>
      <c r="J1527" s="12">
        <f t="shared" si="23"/>
        <v>1.9638978761797432</v>
      </c>
      <c r="K1527" s="7">
        <v>421740</v>
      </c>
      <c r="L1527" s="7">
        <v>60306</v>
      </c>
      <c r="M1527" s="7">
        <f>G1527-L1527</f>
        <v>344694</v>
      </c>
      <c r="N1527" s="7">
        <v>261908.703125</v>
      </c>
      <c r="O1527" s="22">
        <f>M1527/N1527</f>
        <v>1.3160845588070795</v>
      </c>
      <c r="P1527" s="27">
        <v>2807</v>
      </c>
      <c r="Q1527" s="32">
        <f>M1527/P1527</f>
        <v>122.79800498753117</v>
      </c>
      <c r="R1527" s="37" t="s">
        <v>3267</v>
      </c>
      <c r="S1527" s="42">
        <f>ABS(O2496-O1527)*100</f>
        <v>4.1104470180496122</v>
      </c>
      <c r="T1527" t="s">
        <v>64</v>
      </c>
      <c r="V1527" s="7">
        <v>49500</v>
      </c>
      <c r="W1527" t="s">
        <v>33</v>
      </c>
      <c r="X1527" s="17" t="s">
        <v>34</v>
      </c>
      <c r="Z1527" t="s">
        <v>3268</v>
      </c>
      <c r="AA1527">
        <v>401</v>
      </c>
      <c r="AB1527">
        <v>56</v>
      </c>
    </row>
    <row r="1528" spans="1:28" x14ac:dyDescent="0.25">
      <c r="A1528" t="s">
        <v>3312</v>
      </c>
      <c r="B1528" t="s">
        <v>3313</v>
      </c>
      <c r="C1528" s="17">
        <v>44459</v>
      </c>
      <c r="D1528" s="7">
        <v>373000</v>
      </c>
      <c r="E1528" t="s">
        <v>29</v>
      </c>
      <c r="F1528" t="s">
        <v>30</v>
      </c>
      <c r="G1528" s="7">
        <v>373000</v>
      </c>
      <c r="H1528" s="7">
        <v>153720</v>
      </c>
      <c r="I1528" s="12">
        <f>H1528/G1528*100</f>
        <v>41.211796246648788</v>
      </c>
      <c r="J1528" s="12">
        <f t="shared" si="23"/>
        <v>8.8909725438381386</v>
      </c>
      <c r="K1528" s="7">
        <v>307440</v>
      </c>
      <c r="L1528" s="7">
        <v>52916</v>
      </c>
      <c r="M1528" s="7">
        <f>G1528-L1528</f>
        <v>320084</v>
      </c>
      <c r="N1528" s="7">
        <v>184437.6875</v>
      </c>
      <c r="O1528" s="22">
        <f>M1528/N1528</f>
        <v>1.7354587575817442</v>
      </c>
      <c r="P1528" s="27">
        <v>2290</v>
      </c>
      <c r="Q1528" s="32">
        <f>M1528/P1528</f>
        <v>139.77467248908297</v>
      </c>
      <c r="R1528" s="37" t="s">
        <v>3267</v>
      </c>
      <c r="S1528" s="42">
        <f>ABS(O2496-O1528)*100</f>
        <v>37.826972859416855</v>
      </c>
      <c r="T1528" t="s">
        <v>64</v>
      </c>
      <c r="V1528" s="7">
        <v>49500</v>
      </c>
      <c r="W1528" t="s">
        <v>33</v>
      </c>
      <c r="X1528" s="17" t="s">
        <v>34</v>
      </c>
      <c r="Z1528" t="s">
        <v>3268</v>
      </c>
      <c r="AA1528">
        <v>401</v>
      </c>
      <c r="AB1528">
        <v>47</v>
      </c>
    </row>
    <row r="1529" spans="1:28" x14ac:dyDescent="0.25">
      <c r="A1529" t="s">
        <v>3314</v>
      </c>
      <c r="B1529" t="s">
        <v>3315</v>
      </c>
      <c r="C1529" s="17">
        <v>44468</v>
      </c>
      <c r="D1529" s="7">
        <v>265000</v>
      </c>
      <c r="E1529" t="s">
        <v>29</v>
      </c>
      <c r="F1529" t="s">
        <v>30</v>
      </c>
      <c r="G1529" s="7">
        <v>265000</v>
      </c>
      <c r="H1529" s="7">
        <v>131560</v>
      </c>
      <c r="I1529" s="12">
        <f>H1529/G1529*100</f>
        <v>49.645283018867929</v>
      </c>
      <c r="J1529" s="12">
        <f t="shared" si="23"/>
        <v>0.45748577161899817</v>
      </c>
      <c r="K1529" s="7">
        <v>263112</v>
      </c>
      <c r="L1529" s="7">
        <v>52590</v>
      </c>
      <c r="M1529" s="7">
        <f>G1529-L1529</f>
        <v>212410</v>
      </c>
      <c r="N1529" s="7">
        <v>152552.171875</v>
      </c>
      <c r="O1529" s="22">
        <f>M1529/N1529</f>
        <v>1.392376112311577</v>
      </c>
      <c r="P1529" s="27">
        <v>1753</v>
      </c>
      <c r="Q1529" s="32">
        <f>M1529/P1529</f>
        <v>121.16942384483743</v>
      </c>
      <c r="R1529" s="37" t="s">
        <v>3267</v>
      </c>
      <c r="S1529" s="42">
        <f>ABS(O2496-O1529)*100</f>
        <v>3.5187083324001334</v>
      </c>
      <c r="T1529" t="s">
        <v>64</v>
      </c>
      <c r="V1529" s="7">
        <v>49500</v>
      </c>
      <c r="W1529" t="s">
        <v>33</v>
      </c>
      <c r="X1529" s="17" t="s">
        <v>34</v>
      </c>
      <c r="Z1529" t="s">
        <v>3268</v>
      </c>
      <c r="AA1529">
        <v>401</v>
      </c>
      <c r="AB1529">
        <v>48</v>
      </c>
    </row>
    <row r="1530" spans="1:28" x14ac:dyDescent="0.25">
      <c r="A1530" t="s">
        <v>3316</v>
      </c>
      <c r="B1530" t="s">
        <v>3317</v>
      </c>
      <c r="C1530" s="17">
        <v>44204</v>
      </c>
      <c r="D1530" s="7">
        <v>350000</v>
      </c>
      <c r="E1530" t="s">
        <v>29</v>
      </c>
      <c r="F1530" t="s">
        <v>30</v>
      </c>
      <c r="G1530" s="7">
        <v>350000</v>
      </c>
      <c r="H1530" s="7">
        <v>183860</v>
      </c>
      <c r="I1530" s="12">
        <f>H1530/G1530*100</f>
        <v>52.53142857142857</v>
      </c>
      <c r="J1530" s="12">
        <f t="shared" si="23"/>
        <v>2.4286597809416435</v>
      </c>
      <c r="K1530" s="7">
        <v>367718</v>
      </c>
      <c r="L1530" s="7">
        <v>61034</v>
      </c>
      <c r="M1530" s="7">
        <f>G1530-L1530</f>
        <v>288966</v>
      </c>
      <c r="N1530" s="7">
        <v>222234.78125</v>
      </c>
      <c r="O1530" s="22">
        <f>M1530/N1530</f>
        <v>1.3002735142296724</v>
      </c>
      <c r="P1530" s="27">
        <v>1809</v>
      </c>
      <c r="Q1530" s="32">
        <f>M1530/P1530</f>
        <v>159.7379767827529</v>
      </c>
      <c r="R1530" s="37" t="s">
        <v>3318</v>
      </c>
      <c r="S1530" s="42">
        <f>ABS(O2496-O1530)*100</f>
        <v>5.6915514757903241</v>
      </c>
      <c r="T1530" t="s">
        <v>64</v>
      </c>
      <c r="V1530" s="7">
        <v>52800</v>
      </c>
      <c r="W1530" t="s">
        <v>33</v>
      </c>
      <c r="X1530" s="17" t="s">
        <v>34</v>
      </c>
      <c r="Z1530" t="s">
        <v>3293</v>
      </c>
      <c r="AA1530">
        <v>401</v>
      </c>
      <c r="AB1530">
        <v>72</v>
      </c>
    </row>
    <row r="1531" spans="1:28" x14ac:dyDescent="0.25">
      <c r="A1531" t="s">
        <v>3319</v>
      </c>
      <c r="B1531" t="s">
        <v>3320</v>
      </c>
      <c r="C1531" s="17">
        <v>44454</v>
      </c>
      <c r="D1531" s="7">
        <v>380000</v>
      </c>
      <c r="E1531" t="s">
        <v>29</v>
      </c>
      <c r="F1531" t="s">
        <v>30</v>
      </c>
      <c r="G1531" s="7">
        <v>380000</v>
      </c>
      <c r="H1531" s="7">
        <v>197220</v>
      </c>
      <c r="I1531" s="12">
        <f>H1531/G1531*100</f>
        <v>51.9</v>
      </c>
      <c r="J1531" s="12">
        <f t="shared" si="23"/>
        <v>1.7972312095130718</v>
      </c>
      <c r="K1531" s="7">
        <v>394430</v>
      </c>
      <c r="L1531" s="7">
        <v>64182</v>
      </c>
      <c r="M1531" s="7">
        <f>G1531-L1531</f>
        <v>315818</v>
      </c>
      <c r="N1531" s="7">
        <v>239310.140625</v>
      </c>
      <c r="O1531" s="22">
        <f>M1531/N1531</f>
        <v>1.3197017024652045</v>
      </c>
      <c r="P1531" s="27">
        <v>2201</v>
      </c>
      <c r="Q1531" s="32">
        <f>M1531/P1531</f>
        <v>143.4884143571104</v>
      </c>
      <c r="R1531" s="37" t="s">
        <v>3267</v>
      </c>
      <c r="S1531" s="42">
        <f>ABS(O2496-O1531)*100</f>
        <v>3.7487326522371189</v>
      </c>
      <c r="T1531" t="s">
        <v>64</v>
      </c>
      <c r="V1531" s="7">
        <v>49500</v>
      </c>
      <c r="W1531" t="s">
        <v>33</v>
      </c>
      <c r="X1531" s="17" t="s">
        <v>34</v>
      </c>
      <c r="Z1531" t="s">
        <v>3268</v>
      </c>
      <c r="AA1531">
        <v>401</v>
      </c>
      <c r="AB1531">
        <v>59</v>
      </c>
    </row>
    <row r="1532" spans="1:28" x14ac:dyDescent="0.25">
      <c r="A1532" t="s">
        <v>3321</v>
      </c>
      <c r="B1532" t="s">
        <v>3322</v>
      </c>
      <c r="C1532" s="17">
        <v>44085</v>
      </c>
      <c r="D1532" s="7">
        <v>207000</v>
      </c>
      <c r="E1532" t="s">
        <v>29</v>
      </c>
      <c r="F1532" t="s">
        <v>30</v>
      </c>
      <c r="G1532" s="7">
        <v>207000</v>
      </c>
      <c r="H1532" s="7">
        <v>130030</v>
      </c>
      <c r="I1532" s="12">
        <f>H1532/G1532*100</f>
        <v>62.816425120772948</v>
      </c>
      <c r="J1532" s="12">
        <f t="shared" si="23"/>
        <v>12.713656330286021</v>
      </c>
      <c r="K1532" s="7">
        <v>260050</v>
      </c>
      <c r="L1532" s="7">
        <v>49004</v>
      </c>
      <c r="M1532" s="7">
        <f>G1532-L1532</f>
        <v>157996</v>
      </c>
      <c r="N1532" s="7">
        <v>152931.890625</v>
      </c>
      <c r="O1532" s="22">
        <f>M1532/N1532</f>
        <v>1.0331134948656167</v>
      </c>
      <c r="P1532" s="27">
        <v>1866</v>
      </c>
      <c r="Q1532" s="32">
        <f>M1532/P1532</f>
        <v>84.670953912111472</v>
      </c>
      <c r="R1532" s="37" t="s">
        <v>3318</v>
      </c>
      <c r="S1532" s="42">
        <f>ABS(O2496-O1532)*100</f>
        <v>32.407553412195902</v>
      </c>
      <c r="T1532" t="s">
        <v>64</v>
      </c>
      <c r="V1532" s="7">
        <v>59400</v>
      </c>
      <c r="W1532" t="s">
        <v>33</v>
      </c>
      <c r="X1532" s="17" t="s">
        <v>34</v>
      </c>
      <c r="Z1532" t="s">
        <v>3293</v>
      </c>
      <c r="AA1532">
        <v>401</v>
      </c>
      <c r="AB1532">
        <v>45</v>
      </c>
    </row>
    <row r="1533" spans="1:28" x14ac:dyDescent="0.25">
      <c r="A1533" t="s">
        <v>3323</v>
      </c>
      <c r="B1533" t="s">
        <v>3324</v>
      </c>
      <c r="C1533" s="17">
        <v>44134</v>
      </c>
      <c r="D1533" s="7">
        <v>215000</v>
      </c>
      <c r="E1533" t="s">
        <v>29</v>
      </c>
      <c r="F1533" t="s">
        <v>30</v>
      </c>
      <c r="G1533" s="7">
        <v>215000</v>
      </c>
      <c r="H1533" s="7">
        <v>112450</v>
      </c>
      <c r="I1533" s="12">
        <f>H1533/G1533*100</f>
        <v>52.302325581395351</v>
      </c>
      <c r="J1533" s="12">
        <f t="shared" si="23"/>
        <v>2.1995567909084244</v>
      </c>
      <c r="K1533" s="7">
        <v>224898</v>
      </c>
      <c r="L1533" s="7">
        <v>56137</v>
      </c>
      <c r="M1533" s="7">
        <f>G1533-L1533</f>
        <v>158863</v>
      </c>
      <c r="N1533" s="7">
        <v>122290.578125</v>
      </c>
      <c r="O1533" s="22">
        <f>M1533/N1533</f>
        <v>1.2990616483766828</v>
      </c>
      <c r="P1533" s="27">
        <v>1800</v>
      </c>
      <c r="Q1533" s="32">
        <f>M1533/P1533</f>
        <v>88.257222222222225</v>
      </c>
      <c r="R1533" s="37" t="s">
        <v>3267</v>
      </c>
      <c r="S1533" s="42">
        <f>ABS(O2496-O1533)*100</f>
        <v>5.8127380610892843</v>
      </c>
      <c r="T1533" t="s">
        <v>64</v>
      </c>
      <c r="V1533" s="7">
        <v>49500</v>
      </c>
      <c r="W1533" t="s">
        <v>33</v>
      </c>
      <c r="X1533" s="17" t="s">
        <v>34</v>
      </c>
      <c r="Z1533" t="s">
        <v>3268</v>
      </c>
      <c r="AA1533">
        <v>401</v>
      </c>
      <c r="AB1533">
        <v>41</v>
      </c>
    </row>
    <row r="1534" spans="1:28" x14ac:dyDescent="0.25">
      <c r="A1534" t="s">
        <v>3325</v>
      </c>
      <c r="B1534" t="s">
        <v>3326</v>
      </c>
      <c r="C1534" s="17">
        <v>44028</v>
      </c>
      <c r="D1534" s="7">
        <v>292500</v>
      </c>
      <c r="E1534" t="s">
        <v>29</v>
      </c>
      <c r="F1534" t="s">
        <v>30</v>
      </c>
      <c r="G1534" s="7">
        <v>292500</v>
      </c>
      <c r="H1534" s="7">
        <v>137240</v>
      </c>
      <c r="I1534" s="12">
        <f>H1534/G1534*100</f>
        <v>46.919658119658116</v>
      </c>
      <c r="J1534" s="12">
        <f t="shared" si="23"/>
        <v>3.1831106708288104</v>
      </c>
      <c r="K1534" s="7">
        <v>274478</v>
      </c>
      <c r="L1534" s="7">
        <v>64410</v>
      </c>
      <c r="M1534" s="7">
        <f>G1534-L1534</f>
        <v>228090</v>
      </c>
      <c r="N1534" s="7">
        <v>152223.1875</v>
      </c>
      <c r="O1534" s="22">
        <f>M1534/N1534</f>
        <v>1.4983919581896812</v>
      </c>
      <c r="P1534" s="27">
        <v>1672</v>
      </c>
      <c r="Q1534" s="32">
        <f>M1534/P1534</f>
        <v>136.41746411483254</v>
      </c>
      <c r="R1534" s="37" t="s">
        <v>3318</v>
      </c>
      <c r="S1534" s="42">
        <f>ABS(O2496-O1534)*100</f>
        <v>14.120292920210552</v>
      </c>
      <c r="T1534" t="s">
        <v>64</v>
      </c>
      <c r="V1534" s="7">
        <v>59400</v>
      </c>
      <c r="W1534" t="s">
        <v>33</v>
      </c>
      <c r="X1534" s="17" t="s">
        <v>34</v>
      </c>
      <c r="Z1534" t="s">
        <v>3293</v>
      </c>
      <c r="AA1534">
        <v>401</v>
      </c>
      <c r="AB1534">
        <v>45</v>
      </c>
    </row>
    <row r="1535" spans="1:28" x14ac:dyDescent="0.25">
      <c r="A1535" t="s">
        <v>3327</v>
      </c>
      <c r="B1535" t="s">
        <v>3328</v>
      </c>
      <c r="C1535" s="17">
        <v>44449</v>
      </c>
      <c r="D1535" s="7">
        <v>239000</v>
      </c>
      <c r="E1535" t="s">
        <v>29</v>
      </c>
      <c r="F1535" t="s">
        <v>30</v>
      </c>
      <c r="G1535" s="7">
        <v>239000</v>
      </c>
      <c r="H1535" s="7">
        <v>117560</v>
      </c>
      <c r="I1535" s="12">
        <f>H1535/G1535*100</f>
        <v>49.188284518828453</v>
      </c>
      <c r="J1535" s="12">
        <f t="shared" si="23"/>
        <v>0.91448427165847335</v>
      </c>
      <c r="K1535" s="7">
        <v>235112</v>
      </c>
      <c r="L1535" s="7">
        <v>56482</v>
      </c>
      <c r="M1535" s="7">
        <f>G1535-L1535</f>
        <v>182518</v>
      </c>
      <c r="N1535" s="7">
        <v>129442.03125</v>
      </c>
      <c r="O1535" s="22">
        <f>M1535/N1535</f>
        <v>1.4100365873237175</v>
      </c>
      <c r="P1535" s="27">
        <v>1793</v>
      </c>
      <c r="Q1535" s="32">
        <f>M1535/P1535</f>
        <v>101.79475738984941</v>
      </c>
      <c r="R1535" s="37" t="s">
        <v>3318</v>
      </c>
      <c r="S1535" s="42">
        <f>ABS(O2496-O1535)*100</f>
        <v>5.2847558336141853</v>
      </c>
      <c r="T1535" t="s">
        <v>64</v>
      </c>
      <c r="V1535" s="7">
        <v>52800</v>
      </c>
      <c r="W1535" t="s">
        <v>33</v>
      </c>
      <c r="X1535" s="17" t="s">
        <v>34</v>
      </c>
      <c r="Z1535" t="s">
        <v>3293</v>
      </c>
      <c r="AA1535">
        <v>401</v>
      </c>
      <c r="AB1535">
        <v>45</v>
      </c>
    </row>
    <row r="1536" spans="1:28" x14ac:dyDescent="0.25">
      <c r="A1536" t="s">
        <v>3329</v>
      </c>
      <c r="B1536" t="s">
        <v>3330</v>
      </c>
      <c r="C1536" s="17">
        <v>44579</v>
      </c>
      <c r="D1536" s="7">
        <v>281000</v>
      </c>
      <c r="E1536" t="s">
        <v>29</v>
      </c>
      <c r="F1536" t="s">
        <v>30</v>
      </c>
      <c r="G1536" s="7">
        <v>281000</v>
      </c>
      <c r="H1536" s="7">
        <v>117410</v>
      </c>
      <c r="I1536" s="12">
        <f>H1536/G1536*100</f>
        <v>41.782918149466191</v>
      </c>
      <c r="J1536" s="12">
        <f t="shared" si="23"/>
        <v>8.3198506410207358</v>
      </c>
      <c r="K1536" s="7">
        <v>234815</v>
      </c>
      <c r="L1536" s="7">
        <v>62648</v>
      </c>
      <c r="M1536" s="7">
        <f>G1536-L1536</f>
        <v>218352</v>
      </c>
      <c r="N1536" s="7">
        <v>124758.6953125</v>
      </c>
      <c r="O1536" s="22">
        <f>M1536/N1536</f>
        <v>1.7501946413679959</v>
      </c>
      <c r="P1536" s="27">
        <v>1500</v>
      </c>
      <c r="Q1536" s="32">
        <f>M1536/P1536</f>
        <v>145.56800000000001</v>
      </c>
      <c r="R1536" s="37" t="s">
        <v>3318</v>
      </c>
      <c r="S1536" s="42">
        <f>ABS(O2496-O1536)*100</f>
        <v>39.300561238042022</v>
      </c>
      <c r="T1536" t="s">
        <v>64</v>
      </c>
      <c r="V1536" s="7">
        <v>59400</v>
      </c>
      <c r="W1536" t="s">
        <v>33</v>
      </c>
      <c r="X1536" s="17" t="s">
        <v>34</v>
      </c>
      <c r="Z1536" t="s">
        <v>3293</v>
      </c>
      <c r="AA1536">
        <v>401</v>
      </c>
      <c r="AB1536">
        <v>45</v>
      </c>
    </row>
    <row r="1537" spans="1:28" x14ac:dyDescent="0.25">
      <c r="A1537" t="s">
        <v>3331</v>
      </c>
      <c r="B1537" t="s">
        <v>3332</v>
      </c>
      <c r="C1537" s="17">
        <v>44467</v>
      </c>
      <c r="D1537" s="7">
        <v>135000</v>
      </c>
      <c r="E1537" t="s">
        <v>732</v>
      </c>
      <c r="F1537" t="s">
        <v>30</v>
      </c>
      <c r="G1537" s="7">
        <v>135000</v>
      </c>
      <c r="H1537" s="7">
        <v>72220</v>
      </c>
      <c r="I1537" s="12">
        <f>H1537/G1537*100</f>
        <v>53.4962962962963</v>
      </c>
      <c r="J1537" s="12">
        <f t="shared" si="23"/>
        <v>3.3935275058093737</v>
      </c>
      <c r="K1537" s="7">
        <v>144443</v>
      </c>
      <c r="L1537" s="7">
        <v>50713</v>
      </c>
      <c r="M1537" s="7">
        <f>G1537-L1537</f>
        <v>84287</v>
      </c>
      <c r="N1537" s="7">
        <v>66950</v>
      </c>
      <c r="O1537" s="22">
        <f>M1537/N1537</f>
        <v>1.2589544436146378</v>
      </c>
      <c r="P1537" s="27">
        <v>1000</v>
      </c>
      <c r="Q1537" s="32">
        <f>M1537/P1537</f>
        <v>84.287000000000006</v>
      </c>
      <c r="R1537" s="37" t="s">
        <v>3333</v>
      </c>
      <c r="S1537" s="42">
        <f>ABS(O2496-O1537)*100</f>
        <v>9.8234585372937833</v>
      </c>
      <c r="T1537" t="s">
        <v>154</v>
      </c>
      <c r="V1537" s="7">
        <v>49500</v>
      </c>
      <c r="W1537" t="s">
        <v>33</v>
      </c>
      <c r="X1537" s="17" t="s">
        <v>34</v>
      </c>
      <c r="Z1537" t="s">
        <v>3334</v>
      </c>
      <c r="AA1537">
        <v>401</v>
      </c>
      <c r="AB1537">
        <v>41</v>
      </c>
    </row>
    <row r="1538" spans="1:28" x14ac:dyDescent="0.25">
      <c r="A1538" t="s">
        <v>3335</v>
      </c>
      <c r="B1538" t="s">
        <v>3336</v>
      </c>
      <c r="C1538" s="17">
        <v>44267</v>
      </c>
      <c r="D1538" s="7">
        <v>188000</v>
      </c>
      <c r="E1538" t="s">
        <v>29</v>
      </c>
      <c r="F1538" t="s">
        <v>30</v>
      </c>
      <c r="G1538" s="7">
        <v>188000</v>
      </c>
      <c r="H1538" s="7">
        <v>93790</v>
      </c>
      <c r="I1538" s="12">
        <f>H1538/G1538*100</f>
        <v>49.888297872340424</v>
      </c>
      <c r="J1538" s="12">
        <f t="shared" si="23"/>
        <v>0.21447091814650321</v>
      </c>
      <c r="K1538" s="7">
        <v>187579</v>
      </c>
      <c r="L1538" s="7">
        <v>34572</v>
      </c>
      <c r="M1538" s="7">
        <f>G1538-L1538</f>
        <v>153428</v>
      </c>
      <c r="N1538" s="7">
        <v>171917.984375</v>
      </c>
      <c r="O1538" s="22">
        <f>M1538/N1538</f>
        <v>0.89244880666662363</v>
      </c>
      <c r="P1538" s="27">
        <v>1454</v>
      </c>
      <c r="Q1538" s="32">
        <f>M1538/P1538</f>
        <v>105.52132049518569</v>
      </c>
      <c r="R1538" s="37" t="s">
        <v>3337</v>
      </c>
      <c r="S1538" s="42">
        <f>ABS(O2496-O1538)*100</f>
        <v>46.474022232095201</v>
      </c>
      <c r="T1538" t="s">
        <v>32</v>
      </c>
      <c r="V1538" s="7">
        <v>32500</v>
      </c>
      <c r="W1538" t="s">
        <v>33</v>
      </c>
      <c r="X1538" s="17" t="s">
        <v>34</v>
      </c>
      <c r="Z1538" t="s">
        <v>300</v>
      </c>
      <c r="AA1538">
        <v>407</v>
      </c>
      <c r="AB1538">
        <v>67</v>
      </c>
    </row>
    <row r="1539" spans="1:28" x14ac:dyDescent="0.25">
      <c r="A1539" t="s">
        <v>3338</v>
      </c>
      <c r="B1539" t="s">
        <v>3339</v>
      </c>
      <c r="C1539" s="17">
        <v>44046</v>
      </c>
      <c r="D1539" s="7">
        <v>300000</v>
      </c>
      <c r="E1539" t="s">
        <v>29</v>
      </c>
      <c r="F1539" t="s">
        <v>30</v>
      </c>
      <c r="G1539" s="7">
        <v>300000</v>
      </c>
      <c r="H1539" s="7">
        <v>156600</v>
      </c>
      <c r="I1539" s="12">
        <f>H1539/G1539*100</f>
        <v>52.2</v>
      </c>
      <c r="J1539" s="12">
        <f t="shared" ref="J1539:J1602" si="24">+ABS(I1539-$I$2500)</f>
        <v>2.0972312095130761</v>
      </c>
      <c r="K1539" s="7">
        <v>313198</v>
      </c>
      <c r="L1539" s="7">
        <v>61486</v>
      </c>
      <c r="M1539" s="7">
        <f>G1539-L1539</f>
        <v>238514</v>
      </c>
      <c r="N1539" s="7">
        <v>211522.6875</v>
      </c>
      <c r="O1539" s="22">
        <f>M1539/N1539</f>
        <v>1.1276048107132717</v>
      </c>
      <c r="P1539" s="27">
        <v>1863</v>
      </c>
      <c r="Q1539" s="32">
        <f>M1539/P1539</f>
        <v>128.02683843263554</v>
      </c>
      <c r="R1539" s="37" t="s">
        <v>3340</v>
      </c>
      <c r="S1539" s="42">
        <f>ABS(O2496-O1539)*100</f>
        <v>22.958421827430399</v>
      </c>
      <c r="T1539" t="s">
        <v>32</v>
      </c>
      <c r="V1539" s="7">
        <v>55055</v>
      </c>
      <c r="W1539" t="s">
        <v>33</v>
      </c>
      <c r="X1539" s="17" t="s">
        <v>34</v>
      </c>
      <c r="Z1539" t="s">
        <v>3341</v>
      </c>
      <c r="AA1539">
        <v>407</v>
      </c>
      <c r="AB1539">
        <v>69</v>
      </c>
    </row>
    <row r="1540" spans="1:28" x14ac:dyDescent="0.25">
      <c r="A1540" t="s">
        <v>3342</v>
      </c>
      <c r="B1540" t="s">
        <v>3343</v>
      </c>
      <c r="C1540" s="17">
        <v>44370</v>
      </c>
      <c r="D1540" s="7">
        <v>350000</v>
      </c>
      <c r="E1540" t="s">
        <v>29</v>
      </c>
      <c r="F1540" t="s">
        <v>30</v>
      </c>
      <c r="G1540" s="7">
        <v>350000</v>
      </c>
      <c r="H1540" s="7">
        <v>167940</v>
      </c>
      <c r="I1540" s="12">
        <f>H1540/G1540*100</f>
        <v>47.982857142857142</v>
      </c>
      <c r="J1540" s="12">
        <f t="shared" si="24"/>
        <v>2.1199116476297846</v>
      </c>
      <c r="K1540" s="7">
        <v>335872</v>
      </c>
      <c r="L1540" s="7">
        <v>60845</v>
      </c>
      <c r="M1540" s="7">
        <f>G1540-L1540</f>
        <v>289155</v>
      </c>
      <c r="N1540" s="7">
        <v>231115.125</v>
      </c>
      <c r="O1540" s="22">
        <f>M1540/N1540</f>
        <v>1.2511297129514998</v>
      </c>
      <c r="P1540" s="27">
        <v>2193</v>
      </c>
      <c r="Q1540" s="32">
        <f>M1540/P1540</f>
        <v>131.85362517099864</v>
      </c>
      <c r="R1540" s="37" t="s">
        <v>3340</v>
      </c>
      <c r="S1540" s="42">
        <f>ABS(O2496-O1540)*100</f>
        <v>10.605931603607587</v>
      </c>
      <c r="T1540" t="s">
        <v>32</v>
      </c>
      <c r="V1540" s="7">
        <v>55055</v>
      </c>
      <c r="W1540" t="s">
        <v>33</v>
      </c>
      <c r="X1540" s="17" t="s">
        <v>34</v>
      </c>
      <c r="Z1540" t="s">
        <v>3341</v>
      </c>
      <c r="AA1540">
        <v>407</v>
      </c>
      <c r="AB1540">
        <v>69</v>
      </c>
    </row>
    <row r="1541" spans="1:28" x14ac:dyDescent="0.25">
      <c r="A1541" t="s">
        <v>3344</v>
      </c>
      <c r="B1541" t="s">
        <v>3345</v>
      </c>
      <c r="C1541" s="17">
        <v>44536</v>
      </c>
      <c r="D1541" s="7">
        <v>346000</v>
      </c>
      <c r="E1541" t="s">
        <v>29</v>
      </c>
      <c r="F1541" t="s">
        <v>30</v>
      </c>
      <c r="G1541" s="7">
        <v>346000</v>
      </c>
      <c r="H1541" s="7">
        <v>169420</v>
      </c>
      <c r="I1541" s="12">
        <f>H1541/G1541*100</f>
        <v>48.965317919075147</v>
      </c>
      <c r="J1541" s="12">
        <f t="shared" si="24"/>
        <v>1.1374508714117795</v>
      </c>
      <c r="K1541" s="7">
        <v>338843</v>
      </c>
      <c r="L1541" s="7">
        <v>61577</v>
      </c>
      <c r="M1541" s="7">
        <f>G1541-L1541</f>
        <v>284423</v>
      </c>
      <c r="N1541" s="7">
        <v>232996.640625</v>
      </c>
      <c r="O1541" s="22">
        <f>M1541/N1541</f>
        <v>1.2207171710160789</v>
      </c>
      <c r="P1541" s="27">
        <v>2193</v>
      </c>
      <c r="Q1541" s="32">
        <f>M1541/P1541</f>
        <v>129.69585043319654</v>
      </c>
      <c r="R1541" s="37" t="s">
        <v>3340</v>
      </c>
      <c r="S1541" s="42">
        <f>ABS(O2496-O1541)*100</f>
        <v>13.647185797149675</v>
      </c>
      <c r="T1541" t="s">
        <v>32</v>
      </c>
      <c r="V1541" s="7">
        <v>55055</v>
      </c>
      <c r="W1541" t="s">
        <v>33</v>
      </c>
      <c r="X1541" s="17" t="s">
        <v>34</v>
      </c>
      <c r="Z1541" t="s">
        <v>3341</v>
      </c>
      <c r="AA1541">
        <v>407</v>
      </c>
      <c r="AB1541">
        <v>69</v>
      </c>
    </row>
    <row r="1542" spans="1:28" x14ac:dyDescent="0.25">
      <c r="A1542" t="s">
        <v>3346</v>
      </c>
      <c r="B1542" t="s">
        <v>3347</v>
      </c>
      <c r="C1542" s="17">
        <v>44103</v>
      </c>
      <c r="D1542" s="7">
        <v>285000</v>
      </c>
      <c r="E1542" t="s">
        <v>29</v>
      </c>
      <c r="F1542" t="s">
        <v>30</v>
      </c>
      <c r="G1542" s="7">
        <v>285000</v>
      </c>
      <c r="H1542" s="7">
        <v>108400</v>
      </c>
      <c r="I1542" s="12">
        <f>H1542/G1542*100</f>
        <v>38.035087719298247</v>
      </c>
      <c r="J1542" s="12">
        <f t="shared" si="24"/>
        <v>12.06768107118868</v>
      </c>
      <c r="K1542" s="7">
        <v>216806</v>
      </c>
      <c r="L1542" s="7">
        <v>62620</v>
      </c>
      <c r="M1542" s="7">
        <f>G1542-L1542</f>
        <v>222380</v>
      </c>
      <c r="N1542" s="7">
        <v>110132.859375</v>
      </c>
      <c r="O1542" s="22">
        <f>M1542/N1542</f>
        <v>2.0191975515935794</v>
      </c>
      <c r="P1542" s="27">
        <v>1761</v>
      </c>
      <c r="Q1542" s="32">
        <f>M1542/P1542</f>
        <v>126.28052243043726</v>
      </c>
      <c r="R1542" s="37" t="s">
        <v>3333</v>
      </c>
      <c r="S1542" s="42">
        <f>ABS(O2496-O1542)*100</f>
        <v>66.200852260600371</v>
      </c>
      <c r="T1542" t="s">
        <v>64</v>
      </c>
      <c r="V1542" s="7">
        <v>56760</v>
      </c>
      <c r="W1542" t="s">
        <v>33</v>
      </c>
      <c r="X1542" s="17" t="s">
        <v>34</v>
      </c>
      <c r="Z1542" t="s">
        <v>3334</v>
      </c>
      <c r="AA1542">
        <v>401</v>
      </c>
      <c r="AB1542">
        <v>41</v>
      </c>
    </row>
    <row r="1543" spans="1:28" x14ac:dyDescent="0.25">
      <c r="A1543" t="s">
        <v>3348</v>
      </c>
      <c r="B1543" t="s">
        <v>3349</v>
      </c>
      <c r="C1543" s="17">
        <v>44175</v>
      </c>
      <c r="D1543" s="7">
        <v>210000</v>
      </c>
      <c r="E1543" t="s">
        <v>29</v>
      </c>
      <c r="F1543" t="s">
        <v>30</v>
      </c>
      <c r="G1543" s="7">
        <v>210000</v>
      </c>
      <c r="H1543" s="7">
        <v>86660</v>
      </c>
      <c r="I1543" s="12">
        <f>H1543/G1543*100</f>
        <v>41.266666666666666</v>
      </c>
      <c r="J1543" s="12">
        <f t="shared" si="24"/>
        <v>8.8361021238202611</v>
      </c>
      <c r="K1543" s="7">
        <v>173324</v>
      </c>
      <c r="L1543" s="7">
        <v>57713</v>
      </c>
      <c r="M1543" s="7">
        <f>G1543-L1543</f>
        <v>152287</v>
      </c>
      <c r="N1543" s="7">
        <v>82579.2890625</v>
      </c>
      <c r="O1543" s="22">
        <f>M1543/N1543</f>
        <v>1.8441306740330718</v>
      </c>
      <c r="P1543" s="27">
        <v>1008</v>
      </c>
      <c r="Q1543" s="32">
        <f>M1543/P1543</f>
        <v>151.07837301587301</v>
      </c>
      <c r="R1543" s="37" t="s">
        <v>3333</v>
      </c>
      <c r="S1543" s="42">
        <f>ABS(O2496-O1543)*100</f>
        <v>48.694164504549619</v>
      </c>
      <c r="T1543" t="s">
        <v>64</v>
      </c>
      <c r="V1543" s="7">
        <v>54714</v>
      </c>
      <c r="W1543" t="s">
        <v>33</v>
      </c>
      <c r="X1543" s="17" t="s">
        <v>34</v>
      </c>
      <c r="Z1543" t="s">
        <v>3350</v>
      </c>
      <c r="AA1543">
        <v>401</v>
      </c>
      <c r="AB1543">
        <v>45</v>
      </c>
    </row>
    <row r="1544" spans="1:28" x14ac:dyDescent="0.25">
      <c r="A1544" t="s">
        <v>3351</v>
      </c>
      <c r="B1544" t="s">
        <v>3352</v>
      </c>
      <c r="C1544" s="17">
        <v>44599</v>
      </c>
      <c r="D1544" s="7">
        <v>275000</v>
      </c>
      <c r="E1544" t="s">
        <v>29</v>
      </c>
      <c r="F1544" t="s">
        <v>30</v>
      </c>
      <c r="G1544" s="7">
        <v>275000</v>
      </c>
      <c r="H1544" s="7">
        <v>100690</v>
      </c>
      <c r="I1544" s="12">
        <f>H1544/G1544*100</f>
        <v>36.614545454545457</v>
      </c>
      <c r="J1544" s="12">
        <f t="shared" si="24"/>
        <v>13.48822333594147</v>
      </c>
      <c r="K1544" s="7">
        <v>201376</v>
      </c>
      <c r="L1544" s="7">
        <v>41104</v>
      </c>
      <c r="M1544" s="7">
        <f>G1544-L1544</f>
        <v>233896</v>
      </c>
      <c r="N1544" s="7">
        <v>114480</v>
      </c>
      <c r="O1544" s="22">
        <f>M1544/N1544</f>
        <v>2.0431167016072678</v>
      </c>
      <c r="P1544" s="27">
        <v>1692</v>
      </c>
      <c r="Q1544" s="32">
        <f>M1544/P1544</f>
        <v>138.23640661938535</v>
      </c>
      <c r="R1544" s="37" t="s">
        <v>3333</v>
      </c>
      <c r="S1544" s="42">
        <f>ABS(O2496-O1544)*100</f>
        <v>68.592767261969215</v>
      </c>
      <c r="T1544" t="s">
        <v>141</v>
      </c>
      <c r="V1544" s="7">
        <v>38500</v>
      </c>
      <c r="W1544" t="s">
        <v>33</v>
      </c>
      <c r="X1544" s="17" t="s">
        <v>34</v>
      </c>
      <c r="Z1544" t="s">
        <v>3334</v>
      </c>
      <c r="AA1544">
        <v>401</v>
      </c>
      <c r="AB1544">
        <v>48</v>
      </c>
    </row>
    <row r="1545" spans="1:28" x14ac:dyDescent="0.25">
      <c r="A1545" t="s">
        <v>3353</v>
      </c>
      <c r="B1545" t="s">
        <v>3354</v>
      </c>
      <c r="C1545" s="17">
        <v>44638</v>
      </c>
      <c r="D1545" s="7">
        <v>240000</v>
      </c>
      <c r="E1545" t="s">
        <v>29</v>
      </c>
      <c r="F1545" t="s">
        <v>30</v>
      </c>
      <c r="G1545" s="7">
        <v>240000</v>
      </c>
      <c r="H1545" s="7">
        <v>125660</v>
      </c>
      <c r="I1545" s="12">
        <f>H1545/G1545*100</f>
        <v>52.358333333333327</v>
      </c>
      <c r="J1545" s="12">
        <f t="shared" si="24"/>
        <v>2.2555645428464004</v>
      </c>
      <c r="K1545" s="7">
        <v>251320</v>
      </c>
      <c r="L1545" s="7">
        <v>90240</v>
      </c>
      <c r="M1545" s="7">
        <f>G1545-L1545</f>
        <v>149760</v>
      </c>
      <c r="N1545" s="7">
        <v>115057.140625</v>
      </c>
      <c r="O1545" s="22">
        <f>M1545/N1545</f>
        <v>1.3016141300443516</v>
      </c>
      <c r="P1545" s="27">
        <v>1668</v>
      </c>
      <c r="Q1545" s="32">
        <f>M1545/P1545</f>
        <v>89.7841726618705</v>
      </c>
      <c r="R1545" s="37" t="s">
        <v>3333</v>
      </c>
      <c r="S1545" s="42">
        <f>ABS(O2496-O1545)*100</f>
        <v>5.5574898943224094</v>
      </c>
      <c r="T1545" t="s">
        <v>64</v>
      </c>
      <c r="V1545" s="7">
        <v>77220</v>
      </c>
      <c r="W1545" t="s">
        <v>33</v>
      </c>
      <c r="X1545" s="17" t="s">
        <v>34</v>
      </c>
      <c r="Z1545" t="s">
        <v>3350</v>
      </c>
      <c r="AA1545">
        <v>401</v>
      </c>
      <c r="AB1545">
        <v>45</v>
      </c>
    </row>
    <row r="1546" spans="1:28" x14ac:dyDescent="0.25">
      <c r="A1546" t="s">
        <v>3355</v>
      </c>
      <c r="B1546" t="s">
        <v>3356</v>
      </c>
      <c r="C1546" s="17">
        <v>43924</v>
      </c>
      <c r="D1546" s="7">
        <v>325000</v>
      </c>
      <c r="E1546" t="s">
        <v>29</v>
      </c>
      <c r="F1546" t="s">
        <v>30</v>
      </c>
      <c r="G1546" s="7">
        <v>325000</v>
      </c>
      <c r="H1546" s="7">
        <v>175210</v>
      </c>
      <c r="I1546" s="12">
        <f>H1546/G1546*100</f>
        <v>53.910769230769226</v>
      </c>
      <c r="J1546" s="12">
        <f t="shared" si="24"/>
        <v>3.8080004402822993</v>
      </c>
      <c r="K1546" s="7">
        <v>350410</v>
      </c>
      <c r="L1546" s="7">
        <v>67266</v>
      </c>
      <c r="M1546" s="7">
        <f>G1546-L1546</f>
        <v>257734</v>
      </c>
      <c r="N1546" s="7">
        <v>202245.71875</v>
      </c>
      <c r="O1546" s="22">
        <f>M1546/N1546</f>
        <v>1.2743607211710137</v>
      </c>
      <c r="P1546" s="27">
        <v>2803</v>
      </c>
      <c r="Q1546" s="32">
        <f>M1546/P1546</f>
        <v>91.949339992864793</v>
      </c>
      <c r="R1546" s="37" t="s">
        <v>3333</v>
      </c>
      <c r="S1546" s="42">
        <f>ABS(O2496-O1546)*100</f>
        <v>8.282830781656191</v>
      </c>
      <c r="T1546" t="s">
        <v>662</v>
      </c>
      <c r="V1546" s="7">
        <v>64350</v>
      </c>
      <c r="W1546" t="s">
        <v>33</v>
      </c>
      <c r="X1546" s="17" t="s">
        <v>34</v>
      </c>
      <c r="Z1546" t="s">
        <v>3350</v>
      </c>
      <c r="AA1546">
        <v>401</v>
      </c>
      <c r="AB1546">
        <v>50</v>
      </c>
    </row>
    <row r="1547" spans="1:28" x14ac:dyDescent="0.25">
      <c r="A1547" t="s">
        <v>3357</v>
      </c>
      <c r="B1547" t="s">
        <v>3358</v>
      </c>
      <c r="C1547" s="17">
        <v>44153</v>
      </c>
      <c r="D1547" s="7">
        <v>350000</v>
      </c>
      <c r="E1547" t="s">
        <v>29</v>
      </c>
      <c r="F1547" t="s">
        <v>30</v>
      </c>
      <c r="G1547" s="7">
        <v>350000</v>
      </c>
      <c r="H1547" s="7">
        <v>193910</v>
      </c>
      <c r="I1547" s="12">
        <f>H1547/G1547*100</f>
        <v>55.402857142857144</v>
      </c>
      <c r="J1547" s="12">
        <f t="shared" si="24"/>
        <v>5.3000883523702171</v>
      </c>
      <c r="K1547" s="7">
        <v>387811</v>
      </c>
      <c r="L1547" s="7">
        <v>65723</v>
      </c>
      <c r="M1547" s="7">
        <f>G1547-L1547</f>
        <v>284277</v>
      </c>
      <c r="N1547" s="7">
        <v>230062.859375</v>
      </c>
      <c r="O1547" s="22">
        <f>M1547/N1547</f>
        <v>1.2356492515666404</v>
      </c>
      <c r="P1547" s="27">
        <v>3278</v>
      </c>
      <c r="Q1547" s="32">
        <f>M1547/P1547</f>
        <v>86.722696766320922</v>
      </c>
      <c r="R1547" s="37" t="s">
        <v>3333</v>
      </c>
      <c r="S1547" s="42">
        <f>ABS(O2496-O1547)*100</f>
        <v>12.153977742093524</v>
      </c>
      <c r="T1547" t="s">
        <v>64</v>
      </c>
      <c r="V1547" s="7">
        <v>61149</v>
      </c>
      <c r="W1547" t="s">
        <v>33</v>
      </c>
      <c r="X1547" s="17" t="s">
        <v>34</v>
      </c>
      <c r="Z1547" t="s">
        <v>3350</v>
      </c>
      <c r="AA1547">
        <v>401</v>
      </c>
      <c r="AB1547">
        <v>54</v>
      </c>
    </row>
    <row r="1548" spans="1:28" x14ac:dyDescent="0.25">
      <c r="A1548" t="s">
        <v>3359</v>
      </c>
      <c r="B1548" t="s">
        <v>3360</v>
      </c>
      <c r="C1548" s="17">
        <v>44000</v>
      </c>
      <c r="D1548" s="7">
        <v>318619</v>
      </c>
      <c r="E1548" t="s">
        <v>29</v>
      </c>
      <c r="F1548" t="s">
        <v>30</v>
      </c>
      <c r="G1548" s="7">
        <v>318619</v>
      </c>
      <c r="H1548" s="7">
        <v>134450</v>
      </c>
      <c r="I1548" s="12">
        <f>H1548/G1548*100</f>
        <v>42.197734598376115</v>
      </c>
      <c r="J1548" s="12">
        <f t="shared" si="24"/>
        <v>7.9050341921108114</v>
      </c>
      <c r="K1548" s="7">
        <v>268898</v>
      </c>
      <c r="L1548" s="7">
        <v>66121</v>
      </c>
      <c r="M1548" s="7">
        <f>G1548-L1548</f>
        <v>252498</v>
      </c>
      <c r="N1548" s="7">
        <v>144840.71875</v>
      </c>
      <c r="O1548" s="22">
        <f>M1548/N1548</f>
        <v>1.743280495837777</v>
      </c>
      <c r="P1548" s="27">
        <v>2252</v>
      </c>
      <c r="Q1548" s="32">
        <f>M1548/P1548</f>
        <v>112.12166962699823</v>
      </c>
      <c r="R1548" s="37" t="s">
        <v>3333</v>
      </c>
      <c r="S1548" s="42">
        <f>ABS(O2496-O1548)*100</f>
        <v>38.609146685020136</v>
      </c>
      <c r="T1548" t="s">
        <v>64</v>
      </c>
      <c r="V1548" s="7">
        <v>61149</v>
      </c>
      <c r="W1548" t="s">
        <v>33</v>
      </c>
      <c r="X1548" s="17" t="s">
        <v>34</v>
      </c>
      <c r="Z1548" t="s">
        <v>3350</v>
      </c>
      <c r="AA1548">
        <v>401</v>
      </c>
      <c r="AB1548">
        <v>45</v>
      </c>
    </row>
    <row r="1549" spans="1:28" x14ac:dyDescent="0.25">
      <c r="A1549" t="s">
        <v>3361</v>
      </c>
      <c r="B1549" t="s">
        <v>3362</v>
      </c>
      <c r="C1549" s="17">
        <v>44133</v>
      </c>
      <c r="D1549" s="7">
        <v>385000</v>
      </c>
      <c r="E1549" t="s">
        <v>29</v>
      </c>
      <c r="F1549" t="s">
        <v>30</v>
      </c>
      <c r="G1549" s="7">
        <v>385000</v>
      </c>
      <c r="H1549" s="7">
        <v>184860</v>
      </c>
      <c r="I1549" s="12">
        <f>H1549/G1549*100</f>
        <v>48.015584415584414</v>
      </c>
      <c r="J1549" s="12">
        <f t="shared" si="24"/>
        <v>2.0871843749025132</v>
      </c>
      <c r="K1549" s="7">
        <v>369717</v>
      </c>
      <c r="L1549" s="7">
        <v>66088</v>
      </c>
      <c r="M1549" s="7">
        <f>G1549-L1549</f>
        <v>318912</v>
      </c>
      <c r="N1549" s="7">
        <v>216877.859375</v>
      </c>
      <c r="O1549" s="22">
        <f>M1549/N1549</f>
        <v>1.4704682207720172</v>
      </c>
      <c r="P1549" s="27">
        <v>2143</v>
      </c>
      <c r="Q1549" s="32">
        <f>M1549/P1549</f>
        <v>148.81567895473634</v>
      </c>
      <c r="R1549" s="37" t="s">
        <v>3333</v>
      </c>
      <c r="S1549" s="42">
        <f>ABS(O2496-O1549)*100</f>
        <v>11.327919178444157</v>
      </c>
      <c r="T1549" t="s">
        <v>64</v>
      </c>
      <c r="V1549" s="7">
        <v>57915</v>
      </c>
      <c r="W1549" t="s">
        <v>33</v>
      </c>
      <c r="X1549" s="17" t="s">
        <v>34</v>
      </c>
      <c r="Z1549" t="s">
        <v>3350</v>
      </c>
      <c r="AA1549">
        <v>401</v>
      </c>
      <c r="AB1549">
        <v>57</v>
      </c>
    </row>
    <row r="1550" spans="1:28" x14ac:dyDescent="0.25">
      <c r="A1550" t="s">
        <v>3363</v>
      </c>
      <c r="B1550" t="s">
        <v>3364</v>
      </c>
      <c r="C1550" s="17">
        <v>44241</v>
      </c>
      <c r="D1550" s="7">
        <v>340000</v>
      </c>
      <c r="E1550" t="s">
        <v>29</v>
      </c>
      <c r="F1550" t="s">
        <v>30</v>
      </c>
      <c r="G1550" s="7">
        <v>340000</v>
      </c>
      <c r="H1550" s="7">
        <v>147090</v>
      </c>
      <c r="I1550" s="12">
        <f>H1550/G1550*100</f>
        <v>43.261764705882356</v>
      </c>
      <c r="J1550" s="12">
        <f t="shared" si="24"/>
        <v>6.8410040846045703</v>
      </c>
      <c r="K1550" s="7">
        <v>294185</v>
      </c>
      <c r="L1550" s="7">
        <v>67200</v>
      </c>
      <c r="M1550" s="7">
        <f>G1550-L1550</f>
        <v>272800</v>
      </c>
      <c r="N1550" s="7">
        <v>162132.140625</v>
      </c>
      <c r="O1550" s="22">
        <f>M1550/N1550</f>
        <v>1.682578167094992</v>
      </c>
      <c r="P1550" s="27">
        <v>2470</v>
      </c>
      <c r="Q1550" s="32">
        <f>M1550/P1550</f>
        <v>110.44534412955466</v>
      </c>
      <c r="R1550" s="37" t="s">
        <v>3333</v>
      </c>
      <c r="S1550" s="42">
        <f>ABS(O2496-O1550)*100</f>
        <v>32.538913810741633</v>
      </c>
      <c r="T1550" t="s">
        <v>64</v>
      </c>
      <c r="V1550" s="7">
        <v>61149</v>
      </c>
      <c r="W1550" t="s">
        <v>33</v>
      </c>
      <c r="X1550" s="17" t="s">
        <v>34</v>
      </c>
      <c r="Z1550" t="s">
        <v>3350</v>
      </c>
      <c r="AA1550">
        <v>401</v>
      </c>
      <c r="AB1550">
        <v>45</v>
      </c>
    </row>
    <row r="1551" spans="1:28" x14ac:dyDescent="0.25">
      <c r="A1551" t="s">
        <v>3365</v>
      </c>
      <c r="B1551" t="s">
        <v>3366</v>
      </c>
      <c r="C1551" s="17">
        <v>43997</v>
      </c>
      <c r="D1551" s="7">
        <v>269900</v>
      </c>
      <c r="E1551" t="s">
        <v>29</v>
      </c>
      <c r="F1551" t="s">
        <v>30</v>
      </c>
      <c r="G1551" s="7">
        <v>269900</v>
      </c>
      <c r="H1551" s="7">
        <v>144200</v>
      </c>
      <c r="I1551" s="12">
        <f>H1551/G1551*100</f>
        <v>53.427195257502781</v>
      </c>
      <c r="J1551" s="12">
        <f t="shared" si="24"/>
        <v>3.3244264670158543</v>
      </c>
      <c r="K1551" s="7">
        <v>288394</v>
      </c>
      <c r="L1551" s="7">
        <v>81459</v>
      </c>
      <c r="M1551" s="7">
        <f>G1551-L1551</f>
        <v>188441</v>
      </c>
      <c r="N1551" s="7">
        <v>147810.71875</v>
      </c>
      <c r="O1551" s="22">
        <f>M1551/N1551</f>
        <v>1.2748804795322057</v>
      </c>
      <c r="P1551" s="27">
        <v>2139</v>
      </c>
      <c r="Q1551" s="32">
        <f>M1551/P1551</f>
        <v>88.097709209911173</v>
      </c>
      <c r="R1551" s="37" t="s">
        <v>3333</v>
      </c>
      <c r="S1551" s="42">
        <f>ABS(O2496-O1551)*100</f>
        <v>8.2308549455369917</v>
      </c>
      <c r="T1551" t="s">
        <v>64</v>
      </c>
      <c r="V1551" s="7">
        <v>67584</v>
      </c>
      <c r="W1551" t="s">
        <v>33</v>
      </c>
      <c r="X1551" s="17" t="s">
        <v>34</v>
      </c>
      <c r="Z1551" t="s">
        <v>3350</v>
      </c>
      <c r="AA1551">
        <v>401</v>
      </c>
      <c r="AB1551">
        <v>45</v>
      </c>
    </row>
    <row r="1552" spans="1:28" x14ac:dyDescent="0.25">
      <c r="A1552" t="s">
        <v>3367</v>
      </c>
      <c r="B1552" t="s">
        <v>3368</v>
      </c>
      <c r="C1552" s="17">
        <v>44210</v>
      </c>
      <c r="D1552" s="7">
        <v>350000</v>
      </c>
      <c r="E1552" t="s">
        <v>29</v>
      </c>
      <c r="F1552" t="s">
        <v>30</v>
      </c>
      <c r="G1552" s="7">
        <v>350000</v>
      </c>
      <c r="H1552" s="7">
        <v>198560</v>
      </c>
      <c r="I1552" s="12">
        <f>H1552/G1552*100</f>
        <v>56.731428571428566</v>
      </c>
      <c r="J1552" s="12">
        <f t="shared" si="24"/>
        <v>6.6286597809416392</v>
      </c>
      <c r="K1552" s="7">
        <v>397118</v>
      </c>
      <c r="L1552" s="7">
        <v>77298</v>
      </c>
      <c r="M1552" s="7">
        <f>G1552-L1552</f>
        <v>272702</v>
      </c>
      <c r="N1552" s="7">
        <v>228442.859375</v>
      </c>
      <c r="O1552" s="22">
        <f>M1552/N1552</f>
        <v>1.193742718621581</v>
      </c>
      <c r="P1552" s="27">
        <v>2170</v>
      </c>
      <c r="Q1552" s="32">
        <f>M1552/P1552</f>
        <v>125.66912442396314</v>
      </c>
      <c r="R1552" s="37" t="s">
        <v>3333</v>
      </c>
      <c r="S1552" s="42">
        <f>ABS(O2496-O1552)*100</f>
        <v>16.344631036599466</v>
      </c>
      <c r="T1552" t="s">
        <v>32</v>
      </c>
      <c r="V1552" s="7">
        <v>61149</v>
      </c>
      <c r="W1552" t="s">
        <v>33</v>
      </c>
      <c r="X1552" s="17" t="s">
        <v>34</v>
      </c>
      <c r="Z1552" t="s">
        <v>3350</v>
      </c>
      <c r="AA1552">
        <v>401</v>
      </c>
      <c r="AB1552">
        <v>66</v>
      </c>
    </row>
    <row r="1553" spans="1:28" x14ac:dyDescent="0.25">
      <c r="A1553" t="s">
        <v>3369</v>
      </c>
      <c r="B1553" t="s">
        <v>3370</v>
      </c>
      <c r="C1553" s="17">
        <v>44105</v>
      </c>
      <c r="D1553" s="7">
        <v>383000</v>
      </c>
      <c r="E1553" t="s">
        <v>29</v>
      </c>
      <c r="F1553" t="s">
        <v>30</v>
      </c>
      <c r="G1553" s="7">
        <v>383000</v>
      </c>
      <c r="H1553" s="7">
        <v>209200</v>
      </c>
      <c r="I1553" s="12">
        <f>H1553/G1553*100</f>
        <v>54.621409921671017</v>
      </c>
      <c r="J1553" s="12">
        <f t="shared" si="24"/>
        <v>4.5186411311840899</v>
      </c>
      <c r="K1553" s="7">
        <v>418402</v>
      </c>
      <c r="L1553" s="7">
        <v>81549</v>
      </c>
      <c r="M1553" s="7">
        <f>G1553-L1553</f>
        <v>301451</v>
      </c>
      <c r="N1553" s="7">
        <v>240609.28125</v>
      </c>
      <c r="O1553" s="22">
        <f>M1553/N1553</f>
        <v>1.2528652196370751</v>
      </c>
      <c r="P1553" s="27">
        <v>2462</v>
      </c>
      <c r="Q1553" s="32">
        <f>M1553/P1553</f>
        <v>122.44151096669374</v>
      </c>
      <c r="R1553" s="37" t="s">
        <v>3333</v>
      </c>
      <c r="S1553" s="42">
        <f>ABS(O2496-O1553)*100</f>
        <v>10.432380935050055</v>
      </c>
      <c r="T1553" t="s">
        <v>141</v>
      </c>
      <c r="V1553" s="7">
        <v>64350</v>
      </c>
      <c r="W1553" t="s">
        <v>33</v>
      </c>
      <c r="X1553" s="17" t="s">
        <v>34</v>
      </c>
      <c r="Z1553" t="s">
        <v>3350</v>
      </c>
      <c r="AA1553">
        <v>401</v>
      </c>
      <c r="AB1553">
        <v>59</v>
      </c>
    </row>
    <row r="1554" spans="1:28" x14ac:dyDescent="0.25">
      <c r="A1554" t="s">
        <v>3371</v>
      </c>
      <c r="B1554" t="s">
        <v>3372</v>
      </c>
      <c r="C1554" s="17">
        <v>43938</v>
      </c>
      <c r="D1554" s="7">
        <v>480000</v>
      </c>
      <c r="E1554" t="s">
        <v>29</v>
      </c>
      <c r="F1554" t="s">
        <v>30</v>
      </c>
      <c r="G1554" s="7">
        <v>480000</v>
      </c>
      <c r="H1554" s="7">
        <v>281210</v>
      </c>
      <c r="I1554" s="12">
        <f>H1554/G1554*100</f>
        <v>58.585416666666667</v>
      </c>
      <c r="J1554" s="12">
        <f t="shared" si="24"/>
        <v>8.4826478761797404</v>
      </c>
      <c r="K1554" s="7">
        <v>562429</v>
      </c>
      <c r="L1554" s="7">
        <v>89480</v>
      </c>
      <c r="M1554" s="7">
        <f>G1554-L1554</f>
        <v>390520</v>
      </c>
      <c r="N1554" s="7">
        <v>337820.71875</v>
      </c>
      <c r="O1554" s="22">
        <f>M1554/N1554</f>
        <v>1.1559977772973702</v>
      </c>
      <c r="P1554" s="27">
        <v>3214</v>
      </c>
      <c r="Q1554" s="32">
        <f>M1554/P1554</f>
        <v>121.50591163658991</v>
      </c>
      <c r="R1554" s="37" t="s">
        <v>3333</v>
      </c>
      <c r="S1554" s="42">
        <f>ABS(O2496-O1554)*100</f>
        <v>20.119125169020545</v>
      </c>
      <c r="T1554" t="s">
        <v>1243</v>
      </c>
      <c r="V1554" s="7">
        <v>61149</v>
      </c>
      <c r="W1554" t="s">
        <v>33</v>
      </c>
      <c r="X1554" s="17" t="s">
        <v>34</v>
      </c>
      <c r="Z1554" t="s">
        <v>3350</v>
      </c>
      <c r="AA1554">
        <v>401</v>
      </c>
      <c r="AB1554">
        <v>57</v>
      </c>
    </row>
    <row r="1555" spans="1:28" x14ac:dyDescent="0.25">
      <c r="A1555" t="s">
        <v>3373</v>
      </c>
      <c r="B1555" t="s">
        <v>3374</v>
      </c>
      <c r="C1555" s="17">
        <v>43938</v>
      </c>
      <c r="D1555" s="7">
        <v>317000</v>
      </c>
      <c r="E1555" t="s">
        <v>29</v>
      </c>
      <c r="F1555" t="s">
        <v>30</v>
      </c>
      <c r="G1555" s="7">
        <v>317000</v>
      </c>
      <c r="H1555" s="7">
        <v>146860</v>
      </c>
      <c r="I1555" s="12">
        <f>H1555/G1555*100</f>
        <v>46.328075709779185</v>
      </c>
      <c r="J1555" s="12">
        <f t="shared" si="24"/>
        <v>3.7746930807077419</v>
      </c>
      <c r="K1555" s="7">
        <v>293718</v>
      </c>
      <c r="L1555" s="7">
        <v>76831</v>
      </c>
      <c r="M1555" s="7">
        <f>G1555-L1555</f>
        <v>240169</v>
      </c>
      <c r="N1555" s="7">
        <v>154919.28125</v>
      </c>
      <c r="O1555" s="22">
        <f>M1555/N1555</f>
        <v>1.5502847551456735</v>
      </c>
      <c r="P1555" s="27">
        <v>2216</v>
      </c>
      <c r="Q1555" s="32">
        <f>M1555/P1555</f>
        <v>108.37951263537906</v>
      </c>
      <c r="R1555" s="37" t="s">
        <v>3333</v>
      </c>
      <c r="S1555" s="42">
        <f>ABS(O2496-O1555)*100</f>
        <v>19.309572615809788</v>
      </c>
      <c r="T1555" t="s">
        <v>64</v>
      </c>
      <c r="V1555" s="7">
        <v>57915</v>
      </c>
      <c r="W1555" t="s">
        <v>33</v>
      </c>
      <c r="X1555" s="17" t="s">
        <v>34</v>
      </c>
      <c r="Z1555" t="s">
        <v>3350</v>
      </c>
      <c r="AA1555">
        <v>401</v>
      </c>
      <c r="AB1555">
        <v>45</v>
      </c>
    </row>
    <row r="1556" spans="1:28" x14ac:dyDescent="0.25">
      <c r="A1556" t="s">
        <v>3375</v>
      </c>
      <c r="B1556" t="s">
        <v>3376</v>
      </c>
      <c r="C1556" s="17">
        <v>44106</v>
      </c>
      <c r="D1556" s="7">
        <v>260000</v>
      </c>
      <c r="E1556" t="s">
        <v>29</v>
      </c>
      <c r="F1556" t="s">
        <v>30</v>
      </c>
      <c r="G1556" s="7">
        <v>260000</v>
      </c>
      <c r="H1556" s="7">
        <v>125330</v>
      </c>
      <c r="I1556" s="12">
        <f>H1556/G1556*100</f>
        <v>48.20384615384615</v>
      </c>
      <c r="J1556" s="12">
        <f t="shared" si="24"/>
        <v>1.8989226366407763</v>
      </c>
      <c r="K1556" s="7">
        <v>250655</v>
      </c>
      <c r="L1556" s="7">
        <v>67531</v>
      </c>
      <c r="M1556" s="7">
        <f>G1556-L1556</f>
        <v>192469</v>
      </c>
      <c r="N1556" s="7">
        <v>130802.859375</v>
      </c>
      <c r="O1556" s="22">
        <f>M1556/N1556</f>
        <v>1.4714433684374493</v>
      </c>
      <c r="P1556" s="27">
        <v>1898</v>
      </c>
      <c r="Q1556" s="32">
        <f>M1556/P1556</f>
        <v>101.40621707060063</v>
      </c>
      <c r="R1556" s="37" t="s">
        <v>3333</v>
      </c>
      <c r="S1556" s="42">
        <f>ABS(O2496-O1556)*100</f>
        <v>11.425433944987361</v>
      </c>
      <c r="T1556" t="s">
        <v>64</v>
      </c>
      <c r="V1556" s="7">
        <v>57915</v>
      </c>
      <c r="W1556" t="s">
        <v>33</v>
      </c>
      <c r="X1556" s="17" t="s">
        <v>34</v>
      </c>
      <c r="Z1556" t="s">
        <v>3350</v>
      </c>
      <c r="AA1556">
        <v>401</v>
      </c>
      <c r="AB1556">
        <v>45</v>
      </c>
    </row>
    <row r="1557" spans="1:28" x14ac:dyDescent="0.25">
      <c r="A1557" t="s">
        <v>3377</v>
      </c>
      <c r="B1557" t="s">
        <v>3378</v>
      </c>
      <c r="C1557" s="17">
        <v>44582</v>
      </c>
      <c r="D1557" s="7">
        <v>345000</v>
      </c>
      <c r="E1557" t="s">
        <v>29</v>
      </c>
      <c r="F1557" t="s">
        <v>30</v>
      </c>
      <c r="G1557" s="7">
        <v>345000</v>
      </c>
      <c r="H1557" s="7">
        <v>136370</v>
      </c>
      <c r="I1557" s="12">
        <f>H1557/G1557*100</f>
        <v>39.527536231884056</v>
      </c>
      <c r="J1557" s="12">
        <f t="shared" si="24"/>
        <v>10.57523255860287</v>
      </c>
      <c r="K1557" s="7">
        <v>272748</v>
      </c>
      <c r="L1557" s="7">
        <v>66191</v>
      </c>
      <c r="M1557" s="7">
        <f>G1557-L1557</f>
        <v>278809</v>
      </c>
      <c r="N1557" s="7">
        <v>147540.71875</v>
      </c>
      <c r="O1557" s="22">
        <f>M1557/N1557</f>
        <v>1.889708836734266</v>
      </c>
      <c r="P1557" s="27">
        <v>1835</v>
      </c>
      <c r="Q1557" s="32">
        <f>M1557/P1557</f>
        <v>151.93950953678475</v>
      </c>
      <c r="R1557" s="37" t="s">
        <v>3333</v>
      </c>
      <c r="S1557" s="42">
        <f>ABS(O2496-O1557)*100</f>
        <v>53.251980774669036</v>
      </c>
      <c r="T1557" t="s">
        <v>64</v>
      </c>
      <c r="V1557" s="7">
        <v>61149</v>
      </c>
      <c r="W1557" t="s">
        <v>33</v>
      </c>
      <c r="X1557" s="17" t="s">
        <v>34</v>
      </c>
      <c r="Z1557" t="s">
        <v>3350</v>
      </c>
      <c r="AA1557">
        <v>401</v>
      </c>
      <c r="AB1557">
        <v>49</v>
      </c>
    </row>
    <row r="1558" spans="1:28" x14ac:dyDescent="0.25">
      <c r="A1558" t="s">
        <v>3379</v>
      </c>
      <c r="B1558" t="s">
        <v>3380</v>
      </c>
      <c r="C1558" s="17">
        <v>44048</v>
      </c>
      <c r="D1558" s="7">
        <v>285000</v>
      </c>
      <c r="E1558" t="s">
        <v>29</v>
      </c>
      <c r="F1558" t="s">
        <v>30</v>
      </c>
      <c r="G1558" s="7">
        <v>285000</v>
      </c>
      <c r="H1558" s="7">
        <v>129030</v>
      </c>
      <c r="I1558" s="12">
        <f>H1558/G1558*100</f>
        <v>45.273684210526319</v>
      </c>
      <c r="J1558" s="12">
        <f t="shared" si="24"/>
        <v>4.8290845799606075</v>
      </c>
      <c r="K1558" s="7">
        <v>258066</v>
      </c>
      <c r="L1558" s="7">
        <v>61012</v>
      </c>
      <c r="M1558" s="7">
        <f>G1558-L1558</f>
        <v>223988</v>
      </c>
      <c r="N1558" s="7">
        <v>140752.859375</v>
      </c>
      <c r="O1558" s="22">
        <f>M1558/N1558</f>
        <v>1.5913566587179679</v>
      </c>
      <c r="P1558" s="27">
        <v>1621</v>
      </c>
      <c r="Q1558" s="32">
        <f>M1558/P1558</f>
        <v>138.17890191239977</v>
      </c>
      <c r="R1558" s="37" t="s">
        <v>3333</v>
      </c>
      <c r="S1558" s="42">
        <f>ABS(O2496-O1558)*100</f>
        <v>23.41676297303923</v>
      </c>
      <c r="T1558" t="s">
        <v>64</v>
      </c>
      <c r="V1558" s="7">
        <v>54714</v>
      </c>
      <c r="W1558" t="s">
        <v>33</v>
      </c>
      <c r="X1558" s="17" t="s">
        <v>34</v>
      </c>
      <c r="Z1558" t="s">
        <v>3350</v>
      </c>
      <c r="AA1558">
        <v>401</v>
      </c>
      <c r="AB1558">
        <v>49</v>
      </c>
    </row>
    <row r="1559" spans="1:28" x14ac:dyDescent="0.25">
      <c r="A1559" t="s">
        <v>3381</v>
      </c>
      <c r="B1559" t="s">
        <v>3382</v>
      </c>
      <c r="C1559" s="17">
        <v>44253</v>
      </c>
      <c r="D1559" s="7">
        <v>95000</v>
      </c>
      <c r="E1559" t="s">
        <v>29</v>
      </c>
      <c r="F1559" t="s">
        <v>30</v>
      </c>
      <c r="G1559" s="7">
        <v>95000</v>
      </c>
      <c r="H1559" s="7">
        <v>54240</v>
      </c>
      <c r="I1559" s="12">
        <f>H1559/G1559*100</f>
        <v>57.094736842105263</v>
      </c>
      <c r="J1559" s="12">
        <f t="shared" si="24"/>
        <v>6.9919680516183362</v>
      </c>
      <c r="K1559" s="7">
        <v>108476</v>
      </c>
      <c r="L1559" s="7">
        <v>33715</v>
      </c>
      <c r="M1559" s="7">
        <f>G1559-L1559</f>
        <v>61285</v>
      </c>
      <c r="N1559" s="7">
        <v>85932.1875</v>
      </c>
      <c r="O1559" s="22">
        <f>M1559/N1559</f>
        <v>0.71317863286094052</v>
      </c>
      <c r="P1559" s="27">
        <v>810</v>
      </c>
      <c r="Q1559" s="32">
        <f>M1559/P1559</f>
        <v>75.660493827160494</v>
      </c>
      <c r="R1559" s="37" t="s">
        <v>3383</v>
      </c>
      <c r="S1559" s="42">
        <f>ABS(O2496-O1559)*100</f>
        <v>64.40103961266351</v>
      </c>
      <c r="T1559" t="s">
        <v>64</v>
      </c>
      <c r="V1559" s="7">
        <v>32500</v>
      </c>
      <c r="W1559" t="s">
        <v>33</v>
      </c>
      <c r="X1559" s="17" t="s">
        <v>34</v>
      </c>
      <c r="Z1559" t="s">
        <v>300</v>
      </c>
      <c r="AA1559">
        <v>407</v>
      </c>
      <c r="AB1559">
        <v>68</v>
      </c>
    </row>
    <row r="1560" spans="1:28" x14ac:dyDescent="0.25">
      <c r="A1560" t="s">
        <v>3384</v>
      </c>
      <c r="B1560" t="s">
        <v>3385</v>
      </c>
      <c r="C1560" s="17">
        <v>44540</v>
      </c>
      <c r="D1560" s="7">
        <v>135000</v>
      </c>
      <c r="E1560" t="s">
        <v>29</v>
      </c>
      <c r="F1560" t="s">
        <v>30</v>
      </c>
      <c r="G1560" s="7">
        <v>135000</v>
      </c>
      <c r="H1560" s="7">
        <v>63480</v>
      </c>
      <c r="I1560" s="12">
        <f>H1560/G1560*100</f>
        <v>47.022222222222219</v>
      </c>
      <c r="J1560" s="12">
        <f t="shared" si="24"/>
        <v>3.0805465682647082</v>
      </c>
      <c r="K1560" s="7">
        <v>126954</v>
      </c>
      <c r="L1560" s="7">
        <v>33715</v>
      </c>
      <c r="M1560" s="7">
        <f>G1560-L1560</f>
        <v>101285</v>
      </c>
      <c r="N1560" s="7">
        <v>107171.265625</v>
      </c>
      <c r="O1560" s="22">
        <f>M1560/N1560</f>
        <v>0.94507608368089568</v>
      </c>
      <c r="P1560" s="27">
        <v>1020</v>
      </c>
      <c r="Q1560" s="32">
        <f>M1560/P1560</f>
        <v>99.299019607843135</v>
      </c>
      <c r="R1560" s="37" t="s">
        <v>3383</v>
      </c>
      <c r="S1560" s="42">
        <f>ABS(O2496-O1560)*100</f>
        <v>41.211294530667999</v>
      </c>
      <c r="T1560" t="s">
        <v>64</v>
      </c>
      <c r="V1560" s="7">
        <v>32500</v>
      </c>
      <c r="W1560" t="s">
        <v>33</v>
      </c>
      <c r="X1560" s="17" t="s">
        <v>34</v>
      </c>
      <c r="Z1560" t="s">
        <v>300</v>
      </c>
      <c r="AA1560">
        <v>407</v>
      </c>
      <c r="AB1560">
        <v>68</v>
      </c>
    </row>
    <row r="1561" spans="1:28" x14ac:dyDescent="0.25">
      <c r="A1561" t="s">
        <v>3386</v>
      </c>
      <c r="B1561" t="s">
        <v>3387</v>
      </c>
      <c r="C1561" s="17">
        <v>44286</v>
      </c>
      <c r="D1561" s="7">
        <v>135100</v>
      </c>
      <c r="E1561" t="s">
        <v>29</v>
      </c>
      <c r="F1561" t="s">
        <v>30</v>
      </c>
      <c r="G1561" s="7">
        <v>135100</v>
      </c>
      <c r="H1561" s="7">
        <v>63480</v>
      </c>
      <c r="I1561" s="12">
        <f>H1561/G1561*100</f>
        <v>46.987416728349366</v>
      </c>
      <c r="J1561" s="12">
        <f t="shared" si="24"/>
        <v>3.1153520621375606</v>
      </c>
      <c r="K1561" s="7">
        <v>126954</v>
      </c>
      <c r="L1561" s="7">
        <v>33715</v>
      </c>
      <c r="M1561" s="7">
        <f>G1561-L1561</f>
        <v>101385</v>
      </c>
      <c r="N1561" s="7">
        <v>107171.265625</v>
      </c>
      <c r="O1561" s="22">
        <f>M1561/N1561</f>
        <v>0.94600916961038273</v>
      </c>
      <c r="P1561" s="27">
        <v>1020</v>
      </c>
      <c r="Q1561" s="32">
        <f>M1561/P1561</f>
        <v>99.397058823529406</v>
      </c>
      <c r="R1561" s="37" t="s">
        <v>3383</v>
      </c>
      <c r="S1561" s="42">
        <f>ABS(O2496-O1561)*100</f>
        <v>41.11798593771929</v>
      </c>
      <c r="T1561" t="s">
        <v>64</v>
      </c>
      <c r="V1561" s="7">
        <v>32500</v>
      </c>
      <c r="W1561" t="s">
        <v>33</v>
      </c>
      <c r="X1561" s="17" t="s">
        <v>34</v>
      </c>
      <c r="Z1561" t="s">
        <v>300</v>
      </c>
      <c r="AA1561">
        <v>407</v>
      </c>
      <c r="AB1561">
        <v>68</v>
      </c>
    </row>
    <row r="1562" spans="1:28" x14ac:dyDescent="0.25">
      <c r="A1562" t="s">
        <v>3388</v>
      </c>
      <c r="B1562" t="s">
        <v>3389</v>
      </c>
      <c r="C1562" s="17">
        <v>44582</v>
      </c>
      <c r="D1562" s="7">
        <v>100000</v>
      </c>
      <c r="E1562" t="s">
        <v>29</v>
      </c>
      <c r="F1562" t="s">
        <v>30</v>
      </c>
      <c r="G1562" s="7">
        <v>100000</v>
      </c>
      <c r="H1562" s="7">
        <v>54240</v>
      </c>
      <c r="I1562" s="12">
        <f>H1562/G1562*100</f>
        <v>54.24</v>
      </c>
      <c r="J1562" s="12">
        <f t="shared" si="24"/>
        <v>4.1372312095130752</v>
      </c>
      <c r="K1562" s="7">
        <v>108476</v>
      </c>
      <c r="L1562" s="7">
        <v>33715</v>
      </c>
      <c r="M1562" s="7">
        <f>G1562-L1562</f>
        <v>66285</v>
      </c>
      <c r="N1562" s="7">
        <v>85932.1875</v>
      </c>
      <c r="O1562" s="22">
        <f>M1562/N1562</f>
        <v>0.77136404795932845</v>
      </c>
      <c r="P1562" s="27">
        <v>810</v>
      </c>
      <c r="Q1562" s="32">
        <f>M1562/P1562</f>
        <v>81.833333333333329</v>
      </c>
      <c r="R1562" s="37" t="s">
        <v>3383</v>
      </c>
      <c r="S1562" s="42">
        <f>ABS(O2496-O1562)*100</f>
        <v>58.582498102824722</v>
      </c>
      <c r="T1562" t="s">
        <v>64</v>
      </c>
      <c r="V1562" s="7">
        <v>32500</v>
      </c>
      <c r="W1562" t="s">
        <v>33</v>
      </c>
      <c r="X1562" s="17" t="s">
        <v>34</v>
      </c>
      <c r="Z1562" t="s">
        <v>300</v>
      </c>
      <c r="AA1562">
        <v>407</v>
      </c>
      <c r="AB1562">
        <v>68</v>
      </c>
    </row>
    <row r="1563" spans="1:28" x14ac:dyDescent="0.25">
      <c r="A1563" t="s">
        <v>3390</v>
      </c>
      <c r="B1563" t="s">
        <v>3391</v>
      </c>
      <c r="C1563" s="17">
        <v>44257</v>
      </c>
      <c r="D1563" s="7">
        <v>130500</v>
      </c>
      <c r="E1563" t="s">
        <v>29</v>
      </c>
      <c r="F1563" t="s">
        <v>30</v>
      </c>
      <c r="G1563" s="7">
        <v>130500</v>
      </c>
      <c r="H1563" s="7">
        <v>63480</v>
      </c>
      <c r="I1563" s="12">
        <f>H1563/G1563*100</f>
        <v>48.643678160919542</v>
      </c>
      <c r="J1563" s="12">
        <f t="shared" si="24"/>
        <v>1.4590906295673847</v>
      </c>
      <c r="K1563" s="7">
        <v>126954</v>
      </c>
      <c r="L1563" s="7">
        <v>33715</v>
      </c>
      <c r="M1563" s="7">
        <f>G1563-L1563</f>
        <v>96785</v>
      </c>
      <c r="N1563" s="7">
        <v>107171.265625</v>
      </c>
      <c r="O1563" s="22">
        <f>M1563/N1563</f>
        <v>0.90308721685398119</v>
      </c>
      <c r="P1563" s="27">
        <v>1020</v>
      </c>
      <c r="Q1563" s="32">
        <f>M1563/P1563</f>
        <v>94.887254901960787</v>
      </c>
      <c r="R1563" s="37" t="s">
        <v>3383</v>
      </c>
      <c r="S1563" s="42">
        <f>ABS(O2496-O1563)*100</f>
        <v>45.410181213359444</v>
      </c>
      <c r="T1563" t="s">
        <v>64</v>
      </c>
      <c r="V1563" s="7">
        <v>32500</v>
      </c>
      <c r="W1563" t="s">
        <v>33</v>
      </c>
      <c r="X1563" s="17" t="s">
        <v>34</v>
      </c>
      <c r="Z1563" t="s">
        <v>300</v>
      </c>
      <c r="AA1563">
        <v>407</v>
      </c>
      <c r="AB1563">
        <v>68</v>
      </c>
    </row>
    <row r="1564" spans="1:28" x14ac:dyDescent="0.25">
      <c r="A1564" t="s">
        <v>3392</v>
      </c>
      <c r="B1564" t="s">
        <v>3393</v>
      </c>
      <c r="C1564" s="17">
        <v>44439</v>
      </c>
      <c r="D1564" s="7">
        <v>133000</v>
      </c>
      <c r="E1564" t="s">
        <v>29</v>
      </c>
      <c r="F1564" t="s">
        <v>30</v>
      </c>
      <c r="G1564" s="7">
        <v>133000</v>
      </c>
      <c r="H1564" s="7">
        <v>63480</v>
      </c>
      <c r="I1564" s="12">
        <f>H1564/G1564*100</f>
        <v>47.729323308270679</v>
      </c>
      <c r="J1564" s="12">
        <f t="shared" si="24"/>
        <v>2.3734454822162476</v>
      </c>
      <c r="K1564" s="7">
        <v>126954</v>
      </c>
      <c r="L1564" s="7">
        <v>33715</v>
      </c>
      <c r="M1564" s="7">
        <f>G1564-L1564</f>
        <v>99285</v>
      </c>
      <c r="N1564" s="7">
        <v>107171.265625</v>
      </c>
      <c r="O1564" s="22">
        <f>M1564/N1564</f>
        <v>0.92641436509115593</v>
      </c>
      <c r="P1564" s="27">
        <v>1020</v>
      </c>
      <c r="Q1564" s="32">
        <f>M1564/P1564</f>
        <v>97.338235294117652</v>
      </c>
      <c r="R1564" s="37" t="s">
        <v>3383</v>
      </c>
      <c r="S1564" s="42">
        <f>ABS(O2496-O1564)*100</f>
        <v>43.07746638964197</v>
      </c>
      <c r="T1564" t="s">
        <v>64</v>
      </c>
      <c r="V1564" s="7">
        <v>32500</v>
      </c>
      <c r="W1564" t="s">
        <v>33</v>
      </c>
      <c r="X1564" s="17" t="s">
        <v>34</v>
      </c>
      <c r="Z1564" t="s">
        <v>300</v>
      </c>
      <c r="AA1564">
        <v>407</v>
      </c>
      <c r="AB1564">
        <v>68</v>
      </c>
    </row>
    <row r="1565" spans="1:28" x14ac:dyDescent="0.25">
      <c r="A1565" t="s">
        <v>3394</v>
      </c>
      <c r="B1565" t="s">
        <v>3395</v>
      </c>
      <c r="C1565" s="17">
        <v>44496</v>
      </c>
      <c r="D1565" s="7">
        <v>270000</v>
      </c>
      <c r="E1565" t="s">
        <v>29</v>
      </c>
      <c r="F1565" t="s">
        <v>30</v>
      </c>
      <c r="G1565" s="7">
        <v>270000</v>
      </c>
      <c r="H1565" s="7">
        <v>111310</v>
      </c>
      <c r="I1565" s="12">
        <f>H1565/G1565*100</f>
        <v>41.225925925925928</v>
      </c>
      <c r="J1565" s="12">
        <f t="shared" si="24"/>
        <v>8.8768428645609987</v>
      </c>
      <c r="K1565" s="7">
        <v>222616</v>
      </c>
      <c r="L1565" s="7">
        <v>57713</v>
      </c>
      <c r="M1565" s="7">
        <f>G1565-L1565</f>
        <v>212287</v>
      </c>
      <c r="N1565" s="7">
        <v>117787.859375</v>
      </c>
      <c r="O1565" s="22">
        <f>M1565/N1565</f>
        <v>1.8022825198320658</v>
      </c>
      <c r="P1565" s="27">
        <v>1365</v>
      </c>
      <c r="Q1565" s="32">
        <f>M1565/P1565</f>
        <v>155.52161172161172</v>
      </c>
      <c r="R1565" s="37" t="s">
        <v>3333</v>
      </c>
      <c r="S1565" s="42">
        <f>ABS(O2496-O1565)*100</f>
        <v>44.509349084449013</v>
      </c>
      <c r="T1565" t="s">
        <v>64</v>
      </c>
      <c r="V1565" s="7">
        <v>54714</v>
      </c>
      <c r="W1565" t="s">
        <v>33</v>
      </c>
      <c r="X1565" s="17" t="s">
        <v>34</v>
      </c>
      <c r="Z1565" t="s">
        <v>3350</v>
      </c>
      <c r="AA1565">
        <v>401</v>
      </c>
      <c r="AB1565">
        <v>45</v>
      </c>
    </row>
    <row r="1566" spans="1:28" x14ac:dyDescent="0.25">
      <c r="A1566" t="s">
        <v>3396</v>
      </c>
      <c r="B1566" t="s">
        <v>3397</v>
      </c>
      <c r="C1566" s="17">
        <v>44182</v>
      </c>
      <c r="D1566" s="7">
        <v>245000</v>
      </c>
      <c r="E1566" t="s">
        <v>29</v>
      </c>
      <c r="F1566" t="s">
        <v>30</v>
      </c>
      <c r="G1566" s="7">
        <v>245000</v>
      </c>
      <c r="H1566" s="7">
        <v>124960</v>
      </c>
      <c r="I1566" s="12">
        <f>H1566/G1566*100</f>
        <v>51.004081632653062</v>
      </c>
      <c r="J1566" s="12">
        <f t="shared" si="24"/>
        <v>0.90131284216613494</v>
      </c>
      <c r="K1566" s="7">
        <v>249928</v>
      </c>
      <c r="L1566" s="7">
        <v>65437</v>
      </c>
      <c r="M1566" s="7">
        <f>G1566-L1566</f>
        <v>179563</v>
      </c>
      <c r="N1566" s="7">
        <v>131779.28125</v>
      </c>
      <c r="O1566" s="22">
        <f>M1566/N1566</f>
        <v>1.3626041840321541</v>
      </c>
      <c r="P1566" s="27">
        <v>1689</v>
      </c>
      <c r="Q1566" s="32">
        <f>M1566/P1566</f>
        <v>106.31320307874482</v>
      </c>
      <c r="R1566" s="37" t="s">
        <v>3333</v>
      </c>
      <c r="S1566" s="42">
        <f>ABS(O2496-O1566)*100</f>
        <v>0.54151550445784569</v>
      </c>
      <c r="T1566" t="s">
        <v>64</v>
      </c>
      <c r="V1566" s="7">
        <v>57915</v>
      </c>
      <c r="W1566" t="s">
        <v>33</v>
      </c>
      <c r="X1566" s="17" t="s">
        <v>34</v>
      </c>
      <c r="Z1566" t="s">
        <v>3350</v>
      </c>
      <c r="AA1566">
        <v>401</v>
      </c>
      <c r="AB1566">
        <v>45</v>
      </c>
    </row>
    <row r="1567" spans="1:28" x14ac:dyDescent="0.25">
      <c r="A1567" t="s">
        <v>3398</v>
      </c>
      <c r="B1567" t="s">
        <v>3399</v>
      </c>
      <c r="C1567" s="17">
        <v>44315</v>
      </c>
      <c r="D1567" s="7">
        <v>344000</v>
      </c>
      <c r="E1567" t="s">
        <v>29</v>
      </c>
      <c r="F1567" t="s">
        <v>30</v>
      </c>
      <c r="G1567" s="7">
        <v>344000</v>
      </c>
      <c r="H1567" s="7">
        <v>168910</v>
      </c>
      <c r="I1567" s="12">
        <f>H1567/G1567*100</f>
        <v>49.101744186046517</v>
      </c>
      <c r="J1567" s="12">
        <f t="shared" si="24"/>
        <v>1.0010246044404099</v>
      </c>
      <c r="K1567" s="7">
        <v>337819</v>
      </c>
      <c r="L1567" s="7">
        <v>62243</v>
      </c>
      <c r="M1567" s="7">
        <f>G1567-L1567</f>
        <v>281757</v>
      </c>
      <c r="N1567" s="7">
        <v>194067.609375</v>
      </c>
      <c r="O1567" s="22">
        <f>M1567/N1567</f>
        <v>1.4518496976770419</v>
      </c>
      <c r="P1567" s="27">
        <v>2392</v>
      </c>
      <c r="Q1567" s="32">
        <f>M1567/P1567</f>
        <v>117.79138795986623</v>
      </c>
      <c r="R1567" s="37" t="s">
        <v>3400</v>
      </c>
      <c r="S1567" s="42">
        <f>ABS(O2496-O1567)*100</f>
        <v>9.466066868946621</v>
      </c>
      <c r="T1567" t="s">
        <v>32</v>
      </c>
      <c r="V1567" s="7">
        <v>53953</v>
      </c>
      <c r="W1567" t="s">
        <v>33</v>
      </c>
      <c r="X1567" s="17" t="s">
        <v>34</v>
      </c>
      <c r="Z1567" t="s">
        <v>3401</v>
      </c>
      <c r="AA1567">
        <v>401</v>
      </c>
      <c r="AB1567">
        <v>54</v>
      </c>
    </row>
    <row r="1568" spans="1:28" x14ac:dyDescent="0.25">
      <c r="A1568" t="s">
        <v>3402</v>
      </c>
      <c r="B1568" t="s">
        <v>3403</v>
      </c>
      <c r="C1568" s="17">
        <v>44448</v>
      </c>
      <c r="D1568" s="7">
        <v>307000</v>
      </c>
      <c r="E1568" t="s">
        <v>29</v>
      </c>
      <c r="F1568" t="s">
        <v>30</v>
      </c>
      <c r="G1568" s="7">
        <v>307000</v>
      </c>
      <c r="H1568" s="7">
        <v>138270</v>
      </c>
      <c r="I1568" s="12">
        <f>H1568/G1568*100</f>
        <v>45.039087947882742</v>
      </c>
      <c r="J1568" s="12">
        <f t="shared" si="24"/>
        <v>5.0636808426041853</v>
      </c>
      <c r="K1568" s="7">
        <v>276540</v>
      </c>
      <c r="L1568" s="7">
        <v>52695</v>
      </c>
      <c r="M1568" s="7">
        <f>G1568-L1568</f>
        <v>254305</v>
      </c>
      <c r="N1568" s="7">
        <v>159889.28125</v>
      </c>
      <c r="O1568" s="22">
        <f>M1568/N1568</f>
        <v>1.5905068683270474</v>
      </c>
      <c r="P1568" s="27">
        <v>1787</v>
      </c>
      <c r="Q1568" s="32">
        <f>M1568/P1568</f>
        <v>142.30833799664242</v>
      </c>
      <c r="R1568" s="37" t="s">
        <v>3333</v>
      </c>
      <c r="S1568" s="42">
        <f>ABS(O2496-O1568)*100</f>
        <v>23.331783933947172</v>
      </c>
      <c r="T1568" t="s">
        <v>64</v>
      </c>
      <c r="V1568" s="7">
        <v>51480</v>
      </c>
      <c r="W1568" t="s">
        <v>33</v>
      </c>
      <c r="X1568" s="17" t="s">
        <v>34</v>
      </c>
      <c r="Z1568" t="s">
        <v>3350</v>
      </c>
      <c r="AA1568">
        <v>401</v>
      </c>
      <c r="AB1568">
        <v>48</v>
      </c>
    </row>
    <row r="1569" spans="1:28" x14ac:dyDescent="0.25">
      <c r="A1569" t="s">
        <v>3404</v>
      </c>
      <c r="B1569" t="s">
        <v>3405</v>
      </c>
      <c r="C1569" s="17">
        <v>43924</v>
      </c>
      <c r="D1569" s="7">
        <v>202000</v>
      </c>
      <c r="E1569" t="s">
        <v>29</v>
      </c>
      <c r="F1569" t="s">
        <v>30</v>
      </c>
      <c r="G1569" s="7">
        <v>202000</v>
      </c>
      <c r="H1569" s="7">
        <v>114500</v>
      </c>
      <c r="I1569" s="12">
        <f>H1569/G1569*100</f>
        <v>56.683168316831676</v>
      </c>
      <c r="J1569" s="12">
        <f t="shared" si="24"/>
        <v>6.580399526344749</v>
      </c>
      <c r="K1569" s="7">
        <v>228992</v>
      </c>
      <c r="L1569" s="7">
        <v>35911</v>
      </c>
      <c r="M1569" s="7">
        <f>G1569-L1569</f>
        <v>166089</v>
      </c>
      <c r="N1569" s="7">
        <v>191169.3125</v>
      </c>
      <c r="O1569" s="22">
        <f>M1569/N1569</f>
        <v>0.86880576086185379</v>
      </c>
      <c r="P1569" s="27">
        <v>1555</v>
      </c>
      <c r="Q1569" s="32">
        <f>M1569/P1569</f>
        <v>106.8096463022508</v>
      </c>
      <c r="R1569" s="37" t="s">
        <v>3406</v>
      </c>
      <c r="S1569" s="42">
        <f>ABS(O2496-O1569)*100</f>
        <v>48.838326812572184</v>
      </c>
      <c r="T1569" t="s">
        <v>32</v>
      </c>
      <c r="V1569" s="7">
        <v>32500</v>
      </c>
      <c r="W1569" t="s">
        <v>33</v>
      </c>
      <c r="X1569" s="17" t="s">
        <v>34</v>
      </c>
      <c r="Z1569" t="s">
        <v>300</v>
      </c>
      <c r="AA1569">
        <v>407</v>
      </c>
      <c r="AB1569">
        <v>75</v>
      </c>
    </row>
    <row r="1570" spans="1:28" x14ac:dyDescent="0.25">
      <c r="A1570" t="s">
        <v>3407</v>
      </c>
      <c r="B1570" t="s">
        <v>3408</v>
      </c>
      <c r="C1570" s="17">
        <v>44421</v>
      </c>
      <c r="D1570" s="7">
        <v>261000</v>
      </c>
      <c r="E1570" t="s">
        <v>29</v>
      </c>
      <c r="F1570" t="s">
        <v>30</v>
      </c>
      <c r="G1570" s="7">
        <v>261000</v>
      </c>
      <c r="H1570" s="7">
        <v>103600</v>
      </c>
      <c r="I1570" s="12">
        <f>H1570/G1570*100</f>
        <v>39.693486590038312</v>
      </c>
      <c r="J1570" s="12">
        <f t="shared" si="24"/>
        <v>10.409282200448615</v>
      </c>
      <c r="K1570" s="7">
        <v>207203</v>
      </c>
      <c r="L1570" s="7">
        <v>35911</v>
      </c>
      <c r="M1570" s="7">
        <f>G1570-L1570</f>
        <v>225089</v>
      </c>
      <c r="N1570" s="7">
        <v>169596.046875</v>
      </c>
      <c r="O1570" s="22">
        <f>M1570/N1570</f>
        <v>1.3272066427698095</v>
      </c>
      <c r="P1570" s="27">
        <v>1268</v>
      </c>
      <c r="Q1570" s="32">
        <f>M1570/P1570</f>
        <v>177.51498422712933</v>
      </c>
      <c r="R1570" s="37" t="s">
        <v>3406</v>
      </c>
      <c r="S1570" s="42">
        <f>ABS(O2496-O1570)*100</f>
        <v>2.9982386217766166</v>
      </c>
      <c r="T1570" t="s">
        <v>64</v>
      </c>
      <c r="V1570" s="7">
        <v>32500</v>
      </c>
      <c r="W1570" t="s">
        <v>33</v>
      </c>
      <c r="X1570" s="17" t="s">
        <v>34</v>
      </c>
      <c r="Z1570" t="s">
        <v>300</v>
      </c>
      <c r="AA1570">
        <v>407</v>
      </c>
      <c r="AB1570">
        <v>75</v>
      </c>
    </row>
    <row r="1571" spans="1:28" x14ac:dyDescent="0.25">
      <c r="A1571" t="s">
        <v>3409</v>
      </c>
      <c r="B1571" t="s">
        <v>3410</v>
      </c>
      <c r="C1571" s="17">
        <v>44151</v>
      </c>
      <c r="D1571" s="7">
        <v>199900</v>
      </c>
      <c r="E1571" t="s">
        <v>29</v>
      </c>
      <c r="F1571" t="s">
        <v>30</v>
      </c>
      <c r="G1571" s="7">
        <v>199900</v>
      </c>
      <c r="H1571" s="7">
        <v>112480</v>
      </c>
      <c r="I1571" s="12">
        <f>H1571/G1571*100</f>
        <v>56.268134067033515</v>
      </c>
      <c r="J1571" s="12">
        <f t="shared" si="24"/>
        <v>6.1653652765465878</v>
      </c>
      <c r="K1571" s="7">
        <v>224958</v>
      </c>
      <c r="L1571" s="7">
        <v>35911</v>
      </c>
      <c r="M1571" s="7">
        <f>G1571-L1571</f>
        <v>163989</v>
      </c>
      <c r="N1571" s="7">
        <v>187175.25</v>
      </c>
      <c r="O1571" s="22">
        <f>M1571/N1571</f>
        <v>0.87612544927814973</v>
      </c>
      <c r="P1571" s="27">
        <v>1268</v>
      </c>
      <c r="Q1571" s="32">
        <f>M1571/P1571</f>
        <v>129.3288643533123</v>
      </c>
      <c r="R1571" s="37" t="s">
        <v>3406</v>
      </c>
      <c r="S1571" s="42">
        <f>ABS(O2496-O1571)*100</f>
        <v>48.106357970942589</v>
      </c>
      <c r="T1571" t="s">
        <v>64</v>
      </c>
      <c r="V1571" s="7">
        <v>32500</v>
      </c>
      <c r="W1571" t="s">
        <v>33</v>
      </c>
      <c r="X1571" s="17" t="s">
        <v>34</v>
      </c>
      <c r="Z1571" t="s">
        <v>300</v>
      </c>
      <c r="AA1571">
        <v>407</v>
      </c>
      <c r="AB1571">
        <v>75</v>
      </c>
    </row>
    <row r="1572" spans="1:28" x14ac:dyDescent="0.25">
      <c r="A1572" t="s">
        <v>3411</v>
      </c>
      <c r="B1572" t="s">
        <v>3412</v>
      </c>
      <c r="C1572" s="17">
        <v>44344</v>
      </c>
      <c r="D1572" s="7">
        <v>250000</v>
      </c>
      <c r="E1572" t="s">
        <v>29</v>
      </c>
      <c r="F1572" t="s">
        <v>30</v>
      </c>
      <c r="G1572" s="7">
        <v>250000</v>
      </c>
      <c r="H1572" s="7">
        <v>109730</v>
      </c>
      <c r="I1572" s="12">
        <f>H1572/G1572*100</f>
        <v>43.891999999999996</v>
      </c>
      <c r="J1572" s="12">
        <f t="shared" si="24"/>
        <v>6.2107687904869309</v>
      </c>
      <c r="K1572" s="7">
        <v>219462</v>
      </c>
      <c r="L1572" s="7">
        <v>35911</v>
      </c>
      <c r="M1572" s="7">
        <f>G1572-L1572</f>
        <v>214089</v>
      </c>
      <c r="N1572" s="7">
        <v>181733.65625</v>
      </c>
      <c r="O1572" s="22">
        <f>M1572/N1572</f>
        <v>1.1780371584308562</v>
      </c>
      <c r="P1572" s="27">
        <v>1395</v>
      </c>
      <c r="Q1572" s="32">
        <f>M1572/P1572</f>
        <v>153.46881720430108</v>
      </c>
      <c r="R1572" s="37" t="s">
        <v>3406</v>
      </c>
      <c r="S1572" s="42">
        <f>ABS(O2496-O1572)*100</f>
        <v>17.915187055671943</v>
      </c>
      <c r="T1572" t="s">
        <v>32</v>
      </c>
      <c r="V1572" s="7">
        <v>32500</v>
      </c>
      <c r="W1572" t="s">
        <v>33</v>
      </c>
      <c r="X1572" s="17" t="s">
        <v>34</v>
      </c>
      <c r="Z1572" t="s">
        <v>300</v>
      </c>
      <c r="AA1572">
        <v>407</v>
      </c>
      <c r="AB1572">
        <v>75</v>
      </c>
    </row>
    <row r="1573" spans="1:28" x14ac:dyDescent="0.25">
      <c r="A1573" t="s">
        <v>3413</v>
      </c>
      <c r="B1573" t="s">
        <v>3414</v>
      </c>
      <c r="C1573" s="17">
        <v>44117</v>
      </c>
      <c r="D1573" s="7">
        <v>220000</v>
      </c>
      <c r="E1573" t="s">
        <v>29</v>
      </c>
      <c r="F1573" t="s">
        <v>30</v>
      </c>
      <c r="G1573" s="7">
        <v>220000</v>
      </c>
      <c r="H1573" s="7">
        <v>121240</v>
      </c>
      <c r="I1573" s="12">
        <f>H1573/G1573*100</f>
        <v>55.109090909090909</v>
      </c>
      <c r="J1573" s="12">
        <f t="shared" si="24"/>
        <v>5.0063221186039826</v>
      </c>
      <c r="K1573" s="7">
        <v>242478</v>
      </c>
      <c r="L1573" s="7">
        <v>35605</v>
      </c>
      <c r="M1573" s="7">
        <f>G1573-L1573</f>
        <v>184395</v>
      </c>
      <c r="N1573" s="7">
        <v>204824.75</v>
      </c>
      <c r="O1573" s="22">
        <f>M1573/N1573</f>
        <v>0.90025741518053848</v>
      </c>
      <c r="P1573" s="27">
        <v>1663</v>
      </c>
      <c r="Q1573" s="32">
        <f>M1573/P1573</f>
        <v>110.88093806374023</v>
      </c>
      <c r="R1573" s="37" t="s">
        <v>3406</v>
      </c>
      <c r="S1573" s="42">
        <f>ABS(O2496-O1573)*100</f>
        <v>45.693161380703714</v>
      </c>
      <c r="T1573" t="s">
        <v>662</v>
      </c>
      <c r="V1573" s="7">
        <v>32500</v>
      </c>
      <c r="W1573" t="s">
        <v>33</v>
      </c>
      <c r="X1573" s="17" t="s">
        <v>34</v>
      </c>
      <c r="Z1573" t="s">
        <v>300</v>
      </c>
      <c r="AA1573">
        <v>407</v>
      </c>
      <c r="AB1573">
        <v>81</v>
      </c>
    </row>
    <row r="1574" spans="1:28" x14ac:dyDescent="0.25">
      <c r="A1574" t="s">
        <v>3415</v>
      </c>
      <c r="B1574" t="s">
        <v>3416</v>
      </c>
      <c r="C1574" s="17">
        <v>44160</v>
      </c>
      <c r="D1574" s="7">
        <v>216000</v>
      </c>
      <c r="E1574" t="s">
        <v>29</v>
      </c>
      <c r="F1574" t="s">
        <v>30</v>
      </c>
      <c r="G1574" s="7">
        <v>216000</v>
      </c>
      <c r="H1574" s="7">
        <v>97220</v>
      </c>
      <c r="I1574" s="12">
        <f>H1574/G1574*100</f>
        <v>45.00925925925926</v>
      </c>
      <c r="J1574" s="12">
        <f t="shared" si="24"/>
        <v>5.0935095312276673</v>
      </c>
      <c r="K1574" s="7">
        <v>194437</v>
      </c>
      <c r="L1574" s="7">
        <v>75500</v>
      </c>
      <c r="M1574" s="7">
        <f>G1574-L1574</f>
        <v>140500</v>
      </c>
      <c r="N1574" s="7">
        <v>82595.140625</v>
      </c>
      <c r="O1574" s="22">
        <f>M1574/N1574</f>
        <v>1.7010685972180946</v>
      </c>
      <c r="P1574" s="27">
        <v>1120</v>
      </c>
      <c r="Q1574" s="32">
        <f>M1574/P1574</f>
        <v>125.44642857142857</v>
      </c>
      <c r="R1574" s="37" t="s">
        <v>3417</v>
      </c>
      <c r="S1574" s="42">
        <f>ABS(O2496-O1574)*100</f>
        <v>34.387956823051894</v>
      </c>
      <c r="T1574" t="s">
        <v>64</v>
      </c>
      <c r="V1574" s="7">
        <v>66000</v>
      </c>
      <c r="W1574" t="s">
        <v>33</v>
      </c>
      <c r="X1574" s="17" t="s">
        <v>34</v>
      </c>
      <c r="Z1574" t="s">
        <v>3217</v>
      </c>
      <c r="AA1574">
        <v>401</v>
      </c>
      <c r="AB1574">
        <v>41</v>
      </c>
    </row>
    <row r="1575" spans="1:28" x14ac:dyDescent="0.25">
      <c r="A1575" t="s">
        <v>3418</v>
      </c>
      <c r="B1575" t="s">
        <v>3419</v>
      </c>
      <c r="C1575" s="17">
        <v>44025</v>
      </c>
      <c r="D1575" s="7">
        <v>300000</v>
      </c>
      <c r="E1575" t="s">
        <v>29</v>
      </c>
      <c r="F1575" t="s">
        <v>30</v>
      </c>
      <c r="G1575" s="7">
        <v>300000</v>
      </c>
      <c r="H1575" s="7">
        <v>190800</v>
      </c>
      <c r="I1575" s="12">
        <f>H1575/G1575*100</f>
        <v>63.6</v>
      </c>
      <c r="J1575" s="12">
        <f t="shared" si="24"/>
        <v>13.497231209513075</v>
      </c>
      <c r="K1575" s="7">
        <v>381597</v>
      </c>
      <c r="L1575" s="7">
        <v>72852</v>
      </c>
      <c r="M1575" s="7">
        <f>G1575-L1575</f>
        <v>227148</v>
      </c>
      <c r="N1575" s="7">
        <v>335592.40625</v>
      </c>
      <c r="O1575" s="22">
        <f>M1575/N1575</f>
        <v>0.67685679344837679</v>
      </c>
      <c r="P1575" s="27">
        <v>2238</v>
      </c>
      <c r="Q1575" s="32">
        <f>M1575/P1575</f>
        <v>101.49597855227881</v>
      </c>
      <c r="R1575" s="37" t="s">
        <v>3420</v>
      </c>
      <c r="S1575" s="42">
        <f>ABS(O2496-O1575)*100</f>
        <v>68.033223553919882</v>
      </c>
      <c r="T1575" t="s">
        <v>1243</v>
      </c>
      <c r="V1575" s="7">
        <v>65122</v>
      </c>
      <c r="W1575" t="s">
        <v>33</v>
      </c>
      <c r="X1575" s="17" t="s">
        <v>34</v>
      </c>
      <c r="Z1575" t="s">
        <v>3421</v>
      </c>
      <c r="AA1575">
        <v>401</v>
      </c>
      <c r="AB1575">
        <v>70</v>
      </c>
    </row>
    <row r="1576" spans="1:28" x14ac:dyDescent="0.25">
      <c r="A1576" t="s">
        <v>3422</v>
      </c>
      <c r="B1576" t="s">
        <v>3423</v>
      </c>
      <c r="C1576" s="17">
        <v>44487</v>
      </c>
      <c r="D1576" s="7">
        <v>380000</v>
      </c>
      <c r="E1576" t="s">
        <v>29</v>
      </c>
      <c r="F1576" t="s">
        <v>30</v>
      </c>
      <c r="G1576" s="7">
        <v>380000</v>
      </c>
      <c r="H1576" s="7">
        <v>178420</v>
      </c>
      <c r="I1576" s="12">
        <f>H1576/G1576*100</f>
        <v>46.952631578947368</v>
      </c>
      <c r="J1576" s="12">
        <f t="shared" si="24"/>
        <v>3.1501372115395583</v>
      </c>
      <c r="K1576" s="7">
        <v>356846</v>
      </c>
      <c r="L1576" s="7">
        <v>77379</v>
      </c>
      <c r="M1576" s="7">
        <f>G1576-L1576</f>
        <v>302621</v>
      </c>
      <c r="N1576" s="7">
        <v>303768.46875</v>
      </c>
      <c r="O1576" s="22">
        <f>M1576/N1576</f>
        <v>0.99622255478087696</v>
      </c>
      <c r="P1576" s="27">
        <v>1834</v>
      </c>
      <c r="Q1576" s="32">
        <f>M1576/P1576</f>
        <v>165.00599781897492</v>
      </c>
      <c r="R1576" s="37" t="s">
        <v>3420</v>
      </c>
      <c r="S1576" s="42">
        <f>ABS(O2496-O1576)*100</f>
        <v>36.096647420669868</v>
      </c>
      <c r="T1576" t="s">
        <v>1243</v>
      </c>
      <c r="V1576" s="7">
        <v>65122</v>
      </c>
      <c r="W1576" t="s">
        <v>33</v>
      </c>
      <c r="X1576" s="17" t="s">
        <v>34</v>
      </c>
      <c r="Z1576" t="s">
        <v>3421</v>
      </c>
      <c r="AA1576">
        <v>401</v>
      </c>
      <c r="AB1576">
        <v>71</v>
      </c>
    </row>
    <row r="1577" spans="1:28" x14ac:dyDescent="0.25">
      <c r="A1577" t="s">
        <v>3424</v>
      </c>
      <c r="B1577" t="s">
        <v>3425</v>
      </c>
      <c r="C1577" s="17">
        <v>44377</v>
      </c>
      <c r="D1577" s="7">
        <v>401000</v>
      </c>
      <c r="E1577" t="s">
        <v>29</v>
      </c>
      <c r="F1577" t="s">
        <v>30</v>
      </c>
      <c r="G1577" s="7">
        <v>401000</v>
      </c>
      <c r="H1577" s="7">
        <v>193470</v>
      </c>
      <c r="I1577" s="12">
        <f>H1577/G1577*100</f>
        <v>48.246882793017456</v>
      </c>
      <c r="J1577" s="12">
        <f t="shared" si="24"/>
        <v>1.8558859974694712</v>
      </c>
      <c r="K1577" s="7">
        <v>386930</v>
      </c>
      <c r="L1577" s="7">
        <v>72182</v>
      </c>
      <c r="M1577" s="7">
        <f>G1577-L1577</f>
        <v>328818</v>
      </c>
      <c r="N1577" s="7">
        <v>342117.40625</v>
      </c>
      <c r="O1577" s="22">
        <f>M1577/N1577</f>
        <v>0.96112619233327889</v>
      </c>
      <c r="P1577" s="27">
        <v>2451</v>
      </c>
      <c r="Q1577" s="32">
        <f>M1577/P1577</f>
        <v>134.15667074663403</v>
      </c>
      <c r="R1577" s="37" t="s">
        <v>3420</v>
      </c>
      <c r="S1577" s="42">
        <f>ABS(O2496-O1577)*100</f>
        <v>39.606283665429679</v>
      </c>
      <c r="T1577" t="s">
        <v>32</v>
      </c>
      <c r="V1577" s="7">
        <v>65122</v>
      </c>
      <c r="W1577" t="s">
        <v>33</v>
      </c>
      <c r="X1577" s="17" t="s">
        <v>34</v>
      </c>
      <c r="Z1577" t="s">
        <v>3421</v>
      </c>
      <c r="AA1577">
        <v>401</v>
      </c>
      <c r="AB1577">
        <v>70</v>
      </c>
    </row>
    <row r="1578" spans="1:28" x14ac:dyDescent="0.25">
      <c r="A1578" t="s">
        <v>3426</v>
      </c>
      <c r="B1578" t="s">
        <v>3427</v>
      </c>
      <c r="C1578" s="17">
        <v>44125</v>
      </c>
      <c r="D1578" s="7">
        <v>355000</v>
      </c>
      <c r="E1578" t="s">
        <v>29</v>
      </c>
      <c r="F1578" t="s">
        <v>30</v>
      </c>
      <c r="G1578" s="7">
        <v>355000</v>
      </c>
      <c r="H1578" s="7">
        <v>182540</v>
      </c>
      <c r="I1578" s="12">
        <f>H1578/G1578*100</f>
        <v>51.419718309859149</v>
      </c>
      <c r="J1578" s="12">
        <f t="shared" si="24"/>
        <v>1.3169495193722227</v>
      </c>
      <c r="K1578" s="7">
        <v>365078</v>
      </c>
      <c r="L1578" s="7">
        <v>80705</v>
      </c>
      <c r="M1578" s="7">
        <f>G1578-L1578</f>
        <v>274295</v>
      </c>
      <c r="N1578" s="7">
        <v>309101.09375</v>
      </c>
      <c r="O1578" s="22">
        <f>M1578/N1578</f>
        <v>0.8873957599834601</v>
      </c>
      <c r="P1578" s="27">
        <v>2574</v>
      </c>
      <c r="Q1578" s="32">
        <f>M1578/P1578</f>
        <v>106.56371406371406</v>
      </c>
      <c r="R1578" s="37" t="s">
        <v>3428</v>
      </c>
      <c r="S1578" s="42">
        <f>ABS(O2496-O1578)*100</f>
        <v>46.979326900411557</v>
      </c>
      <c r="T1578" t="s">
        <v>32</v>
      </c>
      <c r="V1578" s="7">
        <v>67969</v>
      </c>
      <c r="W1578" t="s">
        <v>33</v>
      </c>
      <c r="X1578" s="17" t="s">
        <v>34</v>
      </c>
      <c r="Z1578" t="s">
        <v>3429</v>
      </c>
      <c r="AA1578">
        <v>401</v>
      </c>
      <c r="AB1578">
        <v>77</v>
      </c>
    </row>
    <row r="1579" spans="1:28" x14ac:dyDescent="0.25">
      <c r="A1579" t="s">
        <v>3430</v>
      </c>
      <c r="B1579" t="s">
        <v>3431</v>
      </c>
      <c r="C1579" s="17">
        <v>44133</v>
      </c>
      <c r="D1579" s="7">
        <v>340000</v>
      </c>
      <c r="E1579" t="s">
        <v>29</v>
      </c>
      <c r="F1579" t="s">
        <v>30</v>
      </c>
      <c r="G1579" s="7">
        <v>340000</v>
      </c>
      <c r="H1579" s="7">
        <v>185300</v>
      </c>
      <c r="I1579" s="12">
        <f>H1579/G1579*100</f>
        <v>54.500000000000007</v>
      </c>
      <c r="J1579" s="12">
        <f t="shared" si="24"/>
        <v>4.3972312095130803</v>
      </c>
      <c r="K1579" s="7">
        <v>370607</v>
      </c>
      <c r="L1579" s="7">
        <v>73759</v>
      </c>
      <c r="M1579" s="7">
        <f>G1579-L1579</f>
        <v>266241</v>
      </c>
      <c r="N1579" s="7">
        <v>322660.875</v>
      </c>
      <c r="O1579" s="22">
        <f>M1579/N1579</f>
        <v>0.82514187690094132</v>
      </c>
      <c r="P1579" s="27">
        <v>2604</v>
      </c>
      <c r="Q1579" s="32">
        <f>M1579/P1579</f>
        <v>102.24308755760369</v>
      </c>
      <c r="R1579" s="37" t="s">
        <v>3428</v>
      </c>
      <c r="S1579" s="42">
        <f>ABS(O2496-O1579)*100</f>
        <v>53.20471520866343</v>
      </c>
      <c r="T1579" t="s">
        <v>32</v>
      </c>
      <c r="V1579" s="7">
        <v>67969</v>
      </c>
      <c r="W1579" t="s">
        <v>33</v>
      </c>
      <c r="X1579" s="17" t="s">
        <v>34</v>
      </c>
      <c r="Z1579" t="s">
        <v>3429</v>
      </c>
      <c r="AA1579">
        <v>401</v>
      </c>
      <c r="AB1579">
        <v>77</v>
      </c>
    </row>
    <row r="1580" spans="1:28" x14ac:dyDescent="0.25">
      <c r="A1580" t="s">
        <v>3432</v>
      </c>
      <c r="B1580" t="s">
        <v>3433</v>
      </c>
      <c r="C1580" s="17">
        <v>44648</v>
      </c>
      <c r="D1580" s="7">
        <v>345000</v>
      </c>
      <c r="E1580" t="s">
        <v>262</v>
      </c>
      <c r="F1580" t="s">
        <v>85</v>
      </c>
      <c r="G1580" s="7">
        <v>345000</v>
      </c>
      <c r="H1580" s="7">
        <v>140530</v>
      </c>
      <c r="I1580" s="12">
        <f>H1580/G1580*100</f>
        <v>40.733333333333334</v>
      </c>
      <c r="J1580" s="12">
        <f t="shared" si="24"/>
        <v>9.3694354571535925</v>
      </c>
      <c r="K1580" s="7">
        <v>281055</v>
      </c>
      <c r="L1580" s="7">
        <v>62294</v>
      </c>
      <c r="M1580" s="7">
        <f>G1580-L1580</f>
        <v>282706</v>
      </c>
      <c r="N1580" s="7">
        <v>156257.859375</v>
      </c>
      <c r="O1580" s="22">
        <f>M1580/N1580</f>
        <v>1.8092273958619882</v>
      </c>
      <c r="P1580" s="27">
        <v>2151</v>
      </c>
      <c r="Q1580" s="32">
        <f>M1580/P1580</f>
        <v>131.43003254300325</v>
      </c>
      <c r="R1580" s="37" t="s">
        <v>3333</v>
      </c>
      <c r="S1580" s="42">
        <f>ABS(O2496-O1580)*100</f>
        <v>45.203836687441253</v>
      </c>
      <c r="T1580" t="s">
        <v>64</v>
      </c>
      <c r="V1580" s="7">
        <v>57915</v>
      </c>
      <c r="W1580" t="s">
        <v>33</v>
      </c>
      <c r="X1580" s="17" t="s">
        <v>34</v>
      </c>
      <c r="Z1580" t="s">
        <v>3350</v>
      </c>
      <c r="AA1580">
        <v>401</v>
      </c>
      <c r="AB1580">
        <v>45</v>
      </c>
    </row>
    <row r="1581" spans="1:28" x14ac:dyDescent="0.25">
      <c r="A1581" t="s">
        <v>3434</v>
      </c>
      <c r="B1581" t="s">
        <v>3435</v>
      </c>
      <c r="C1581" s="17">
        <v>44607</v>
      </c>
      <c r="D1581" s="7">
        <v>270000</v>
      </c>
      <c r="E1581" t="s">
        <v>29</v>
      </c>
      <c r="F1581" t="s">
        <v>30</v>
      </c>
      <c r="G1581" s="7">
        <v>270000</v>
      </c>
      <c r="H1581" s="7">
        <v>125030</v>
      </c>
      <c r="I1581" s="12">
        <f>H1581/G1581*100</f>
        <v>46.30740740740741</v>
      </c>
      <c r="J1581" s="12">
        <f t="shared" si="24"/>
        <v>3.7953613830795163</v>
      </c>
      <c r="K1581" s="7">
        <v>250058</v>
      </c>
      <c r="L1581" s="7">
        <v>63068</v>
      </c>
      <c r="M1581" s="7">
        <f>G1581-L1581</f>
        <v>206932</v>
      </c>
      <c r="N1581" s="7">
        <v>133564.28125</v>
      </c>
      <c r="O1581" s="22">
        <f>M1581/N1581</f>
        <v>1.5493064318047232</v>
      </c>
      <c r="P1581" s="27">
        <v>1941</v>
      </c>
      <c r="Q1581" s="32">
        <f>M1581/P1581</f>
        <v>106.61102524471922</v>
      </c>
      <c r="R1581" s="37" t="s">
        <v>3333</v>
      </c>
      <c r="S1581" s="42">
        <f>ABS(O2496-O1581)*100</f>
        <v>19.21174028171475</v>
      </c>
      <c r="T1581" t="s">
        <v>64</v>
      </c>
      <c r="V1581" s="7">
        <v>57915</v>
      </c>
      <c r="W1581" t="s">
        <v>33</v>
      </c>
      <c r="X1581" s="17" t="s">
        <v>34</v>
      </c>
      <c r="Z1581" t="s">
        <v>3350</v>
      </c>
      <c r="AA1581">
        <v>401</v>
      </c>
      <c r="AB1581">
        <v>45</v>
      </c>
    </row>
    <row r="1582" spans="1:28" x14ac:dyDescent="0.25">
      <c r="A1582" t="s">
        <v>3436</v>
      </c>
      <c r="B1582" t="s">
        <v>3437</v>
      </c>
      <c r="C1582" s="17">
        <v>44489</v>
      </c>
      <c r="D1582" s="7">
        <v>235000</v>
      </c>
      <c r="E1582" t="s">
        <v>29</v>
      </c>
      <c r="F1582" t="s">
        <v>30</v>
      </c>
      <c r="G1582" s="7">
        <v>235000</v>
      </c>
      <c r="H1582" s="7">
        <v>121270</v>
      </c>
      <c r="I1582" s="12">
        <f>H1582/G1582*100</f>
        <v>51.60425531914894</v>
      </c>
      <c r="J1582" s="12">
        <f t="shared" si="24"/>
        <v>1.5014865286620136</v>
      </c>
      <c r="K1582" s="7">
        <v>242547</v>
      </c>
      <c r="L1582" s="7">
        <v>61282</v>
      </c>
      <c r="M1582" s="7">
        <f>G1582-L1582</f>
        <v>173718</v>
      </c>
      <c r="N1582" s="7">
        <v>129475</v>
      </c>
      <c r="O1582" s="22">
        <f>M1582/N1582</f>
        <v>1.3417107549720022</v>
      </c>
      <c r="P1582" s="27">
        <v>1427</v>
      </c>
      <c r="Q1582" s="32">
        <f>M1582/P1582</f>
        <v>121.73651016117729</v>
      </c>
      <c r="R1582" s="37" t="s">
        <v>3333</v>
      </c>
      <c r="S1582" s="42">
        <f>ABS(O2496-O1582)*100</f>
        <v>1.5478274015573446</v>
      </c>
      <c r="T1582" t="s">
        <v>64</v>
      </c>
      <c r="V1582" s="7">
        <v>57915</v>
      </c>
      <c r="W1582" t="s">
        <v>33</v>
      </c>
      <c r="X1582" s="17" t="s">
        <v>34</v>
      </c>
      <c r="Z1582" t="s">
        <v>3350</v>
      </c>
      <c r="AA1582">
        <v>401</v>
      </c>
      <c r="AB1582">
        <v>48</v>
      </c>
    </row>
    <row r="1583" spans="1:28" x14ac:dyDescent="0.25">
      <c r="A1583" t="s">
        <v>3438</v>
      </c>
      <c r="B1583" t="s">
        <v>3439</v>
      </c>
      <c r="C1583" s="17">
        <v>44498</v>
      </c>
      <c r="D1583" s="7">
        <v>290000</v>
      </c>
      <c r="E1583" t="s">
        <v>29</v>
      </c>
      <c r="F1583" t="s">
        <v>30</v>
      </c>
      <c r="G1583" s="7">
        <v>290000</v>
      </c>
      <c r="H1583" s="7">
        <v>130280</v>
      </c>
      <c r="I1583" s="12">
        <f>H1583/G1583*100</f>
        <v>44.92413793103448</v>
      </c>
      <c r="J1583" s="12">
        <f t="shared" si="24"/>
        <v>5.1786308594524471</v>
      </c>
      <c r="K1583" s="7">
        <v>260557</v>
      </c>
      <c r="L1583" s="7">
        <v>68973</v>
      </c>
      <c r="M1583" s="7">
        <f>G1583-L1583</f>
        <v>221027</v>
      </c>
      <c r="N1583" s="7">
        <v>136845.71875</v>
      </c>
      <c r="O1583" s="22">
        <f>M1583/N1583</f>
        <v>1.6151546575146327</v>
      </c>
      <c r="P1583" s="27">
        <v>1738</v>
      </c>
      <c r="Q1583" s="32">
        <f>M1583/P1583</f>
        <v>127.17318757192174</v>
      </c>
      <c r="R1583" s="37" t="s">
        <v>3333</v>
      </c>
      <c r="S1583" s="42">
        <f>ABS(O2496-O1583)*100</f>
        <v>25.796562852705705</v>
      </c>
      <c r="T1583" t="s">
        <v>64</v>
      </c>
      <c r="V1583" s="7">
        <v>57915</v>
      </c>
      <c r="W1583" t="s">
        <v>33</v>
      </c>
      <c r="X1583" s="17" t="s">
        <v>34</v>
      </c>
      <c r="Z1583" t="s">
        <v>3350</v>
      </c>
      <c r="AA1583">
        <v>401</v>
      </c>
      <c r="AB1583">
        <v>45</v>
      </c>
    </row>
    <row r="1584" spans="1:28" x14ac:dyDescent="0.25">
      <c r="A1584" t="s">
        <v>3440</v>
      </c>
      <c r="B1584" t="s">
        <v>3441</v>
      </c>
      <c r="C1584" s="17">
        <v>44127</v>
      </c>
      <c r="D1584" s="7">
        <v>366000</v>
      </c>
      <c r="E1584" t="s">
        <v>29</v>
      </c>
      <c r="F1584" t="s">
        <v>30</v>
      </c>
      <c r="G1584" s="7">
        <v>366000</v>
      </c>
      <c r="H1584" s="7">
        <v>169580</v>
      </c>
      <c r="I1584" s="12">
        <f>H1584/G1584*100</f>
        <v>46.333333333333329</v>
      </c>
      <c r="J1584" s="12">
        <f t="shared" si="24"/>
        <v>3.7694354571535982</v>
      </c>
      <c r="K1584" s="7">
        <v>339164</v>
      </c>
      <c r="L1584" s="7">
        <v>74449</v>
      </c>
      <c r="M1584" s="7">
        <f>G1584-L1584</f>
        <v>291551</v>
      </c>
      <c r="N1584" s="7">
        <v>189082.140625</v>
      </c>
      <c r="O1584" s="22">
        <f>M1584/N1584</f>
        <v>1.5419277518029739</v>
      </c>
      <c r="P1584" s="27">
        <v>2117</v>
      </c>
      <c r="Q1584" s="32">
        <f>M1584/P1584</f>
        <v>137.71894189891356</v>
      </c>
      <c r="R1584" s="37" t="s">
        <v>3333</v>
      </c>
      <c r="S1584" s="42">
        <f>ABS(O2496-O1584)*100</f>
        <v>18.473872281539826</v>
      </c>
      <c r="T1584" t="s">
        <v>1680</v>
      </c>
      <c r="V1584" s="7">
        <v>70785</v>
      </c>
      <c r="W1584" t="s">
        <v>33</v>
      </c>
      <c r="X1584" s="17" t="s">
        <v>34</v>
      </c>
      <c r="Z1584" t="s">
        <v>3350</v>
      </c>
      <c r="AA1584">
        <v>401</v>
      </c>
      <c r="AB1584">
        <v>57</v>
      </c>
    </row>
    <row r="1585" spans="1:28" x14ac:dyDescent="0.25">
      <c r="A1585" t="s">
        <v>3442</v>
      </c>
      <c r="B1585" t="s">
        <v>3443</v>
      </c>
      <c r="C1585" s="17">
        <v>44187</v>
      </c>
      <c r="D1585" s="7">
        <v>305000</v>
      </c>
      <c r="E1585" t="s">
        <v>29</v>
      </c>
      <c r="F1585" t="s">
        <v>30</v>
      </c>
      <c r="G1585" s="7">
        <v>305000</v>
      </c>
      <c r="H1585" s="7">
        <v>176220</v>
      </c>
      <c r="I1585" s="12">
        <f>H1585/G1585*100</f>
        <v>57.777049180327865</v>
      </c>
      <c r="J1585" s="12">
        <f t="shared" si="24"/>
        <v>7.6742803898409377</v>
      </c>
      <c r="K1585" s="7">
        <v>352430</v>
      </c>
      <c r="L1585" s="7">
        <v>69931</v>
      </c>
      <c r="M1585" s="7">
        <f>G1585-L1585</f>
        <v>235069</v>
      </c>
      <c r="N1585" s="7">
        <v>201785</v>
      </c>
      <c r="O1585" s="22">
        <f>M1585/N1585</f>
        <v>1.1649478405233293</v>
      </c>
      <c r="P1585" s="27">
        <v>2747</v>
      </c>
      <c r="Q1585" s="32">
        <f>M1585/P1585</f>
        <v>85.572988714961781</v>
      </c>
      <c r="R1585" s="37" t="s">
        <v>3333</v>
      </c>
      <c r="S1585" s="42">
        <f>ABS(O2496-O1585)*100</f>
        <v>19.224118846424631</v>
      </c>
      <c r="T1585" t="s">
        <v>1680</v>
      </c>
      <c r="V1585" s="7">
        <v>64350</v>
      </c>
      <c r="W1585" t="s">
        <v>33</v>
      </c>
      <c r="X1585" s="17" t="s">
        <v>34</v>
      </c>
      <c r="Z1585" t="s">
        <v>3350</v>
      </c>
      <c r="AA1585">
        <v>401</v>
      </c>
      <c r="AB1585">
        <v>57</v>
      </c>
    </row>
    <row r="1586" spans="1:28" x14ac:dyDescent="0.25">
      <c r="A1586" t="s">
        <v>3444</v>
      </c>
      <c r="B1586" t="s">
        <v>3445</v>
      </c>
      <c r="C1586" s="17">
        <v>43980</v>
      </c>
      <c r="D1586" s="7">
        <v>236000</v>
      </c>
      <c r="E1586" t="s">
        <v>29</v>
      </c>
      <c r="F1586" t="s">
        <v>30</v>
      </c>
      <c r="G1586" s="7">
        <v>236000</v>
      </c>
      <c r="H1586" s="7">
        <v>109130</v>
      </c>
      <c r="I1586" s="12">
        <f>H1586/G1586*100</f>
        <v>46.241525423728817</v>
      </c>
      <c r="J1586" s="12">
        <f t="shared" si="24"/>
        <v>3.8612433667581101</v>
      </c>
      <c r="K1586" s="7">
        <v>218269</v>
      </c>
      <c r="L1586" s="7">
        <v>65851</v>
      </c>
      <c r="M1586" s="7">
        <f>G1586-L1586</f>
        <v>170149</v>
      </c>
      <c r="N1586" s="7">
        <v>108870</v>
      </c>
      <c r="O1586" s="22">
        <f>M1586/N1586</f>
        <v>1.562863966198218</v>
      </c>
      <c r="P1586" s="27">
        <v>1328</v>
      </c>
      <c r="Q1586" s="32">
        <f>M1586/P1586</f>
        <v>128.12424698795181</v>
      </c>
      <c r="R1586" s="37" t="s">
        <v>3333</v>
      </c>
      <c r="S1586" s="42">
        <f>ABS(O2496-O1586)*100</f>
        <v>20.567493721064235</v>
      </c>
      <c r="T1586" t="s">
        <v>64</v>
      </c>
      <c r="V1586" s="7">
        <v>57915</v>
      </c>
      <c r="W1586" t="s">
        <v>33</v>
      </c>
      <c r="X1586" s="17" t="s">
        <v>34</v>
      </c>
      <c r="Z1586" t="s">
        <v>3350</v>
      </c>
      <c r="AA1586">
        <v>401</v>
      </c>
      <c r="AB1586">
        <v>45</v>
      </c>
    </row>
    <row r="1587" spans="1:28" x14ac:dyDescent="0.25">
      <c r="A1587" t="s">
        <v>3446</v>
      </c>
      <c r="B1587" t="s">
        <v>3447</v>
      </c>
      <c r="C1587" s="17">
        <v>44104</v>
      </c>
      <c r="D1587" s="7">
        <v>306500</v>
      </c>
      <c r="E1587" t="s">
        <v>29</v>
      </c>
      <c r="F1587" t="s">
        <v>30</v>
      </c>
      <c r="G1587" s="7">
        <v>306500</v>
      </c>
      <c r="H1587" s="7">
        <v>139550</v>
      </c>
      <c r="I1587" s="12">
        <f>H1587/G1587*100</f>
        <v>45.530179445350733</v>
      </c>
      <c r="J1587" s="12">
        <f t="shared" si="24"/>
        <v>4.5725893451361941</v>
      </c>
      <c r="K1587" s="7">
        <v>279090</v>
      </c>
      <c r="L1587" s="7">
        <v>63468</v>
      </c>
      <c r="M1587" s="7">
        <f>G1587-L1587</f>
        <v>243032</v>
      </c>
      <c r="N1587" s="7">
        <v>154015.71875</v>
      </c>
      <c r="O1587" s="22">
        <f>M1587/N1587</f>
        <v>1.5779688071611198</v>
      </c>
      <c r="P1587" s="27">
        <v>2050</v>
      </c>
      <c r="Q1587" s="32">
        <f>M1587/P1587</f>
        <v>118.55219512195121</v>
      </c>
      <c r="R1587" s="37" t="s">
        <v>3333</v>
      </c>
      <c r="S1587" s="42">
        <f>ABS(O2496-O1587)*100</f>
        <v>22.077977817354409</v>
      </c>
      <c r="T1587" t="s">
        <v>1680</v>
      </c>
      <c r="V1587" s="7">
        <v>57915</v>
      </c>
      <c r="W1587" t="s">
        <v>33</v>
      </c>
      <c r="X1587" s="17" t="s">
        <v>34</v>
      </c>
      <c r="Z1587" t="s">
        <v>3350</v>
      </c>
      <c r="AA1587">
        <v>401</v>
      </c>
      <c r="AB1587">
        <v>57</v>
      </c>
    </row>
    <row r="1588" spans="1:28" x14ac:dyDescent="0.25">
      <c r="A1588" t="s">
        <v>3448</v>
      </c>
      <c r="B1588" t="s">
        <v>3449</v>
      </c>
      <c r="C1588" s="17">
        <v>44014</v>
      </c>
      <c r="D1588" s="7">
        <v>350000</v>
      </c>
      <c r="E1588" t="s">
        <v>29</v>
      </c>
      <c r="F1588" t="s">
        <v>30</v>
      </c>
      <c r="G1588" s="7">
        <v>350000</v>
      </c>
      <c r="H1588" s="7">
        <v>156300</v>
      </c>
      <c r="I1588" s="12">
        <f>H1588/G1588*100</f>
        <v>44.657142857142858</v>
      </c>
      <c r="J1588" s="12">
        <f t="shared" si="24"/>
        <v>5.4456259333440684</v>
      </c>
      <c r="K1588" s="7">
        <v>312606</v>
      </c>
      <c r="L1588" s="7">
        <v>64863</v>
      </c>
      <c r="M1588" s="7">
        <f>G1588-L1588</f>
        <v>285137</v>
      </c>
      <c r="N1588" s="7">
        <v>176959.28125</v>
      </c>
      <c r="O1588" s="22">
        <f>M1588/N1588</f>
        <v>1.6113141847427119</v>
      </c>
      <c r="P1588" s="27">
        <v>2772</v>
      </c>
      <c r="Q1588" s="32">
        <f>M1588/P1588</f>
        <v>102.86327561327562</v>
      </c>
      <c r="R1588" s="37" t="s">
        <v>3333</v>
      </c>
      <c r="S1588" s="42">
        <f>ABS(O2496-O1588)*100</f>
        <v>25.412515575513627</v>
      </c>
      <c r="T1588" t="s">
        <v>64</v>
      </c>
      <c r="V1588" s="7">
        <v>57915</v>
      </c>
      <c r="W1588" t="s">
        <v>33</v>
      </c>
      <c r="X1588" s="17" t="s">
        <v>34</v>
      </c>
      <c r="Z1588" t="s">
        <v>3350</v>
      </c>
      <c r="AA1588">
        <v>401</v>
      </c>
      <c r="AB1588">
        <v>45</v>
      </c>
    </row>
    <row r="1589" spans="1:28" x14ac:dyDescent="0.25">
      <c r="A1589" t="s">
        <v>3450</v>
      </c>
      <c r="B1589" t="s">
        <v>3451</v>
      </c>
      <c r="C1589" s="17">
        <v>44232</v>
      </c>
      <c r="D1589" s="7">
        <v>260000</v>
      </c>
      <c r="E1589" t="s">
        <v>29</v>
      </c>
      <c r="F1589" t="s">
        <v>30</v>
      </c>
      <c r="G1589" s="7">
        <v>260000</v>
      </c>
      <c r="H1589" s="7">
        <v>123460</v>
      </c>
      <c r="I1589" s="12">
        <f>H1589/G1589*100</f>
        <v>47.484615384615388</v>
      </c>
      <c r="J1589" s="12">
        <f t="shared" si="24"/>
        <v>2.6181534058715386</v>
      </c>
      <c r="K1589" s="7">
        <v>246912</v>
      </c>
      <c r="L1589" s="7">
        <v>60478</v>
      </c>
      <c r="M1589" s="7">
        <f>G1589-L1589</f>
        <v>199522</v>
      </c>
      <c r="N1589" s="7">
        <v>133167.140625</v>
      </c>
      <c r="O1589" s="22">
        <f>M1589/N1589</f>
        <v>1.4982825272328701</v>
      </c>
      <c r="P1589" s="27">
        <v>2338</v>
      </c>
      <c r="Q1589" s="32">
        <f>M1589/P1589</f>
        <v>85.338751069289998</v>
      </c>
      <c r="R1589" s="37" t="s">
        <v>3333</v>
      </c>
      <c r="S1589" s="42">
        <f>ABS(O2496-O1589)*100</f>
        <v>14.109349824529449</v>
      </c>
      <c r="T1589" t="s">
        <v>64</v>
      </c>
      <c r="V1589" s="7">
        <v>57915</v>
      </c>
      <c r="W1589" t="s">
        <v>33</v>
      </c>
      <c r="X1589" s="17" t="s">
        <v>34</v>
      </c>
      <c r="Z1589" t="s">
        <v>3350</v>
      </c>
      <c r="AA1589">
        <v>401</v>
      </c>
      <c r="AB1589">
        <v>45</v>
      </c>
    </row>
    <row r="1590" spans="1:28" x14ac:dyDescent="0.25">
      <c r="A1590" t="s">
        <v>3452</v>
      </c>
      <c r="B1590" t="s">
        <v>3453</v>
      </c>
      <c r="C1590" s="17">
        <v>44123</v>
      </c>
      <c r="D1590" s="7">
        <v>325000</v>
      </c>
      <c r="E1590" t="s">
        <v>29</v>
      </c>
      <c r="F1590" t="s">
        <v>30</v>
      </c>
      <c r="G1590" s="7">
        <v>325000</v>
      </c>
      <c r="H1590" s="7">
        <v>196260</v>
      </c>
      <c r="I1590" s="12">
        <f>H1590/G1590*100</f>
        <v>60.387692307692312</v>
      </c>
      <c r="J1590" s="12">
        <f t="shared" si="24"/>
        <v>10.284923517205385</v>
      </c>
      <c r="K1590" s="7">
        <v>392522</v>
      </c>
      <c r="L1590" s="7">
        <v>60081</v>
      </c>
      <c r="M1590" s="7">
        <f>G1590-L1590</f>
        <v>264919</v>
      </c>
      <c r="N1590" s="7">
        <v>237457.859375</v>
      </c>
      <c r="O1590" s="22">
        <f>M1590/N1590</f>
        <v>1.1156463748863861</v>
      </c>
      <c r="P1590" s="27">
        <v>2191</v>
      </c>
      <c r="Q1590" s="32">
        <f>M1590/P1590</f>
        <v>120.91236878137836</v>
      </c>
      <c r="R1590" s="37" t="s">
        <v>3333</v>
      </c>
      <c r="S1590" s="42">
        <f>ABS(O2496-O1590)*100</f>
        <v>24.15426541011896</v>
      </c>
      <c r="T1590" t="s">
        <v>32</v>
      </c>
      <c r="V1590" s="7">
        <v>51480</v>
      </c>
      <c r="W1590" t="s">
        <v>33</v>
      </c>
      <c r="X1590" s="17" t="s">
        <v>34</v>
      </c>
      <c r="Z1590" t="s">
        <v>3350</v>
      </c>
      <c r="AA1590">
        <v>401</v>
      </c>
      <c r="AB1590">
        <v>67</v>
      </c>
    </row>
    <row r="1591" spans="1:28" x14ac:dyDescent="0.25">
      <c r="A1591" t="s">
        <v>3454</v>
      </c>
      <c r="B1591" t="s">
        <v>3455</v>
      </c>
      <c r="C1591" s="17">
        <v>44021</v>
      </c>
      <c r="D1591" s="7">
        <v>290000</v>
      </c>
      <c r="E1591" t="s">
        <v>29</v>
      </c>
      <c r="F1591" t="s">
        <v>30</v>
      </c>
      <c r="G1591" s="7">
        <v>290000</v>
      </c>
      <c r="H1591" s="7">
        <v>174480</v>
      </c>
      <c r="I1591" s="12">
        <f>H1591/G1591*100</f>
        <v>60.165517241379305</v>
      </c>
      <c r="J1591" s="12">
        <f t="shared" si="24"/>
        <v>10.062748450892379</v>
      </c>
      <c r="K1591" s="7">
        <v>348954</v>
      </c>
      <c r="L1591" s="7">
        <v>61380</v>
      </c>
      <c r="M1591" s="7">
        <f>G1591-L1591</f>
        <v>228620</v>
      </c>
      <c r="N1591" s="7">
        <v>205410</v>
      </c>
      <c r="O1591" s="22">
        <f>M1591/N1591</f>
        <v>1.1129935251448322</v>
      </c>
      <c r="P1591" s="27">
        <v>1839</v>
      </c>
      <c r="Q1591" s="32">
        <f>M1591/P1591</f>
        <v>124.31756389342034</v>
      </c>
      <c r="R1591" s="37" t="s">
        <v>3333</v>
      </c>
      <c r="S1591" s="42">
        <f>ABS(O2496-O1591)*100</f>
        <v>24.419550384274345</v>
      </c>
      <c r="T1591" t="s">
        <v>32</v>
      </c>
      <c r="V1591" s="7">
        <v>51480</v>
      </c>
      <c r="W1591" t="s">
        <v>33</v>
      </c>
      <c r="X1591" s="17" t="s">
        <v>34</v>
      </c>
      <c r="Z1591" t="s">
        <v>3350</v>
      </c>
      <c r="AA1591">
        <v>401</v>
      </c>
      <c r="AB1591">
        <v>71</v>
      </c>
    </row>
    <row r="1592" spans="1:28" x14ac:dyDescent="0.25">
      <c r="A1592" t="s">
        <v>3456</v>
      </c>
      <c r="B1592" t="s">
        <v>3457</v>
      </c>
      <c r="C1592" s="17">
        <v>44001</v>
      </c>
      <c r="D1592" s="7">
        <v>310000</v>
      </c>
      <c r="E1592" t="s">
        <v>29</v>
      </c>
      <c r="F1592" t="s">
        <v>30</v>
      </c>
      <c r="G1592" s="7">
        <v>310000</v>
      </c>
      <c r="H1592" s="7">
        <v>182360</v>
      </c>
      <c r="I1592" s="12">
        <f>H1592/G1592*100</f>
        <v>58.825806451612905</v>
      </c>
      <c r="J1592" s="12">
        <f t="shared" si="24"/>
        <v>8.7230376611259786</v>
      </c>
      <c r="K1592" s="7">
        <v>364727</v>
      </c>
      <c r="L1592" s="7">
        <v>66153</v>
      </c>
      <c r="M1592" s="7">
        <f>G1592-L1592</f>
        <v>243847</v>
      </c>
      <c r="N1592" s="7">
        <v>213267.140625</v>
      </c>
      <c r="O1592" s="22">
        <f>M1592/N1592</f>
        <v>1.1433875808780609</v>
      </c>
      <c r="P1592" s="27">
        <v>1545</v>
      </c>
      <c r="Q1592" s="32">
        <f>M1592/P1592</f>
        <v>157.82977346278318</v>
      </c>
      <c r="R1592" s="37" t="s">
        <v>3333</v>
      </c>
      <c r="S1592" s="42">
        <f>ABS(O2496-O1592)*100</f>
        <v>21.380144810951474</v>
      </c>
      <c r="T1592" t="s">
        <v>64</v>
      </c>
      <c r="V1592" s="7">
        <v>48246</v>
      </c>
      <c r="W1592" t="s">
        <v>33</v>
      </c>
      <c r="X1592" s="17" t="s">
        <v>34</v>
      </c>
      <c r="Z1592" t="s">
        <v>3350</v>
      </c>
      <c r="AA1592">
        <v>401</v>
      </c>
      <c r="AB1592">
        <v>71</v>
      </c>
    </row>
    <row r="1593" spans="1:28" x14ac:dyDescent="0.25">
      <c r="A1593" t="s">
        <v>3458</v>
      </c>
      <c r="B1593" t="s">
        <v>3459</v>
      </c>
      <c r="C1593" s="17">
        <v>44412</v>
      </c>
      <c r="D1593" s="7">
        <v>222500</v>
      </c>
      <c r="E1593" t="s">
        <v>29</v>
      </c>
      <c r="F1593" t="s">
        <v>30</v>
      </c>
      <c r="G1593" s="7">
        <v>222500</v>
      </c>
      <c r="H1593" s="7">
        <v>79510</v>
      </c>
      <c r="I1593" s="12">
        <f>H1593/G1593*100</f>
        <v>35.734831460674158</v>
      </c>
      <c r="J1593" s="12">
        <f t="shared" si="24"/>
        <v>14.367937329812769</v>
      </c>
      <c r="K1593" s="7">
        <v>159013</v>
      </c>
      <c r="L1593" s="7">
        <v>41673</v>
      </c>
      <c r="M1593" s="7">
        <f>G1593-L1593</f>
        <v>180827</v>
      </c>
      <c r="N1593" s="7">
        <v>80369.859375</v>
      </c>
      <c r="O1593" s="22">
        <f>M1593/N1593</f>
        <v>2.2499355032621642</v>
      </c>
      <c r="P1593" s="27">
        <v>1349</v>
      </c>
      <c r="Q1593" s="32">
        <f>M1593/P1593</f>
        <v>134.04521868050406</v>
      </c>
      <c r="R1593" s="37" t="s">
        <v>3460</v>
      </c>
      <c r="S1593" s="42">
        <f>ABS(O2496-O1593)*100</f>
        <v>89.274647427458859</v>
      </c>
      <c r="T1593" t="s">
        <v>64</v>
      </c>
      <c r="V1593" s="7">
        <v>40701</v>
      </c>
      <c r="W1593" t="s">
        <v>33</v>
      </c>
      <c r="X1593" s="17" t="s">
        <v>34</v>
      </c>
      <c r="Z1593" t="s">
        <v>3461</v>
      </c>
      <c r="AA1593">
        <v>401</v>
      </c>
      <c r="AB1593">
        <v>45</v>
      </c>
    </row>
    <row r="1594" spans="1:28" x14ac:dyDescent="0.25">
      <c r="A1594" t="s">
        <v>3462</v>
      </c>
      <c r="B1594" t="s">
        <v>3463</v>
      </c>
      <c r="C1594" s="17">
        <v>44560</v>
      </c>
      <c r="D1594" s="7">
        <v>385000</v>
      </c>
      <c r="E1594" t="s">
        <v>29</v>
      </c>
      <c r="F1594" t="s">
        <v>30</v>
      </c>
      <c r="G1594" s="7">
        <v>385000</v>
      </c>
      <c r="H1594" s="7">
        <v>189230</v>
      </c>
      <c r="I1594" s="12">
        <f>H1594/G1594*100</f>
        <v>49.150649350649353</v>
      </c>
      <c r="J1594" s="12">
        <f t="shared" si="24"/>
        <v>0.95211943983757408</v>
      </c>
      <c r="K1594" s="7">
        <v>378454</v>
      </c>
      <c r="L1594" s="7">
        <v>51994</v>
      </c>
      <c r="M1594" s="7">
        <f>G1594-L1594</f>
        <v>333006</v>
      </c>
      <c r="N1594" s="7">
        <v>223602.734375</v>
      </c>
      <c r="O1594" s="22">
        <f>M1594/N1594</f>
        <v>1.4892751688873438</v>
      </c>
      <c r="P1594" s="27">
        <v>2028</v>
      </c>
      <c r="Q1594" s="32">
        <f>M1594/P1594</f>
        <v>164.20414201183431</v>
      </c>
      <c r="R1594" s="37" t="s">
        <v>3460</v>
      </c>
      <c r="S1594" s="42">
        <f>ABS(O2496-O1594)*100</f>
        <v>13.208613989976815</v>
      </c>
      <c r="T1594" t="s">
        <v>64</v>
      </c>
      <c r="V1594" s="7">
        <v>40701</v>
      </c>
      <c r="W1594" t="s">
        <v>33</v>
      </c>
      <c r="X1594" s="17" t="s">
        <v>34</v>
      </c>
      <c r="Z1594" t="s">
        <v>3461</v>
      </c>
      <c r="AA1594">
        <v>401</v>
      </c>
      <c r="AB1594">
        <v>62</v>
      </c>
    </row>
    <row r="1595" spans="1:28" x14ac:dyDescent="0.25">
      <c r="A1595" t="s">
        <v>3464</v>
      </c>
      <c r="B1595" t="s">
        <v>3465</v>
      </c>
      <c r="C1595" s="17">
        <v>44407</v>
      </c>
      <c r="D1595" s="7">
        <v>430000</v>
      </c>
      <c r="E1595" t="s">
        <v>29</v>
      </c>
      <c r="F1595" t="s">
        <v>30</v>
      </c>
      <c r="G1595" s="7">
        <v>430000</v>
      </c>
      <c r="H1595" s="7">
        <v>193050</v>
      </c>
      <c r="I1595" s="12">
        <f>H1595/G1595*100</f>
        <v>44.895348837209305</v>
      </c>
      <c r="J1595" s="12">
        <f t="shared" si="24"/>
        <v>5.207419953277622</v>
      </c>
      <c r="K1595" s="7">
        <v>386102</v>
      </c>
      <c r="L1595" s="7">
        <v>51777</v>
      </c>
      <c r="M1595" s="7">
        <f>G1595-L1595</f>
        <v>378223</v>
      </c>
      <c r="N1595" s="7">
        <v>228989.71875</v>
      </c>
      <c r="O1595" s="22">
        <f>M1595/N1595</f>
        <v>1.6517029762935591</v>
      </c>
      <c r="P1595" s="27">
        <v>1977</v>
      </c>
      <c r="Q1595" s="32">
        <f>M1595/P1595</f>
        <v>191.31158320687911</v>
      </c>
      <c r="R1595" s="37" t="s">
        <v>3460</v>
      </c>
      <c r="S1595" s="42">
        <f>ABS(O2496-O1595)*100</f>
        <v>29.451394730598345</v>
      </c>
      <c r="T1595" t="s">
        <v>32</v>
      </c>
      <c r="V1595" s="7">
        <v>40701</v>
      </c>
      <c r="W1595" t="s">
        <v>33</v>
      </c>
      <c r="X1595" s="17" t="s">
        <v>34</v>
      </c>
      <c r="Z1595" t="s">
        <v>3461</v>
      </c>
      <c r="AA1595">
        <v>401</v>
      </c>
      <c r="AB1595">
        <v>77</v>
      </c>
    </row>
    <row r="1596" spans="1:28" x14ac:dyDescent="0.25">
      <c r="A1596" t="s">
        <v>3466</v>
      </c>
      <c r="B1596" t="s">
        <v>3467</v>
      </c>
      <c r="C1596" s="17">
        <v>43987</v>
      </c>
      <c r="D1596" s="7">
        <v>162000</v>
      </c>
      <c r="E1596" t="s">
        <v>29</v>
      </c>
      <c r="F1596" t="s">
        <v>30</v>
      </c>
      <c r="G1596" s="7">
        <v>162000</v>
      </c>
      <c r="H1596" s="7">
        <v>78580</v>
      </c>
      <c r="I1596" s="12">
        <f>H1596/G1596*100</f>
        <v>48.506172839506171</v>
      </c>
      <c r="J1596" s="12">
        <f t="shared" si="24"/>
        <v>1.5965959509807561</v>
      </c>
      <c r="K1596" s="7">
        <v>157150</v>
      </c>
      <c r="L1596" s="7">
        <v>43334</v>
      </c>
      <c r="M1596" s="7">
        <f>G1596-L1596</f>
        <v>118666</v>
      </c>
      <c r="N1596" s="7">
        <v>77956.1640625</v>
      </c>
      <c r="O1596" s="22">
        <f>M1596/N1596</f>
        <v>1.5222144576644587</v>
      </c>
      <c r="P1596" s="27">
        <v>1032</v>
      </c>
      <c r="Q1596" s="32">
        <f>M1596/P1596</f>
        <v>114.98643410852713</v>
      </c>
      <c r="R1596" s="37" t="s">
        <v>3460</v>
      </c>
      <c r="S1596" s="42">
        <f>ABS(O2496-O1596)*100</f>
        <v>16.502542867688309</v>
      </c>
      <c r="T1596" t="s">
        <v>64</v>
      </c>
      <c r="V1596" s="7">
        <v>40701</v>
      </c>
      <c r="W1596" t="s">
        <v>33</v>
      </c>
      <c r="X1596" s="17" t="s">
        <v>34</v>
      </c>
      <c r="Z1596" t="s">
        <v>3461</v>
      </c>
      <c r="AA1596">
        <v>401</v>
      </c>
      <c r="AB1596">
        <v>51</v>
      </c>
    </row>
    <row r="1597" spans="1:28" x14ac:dyDescent="0.25">
      <c r="A1597" t="s">
        <v>3468</v>
      </c>
      <c r="B1597" t="s">
        <v>3469</v>
      </c>
      <c r="C1597" s="17">
        <v>44036</v>
      </c>
      <c r="D1597" s="7">
        <v>250290</v>
      </c>
      <c r="E1597" t="s">
        <v>29</v>
      </c>
      <c r="F1597" t="s">
        <v>30</v>
      </c>
      <c r="G1597" s="7">
        <v>250290</v>
      </c>
      <c r="H1597" s="7">
        <v>111230</v>
      </c>
      <c r="I1597" s="12">
        <f>H1597/G1597*100</f>
        <v>44.44044907906828</v>
      </c>
      <c r="J1597" s="12">
        <f t="shared" si="24"/>
        <v>5.6623197114186468</v>
      </c>
      <c r="K1597" s="7">
        <v>222462</v>
      </c>
      <c r="L1597" s="7">
        <v>45123</v>
      </c>
      <c r="M1597" s="7">
        <f>G1597-L1597</f>
        <v>205167</v>
      </c>
      <c r="N1597" s="7">
        <v>121465.0703125</v>
      </c>
      <c r="O1597" s="22">
        <f>M1597/N1597</f>
        <v>1.6891028793064158</v>
      </c>
      <c r="P1597" s="27">
        <v>1733</v>
      </c>
      <c r="Q1597" s="32">
        <f>M1597/P1597</f>
        <v>118.38834391229082</v>
      </c>
      <c r="R1597" s="37" t="s">
        <v>3460</v>
      </c>
      <c r="S1597" s="42">
        <f>ABS(O2496-O1597)*100</f>
        <v>33.19138503188401</v>
      </c>
      <c r="T1597" t="s">
        <v>64</v>
      </c>
      <c r="V1597" s="7">
        <v>40701</v>
      </c>
      <c r="W1597" t="s">
        <v>33</v>
      </c>
      <c r="X1597" s="17" t="s">
        <v>34</v>
      </c>
      <c r="Z1597" t="s">
        <v>3461</v>
      </c>
      <c r="AA1597">
        <v>401</v>
      </c>
      <c r="AB1597">
        <v>45</v>
      </c>
    </row>
    <row r="1598" spans="1:28" x14ac:dyDescent="0.25">
      <c r="A1598" t="s">
        <v>3470</v>
      </c>
      <c r="B1598" t="s">
        <v>3471</v>
      </c>
      <c r="C1598" s="17">
        <v>44557</v>
      </c>
      <c r="D1598" s="7">
        <v>200000</v>
      </c>
      <c r="E1598" t="s">
        <v>29</v>
      </c>
      <c r="F1598" t="s">
        <v>30</v>
      </c>
      <c r="G1598" s="7">
        <v>200000</v>
      </c>
      <c r="H1598" s="7">
        <v>130320</v>
      </c>
      <c r="I1598" s="12">
        <f>H1598/G1598*100</f>
        <v>65.16</v>
      </c>
      <c r="J1598" s="12">
        <f t="shared" si="24"/>
        <v>15.05723120951307</v>
      </c>
      <c r="K1598" s="7">
        <v>260641</v>
      </c>
      <c r="L1598" s="7">
        <v>45233</v>
      </c>
      <c r="M1598" s="7">
        <f>G1598-L1598</f>
        <v>154767</v>
      </c>
      <c r="N1598" s="7">
        <v>147539.71875</v>
      </c>
      <c r="O1598" s="22">
        <f>M1598/N1598</f>
        <v>1.0489853261971194</v>
      </c>
      <c r="P1598" s="27">
        <v>2080</v>
      </c>
      <c r="Q1598" s="32">
        <f>M1598/P1598</f>
        <v>74.407211538461539</v>
      </c>
      <c r="R1598" s="37" t="s">
        <v>3460</v>
      </c>
      <c r="S1598" s="42">
        <f>ABS(O2496-O1598)*100</f>
        <v>30.820370279045626</v>
      </c>
      <c r="T1598" t="s">
        <v>64</v>
      </c>
      <c r="V1598" s="7">
        <v>40701</v>
      </c>
      <c r="W1598" t="s">
        <v>33</v>
      </c>
      <c r="X1598" s="17" t="s">
        <v>34</v>
      </c>
      <c r="Z1598" t="s">
        <v>3461</v>
      </c>
      <c r="AA1598">
        <v>401</v>
      </c>
      <c r="AB1598">
        <v>54</v>
      </c>
    </row>
    <row r="1599" spans="1:28" x14ac:dyDescent="0.25">
      <c r="A1599" t="s">
        <v>3472</v>
      </c>
      <c r="B1599" t="s">
        <v>3473</v>
      </c>
      <c r="C1599" s="17">
        <v>44568</v>
      </c>
      <c r="D1599" s="7">
        <v>420000</v>
      </c>
      <c r="E1599" t="s">
        <v>29</v>
      </c>
      <c r="F1599" t="s">
        <v>85</v>
      </c>
      <c r="G1599" s="7">
        <v>420000</v>
      </c>
      <c r="H1599" s="7">
        <v>183860</v>
      </c>
      <c r="I1599" s="12">
        <f>H1599/G1599*100</f>
        <v>43.776190476190472</v>
      </c>
      <c r="J1599" s="12">
        <f t="shared" si="24"/>
        <v>6.3265783142964551</v>
      </c>
      <c r="K1599" s="7">
        <v>401779</v>
      </c>
      <c r="L1599" s="7">
        <v>52404</v>
      </c>
      <c r="M1599" s="7">
        <f>G1599-L1599</f>
        <v>367596</v>
      </c>
      <c r="N1599" s="7">
        <v>239297.9375</v>
      </c>
      <c r="O1599" s="22">
        <f>M1599/N1599</f>
        <v>1.5361436201262704</v>
      </c>
      <c r="P1599" s="27">
        <v>3396</v>
      </c>
      <c r="Q1599" s="32">
        <f>M1599/P1599</f>
        <v>108.24381625441696</v>
      </c>
      <c r="R1599" s="37" t="s">
        <v>3460</v>
      </c>
      <c r="S1599" s="42">
        <f>ABS(O2496-O1599)*100</f>
        <v>17.895459113869471</v>
      </c>
      <c r="T1599" t="s">
        <v>64</v>
      </c>
      <c r="V1599" s="7">
        <v>43729</v>
      </c>
      <c r="W1599" t="s">
        <v>33</v>
      </c>
      <c r="X1599" s="17" t="s">
        <v>34</v>
      </c>
      <c r="Y1599" t="s">
        <v>3474</v>
      </c>
      <c r="Z1599" t="s">
        <v>3461</v>
      </c>
      <c r="AA1599">
        <v>401</v>
      </c>
      <c r="AB1599">
        <v>61</v>
      </c>
    </row>
    <row r="1600" spans="1:28" x14ac:dyDescent="0.25">
      <c r="A1600" t="s">
        <v>3475</v>
      </c>
      <c r="B1600" t="s">
        <v>3476</v>
      </c>
      <c r="C1600" s="17">
        <v>44131</v>
      </c>
      <c r="D1600" s="7">
        <v>277500</v>
      </c>
      <c r="E1600" t="s">
        <v>29</v>
      </c>
      <c r="F1600" t="s">
        <v>30</v>
      </c>
      <c r="G1600" s="7">
        <v>277500</v>
      </c>
      <c r="H1600" s="7">
        <v>139350</v>
      </c>
      <c r="I1600" s="12">
        <f>H1600/G1600*100</f>
        <v>50.21621621621621</v>
      </c>
      <c r="J1600" s="12">
        <f t="shared" si="24"/>
        <v>0.11344742572928368</v>
      </c>
      <c r="K1600" s="7">
        <v>278706</v>
      </c>
      <c r="L1600" s="7">
        <v>55442</v>
      </c>
      <c r="M1600" s="7">
        <f>G1600-L1600</f>
        <v>222058</v>
      </c>
      <c r="N1600" s="7">
        <v>186053.328125</v>
      </c>
      <c r="O1600" s="22">
        <f>M1600/N1600</f>
        <v>1.1935180210848486</v>
      </c>
      <c r="P1600" s="27">
        <v>1619</v>
      </c>
      <c r="Q1600" s="32">
        <f>M1600/P1600</f>
        <v>137.15750463248918</v>
      </c>
      <c r="R1600" s="37" t="s">
        <v>3477</v>
      </c>
      <c r="S1600" s="42">
        <f>ABS(O2496-O1600)*100</f>
        <v>16.367100790272705</v>
      </c>
      <c r="T1600" t="s">
        <v>662</v>
      </c>
      <c r="V1600" s="7">
        <v>49652</v>
      </c>
      <c r="W1600" t="s">
        <v>33</v>
      </c>
      <c r="X1600" s="17" t="s">
        <v>34</v>
      </c>
      <c r="Z1600" t="s">
        <v>3478</v>
      </c>
      <c r="AA1600">
        <v>401</v>
      </c>
      <c r="AB1600">
        <v>63</v>
      </c>
    </row>
    <row r="1601" spans="1:28" x14ac:dyDescent="0.25">
      <c r="A1601" t="s">
        <v>3479</v>
      </c>
      <c r="B1601" t="s">
        <v>3480</v>
      </c>
      <c r="C1601" s="17">
        <v>44468</v>
      </c>
      <c r="D1601" s="7">
        <v>260000</v>
      </c>
      <c r="E1601" t="s">
        <v>29</v>
      </c>
      <c r="F1601" t="s">
        <v>30</v>
      </c>
      <c r="G1601" s="7">
        <v>260000</v>
      </c>
      <c r="H1601" s="7">
        <v>137710</v>
      </c>
      <c r="I1601" s="12">
        <f>H1601/G1601*100</f>
        <v>52.965384615384615</v>
      </c>
      <c r="J1601" s="12">
        <f t="shared" si="24"/>
        <v>2.8626158248976878</v>
      </c>
      <c r="K1601" s="7">
        <v>275422</v>
      </c>
      <c r="L1601" s="7">
        <v>55625</v>
      </c>
      <c r="M1601" s="7">
        <f>G1601-L1601</f>
        <v>204375</v>
      </c>
      <c r="N1601" s="7">
        <v>183164.171875</v>
      </c>
      <c r="O1601" s="22">
        <f>M1601/N1601</f>
        <v>1.1158022767655418</v>
      </c>
      <c r="P1601" s="27">
        <v>1606</v>
      </c>
      <c r="Q1601" s="32">
        <f>M1601/P1601</f>
        <v>127.25716064757161</v>
      </c>
      <c r="R1601" s="37" t="s">
        <v>3477</v>
      </c>
      <c r="S1601" s="42">
        <f>ABS(O2496-O1601)*100</f>
        <v>24.138675222203389</v>
      </c>
      <c r="T1601" t="s">
        <v>64</v>
      </c>
      <c r="V1601" s="7">
        <v>49652</v>
      </c>
      <c r="W1601" t="s">
        <v>33</v>
      </c>
      <c r="X1601" s="17" t="s">
        <v>34</v>
      </c>
      <c r="Z1601" t="s">
        <v>3478</v>
      </c>
      <c r="AA1601">
        <v>401</v>
      </c>
      <c r="AB1601">
        <v>63</v>
      </c>
    </row>
    <row r="1602" spans="1:28" x14ac:dyDescent="0.25">
      <c r="A1602" t="s">
        <v>3481</v>
      </c>
      <c r="B1602" t="s">
        <v>3482</v>
      </c>
      <c r="C1602" s="17">
        <v>44210</v>
      </c>
      <c r="D1602" s="7">
        <v>242500</v>
      </c>
      <c r="E1602" t="s">
        <v>29</v>
      </c>
      <c r="F1602" t="s">
        <v>30</v>
      </c>
      <c r="G1602" s="7">
        <v>242500</v>
      </c>
      <c r="H1602" s="7">
        <v>135630</v>
      </c>
      <c r="I1602" s="12">
        <f>H1602/G1602*100</f>
        <v>55.929896907216495</v>
      </c>
      <c r="J1602" s="12">
        <f t="shared" si="24"/>
        <v>5.8271281167295683</v>
      </c>
      <c r="K1602" s="7">
        <v>271255</v>
      </c>
      <c r="L1602" s="7">
        <v>55625</v>
      </c>
      <c r="M1602" s="7">
        <f>G1602-L1602</f>
        <v>186875</v>
      </c>
      <c r="N1602" s="7">
        <v>179691.671875</v>
      </c>
      <c r="O1602" s="22">
        <f>M1602/N1602</f>
        <v>1.0399758544736397</v>
      </c>
      <c r="P1602" s="27">
        <v>1884</v>
      </c>
      <c r="Q1602" s="32">
        <f>M1602/P1602</f>
        <v>99.190552016985137</v>
      </c>
      <c r="R1602" s="37" t="s">
        <v>3477</v>
      </c>
      <c r="S1602" s="42">
        <f>ABS(O2496-O1602)*100</f>
        <v>31.721317451393595</v>
      </c>
      <c r="T1602" t="s">
        <v>141</v>
      </c>
      <c r="V1602" s="7">
        <v>49652</v>
      </c>
      <c r="W1602" t="s">
        <v>33</v>
      </c>
      <c r="X1602" s="17" t="s">
        <v>34</v>
      </c>
      <c r="Z1602" t="s">
        <v>3478</v>
      </c>
      <c r="AA1602">
        <v>401</v>
      </c>
      <c r="AB1602">
        <v>63</v>
      </c>
    </row>
    <row r="1603" spans="1:28" x14ac:dyDescent="0.25">
      <c r="A1603" t="s">
        <v>3483</v>
      </c>
      <c r="B1603" t="s">
        <v>3484</v>
      </c>
      <c r="C1603" s="17">
        <v>44182</v>
      </c>
      <c r="D1603" s="7">
        <v>255000</v>
      </c>
      <c r="E1603" t="s">
        <v>29</v>
      </c>
      <c r="F1603" t="s">
        <v>30</v>
      </c>
      <c r="G1603" s="7">
        <v>255000</v>
      </c>
      <c r="H1603" s="7">
        <v>128830</v>
      </c>
      <c r="I1603" s="12">
        <f>H1603/G1603*100</f>
        <v>50.521568627450989</v>
      </c>
      <c r="J1603" s="12">
        <f t="shared" ref="J1603:J1666" si="25">+ABS(I1603-$I$2500)</f>
        <v>0.41879983696406242</v>
      </c>
      <c r="K1603" s="7">
        <v>257667</v>
      </c>
      <c r="L1603" s="7">
        <v>55625</v>
      </c>
      <c r="M1603" s="7">
        <f>G1603-L1603</f>
        <v>199375</v>
      </c>
      <c r="N1603" s="7">
        <v>168368.328125</v>
      </c>
      <c r="O1603" s="22">
        <f>M1603/N1603</f>
        <v>1.1841597657962133</v>
      </c>
      <c r="P1603" s="27">
        <v>1306</v>
      </c>
      <c r="Q1603" s="32">
        <f>M1603/P1603</f>
        <v>152.66079632465545</v>
      </c>
      <c r="R1603" s="37" t="s">
        <v>3477</v>
      </c>
      <c r="S1603" s="42">
        <f>ABS(O2496-O1603)*100</f>
        <v>17.302926319136237</v>
      </c>
      <c r="T1603" t="s">
        <v>64</v>
      </c>
      <c r="V1603" s="7">
        <v>49652</v>
      </c>
      <c r="W1603" t="s">
        <v>33</v>
      </c>
      <c r="X1603" s="17" t="s">
        <v>34</v>
      </c>
      <c r="Z1603" t="s">
        <v>3478</v>
      </c>
      <c r="AA1603">
        <v>401</v>
      </c>
      <c r="AB1603">
        <v>63</v>
      </c>
    </row>
    <row r="1604" spans="1:28" x14ac:dyDescent="0.25">
      <c r="A1604" t="s">
        <v>3485</v>
      </c>
      <c r="B1604" t="s">
        <v>3486</v>
      </c>
      <c r="C1604" s="17">
        <v>44029</v>
      </c>
      <c r="D1604" s="7">
        <v>300000</v>
      </c>
      <c r="E1604" t="s">
        <v>29</v>
      </c>
      <c r="F1604" t="s">
        <v>30</v>
      </c>
      <c r="G1604" s="7">
        <v>300000</v>
      </c>
      <c r="H1604" s="7">
        <v>181050</v>
      </c>
      <c r="I1604" s="12">
        <f>H1604/G1604*100</f>
        <v>60.35</v>
      </c>
      <c r="J1604" s="12">
        <f t="shared" si="25"/>
        <v>10.247231209513075</v>
      </c>
      <c r="K1604" s="7">
        <v>362106</v>
      </c>
      <c r="L1604" s="7">
        <v>63154</v>
      </c>
      <c r="M1604" s="7">
        <f>G1604-L1604</f>
        <v>236846</v>
      </c>
      <c r="N1604" s="7">
        <v>213537.140625</v>
      </c>
      <c r="O1604" s="22">
        <f>M1604/N1604</f>
        <v>1.1091559965014868</v>
      </c>
      <c r="P1604" s="27">
        <v>2109</v>
      </c>
      <c r="Q1604" s="32">
        <f>M1604/P1604</f>
        <v>112.30251303935515</v>
      </c>
      <c r="R1604" s="37" t="s">
        <v>3333</v>
      </c>
      <c r="S1604" s="42">
        <f>ABS(O2496-O1604)*100</f>
        <v>24.803303248608888</v>
      </c>
      <c r="T1604" t="s">
        <v>64</v>
      </c>
      <c r="V1604" s="7">
        <v>51480</v>
      </c>
      <c r="W1604" t="s">
        <v>33</v>
      </c>
      <c r="X1604" s="17" t="s">
        <v>34</v>
      </c>
      <c r="Z1604" t="s">
        <v>3350</v>
      </c>
      <c r="AA1604">
        <v>401</v>
      </c>
      <c r="AB1604">
        <v>57</v>
      </c>
    </row>
    <row r="1605" spans="1:28" x14ac:dyDescent="0.25">
      <c r="A1605" t="s">
        <v>3487</v>
      </c>
      <c r="B1605" t="s">
        <v>3488</v>
      </c>
      <c r="C1605" s="17">
        <v>44442</v>
      </c>
      <c r="D1605" s="7">
        <v>360000</v>
      </c>
      <c r="E1605" t="s">
        <v>29</v>
      </c>
      <c r="F1605" t="s">
        <v>30</v>
      </c>
      <c r="G1605" s="7">
        <v>360000</v>
      </c>
      <c r="H1605" s="7">
        <v>180920</v>
      </c>
      <c r="I1605" s="12">
        <f>H1605/G1605*100</f>
        <v>50.255555555555553</v>
      </c>
      <c r="J1605" s="12">
        <f t="shared" si="25"/>
        <v>0.1527867650686261</v>
      </c>
      <c r="K1605" s="7">
        <v>361838</v>
      </c>
      <c r="L1605" s="7">
        <v>57421</v>
      </c>
      <c r="M1605" s="7">
        <f>G1605-L1605</f>
        <v>302579</v>
      </c>
      <c r="N1605" s="7">
        <v>217440.71875</v>
      </c>
      <c r="O1605" s="22">
        <f>M1605/N1605</f>
        <v>1.3915470926486717</v>
      </c>
      <c r="P1605" s="27">
        <v>2418</v>
      </c>
      <c r="Q1605" s="32">
        <f>M1605/P1605</f>
        <v>125.13606286186932</v>
      </c>
      <c r="R1605" s="37" t="s">
        <v>3333</v>
      </c>
      <c r="S1605" s="42">
        <f>ABS(O2496-O1605)*100</f>
        <v>3.4358063661096061</v>
      </c>
      <c r="T1605" t="s">
        <v>1243</v>
      </c>
      <c r="V1605" s="7">
        <v>48246</v>
      </c>
      <c r="W1605" t="s">
        <v>33</v>
      </c>
      <c r="X1605" s="17" t="s">
        <v>34</v>
      </c>
      <c r="Z1605" t="s">
        <v>3350</v>
      </c>
      <c r="AA1605">
        <v>401</v>
      </c>
      <c r="AB1605">
        <v>60</v>
      </c>
    </row>
    <row r="1606" spans="1:28" x14ac:dyDescent="0.25">
      <c r="A1606" t="s">
        <v>3489</v>
      </c>
      <c r="B1606" t="s">
        <v>3490</v>
      </c>
      <c r="C1606" s="17">
        <v>44384</v>
      </c>
      <c r="D1606" s="7">
        <v>401000</v>
      </c>
      <c r="E1606" t="s">
        <v>29</v>
      </c>
      <c r="F1606" t="s">
        <v>30</v>
      </c>
      <c r="G1606" s="7">
        <v>401000</v>
      </c>
      <c r="H1606" s="7">
        <v>185090</v>
      </c>
      <c r="I1606" s="12">
        <f>H1606/G1606*100</f>
        <v>46.1571072319202</v>
      </c>
      <c r="J1606" s="12">
        <f t="shared" si="25"/>
        <v>3.9456615585667265</v>
      </c>
      <c r="K1606" s="7">
        <v>370173</v>
      </c>
      <c r="L1606" s="7">
        <v>44978</v>
      </c>
      <c r="M1606" s="7">
        <f>G1606-L1606</f>
        <v>356022</v>
      </c>
      <c r="N1606" s="7">
        <v>222736.296875</v>
      </c>
      <c r="O1606" s="22">
        <f>M1606/N1606</f>
        <v>1.5984013606897676</v>
      </c>
      <c r="P1606" s="27">
        <v>2429</v>
      </c>
      <c r="Q1606" s="32">
        <f>M1606/P1606</f>
        <v>146.57142857142858</v>
      </c>
      <c r="R1606" s="37" t="s">
        <v>3460</v>
      </c>
      <c r="S1606" s="42">
        <f>ABS(O2496-O1606)*100</f>
        <v>24.121233170219192</v>
      </c>
      <c r="T1606" t="s">
        <v>32</v>
      </c>
      <c r="V1606" s="7">
        <v>40701</v>
      </c>
      <c r="W1606" t="s">
        <v>33</v>
      </c>
      <c r="X1606" s="17" t="s">
        <v>34</v>
      </c>
      <c r="Z1606" t="s">
        <v>3461</v>
      </c>
      <c r="AA1606">
        <v>401</v>
      </c>
      <c r="AB1606">
        <v>59</v>
      </c>
    </row>
    <row r="1607" spans="1:28" x14ac:dyDescent="0.25">
      <c r="A1607" t="s">
        <v>3491</v>
      </c>
      <c r="B1607" t="s">
        <v>3492</v>
      </c>
      <c r="C1607" s="17">
        <v>44057</v>
      </c>
      <c r="D1607" s="7">
        <v>175000</v>
      </c>
      <c r="E1607" t="s">
        <v>29</v>
      </c>
      <c r="F1607" t="s">
        <v>30</v>
      </c>
      <c r="G1607" s="7">
        <v>175000</v>
      </c>
      <c r="H1607" s="7">
        <v>111140</v>
      </c>
      <c r="I1607" s="12">
        <f>H1607/G1607*100</f>
        <v>63.508571428571429</v>
      </c>
      <c r="J1607" s="12">
        <f t="shared" si="25"/>
        <v>13.405802638084502</v>
      </c>
      <c r="K1607" s="7">
        <v>222279</v>
      </c>
      <c r="L1607" s="7">
        <v>46657</v>
      </c>
      <c r="M1607" s="7">
        <f>G1607-L1607</f>
        <v>128343</v>
      </c>
      <c r="N1607" s="7">
        <v>120289.0390625</v>
      </c>
      <c r="O1607" s="22">
        <f>M1607/N1607</f>
        <v>1.0669550692255119</v>
      </c>
      <c r="P1607" s="27">
        <v>1461</v>
      </c>
      <c r="Q1607" s="32">
        <f>M1607/P1607</f>
        <v>87.845995893223815</v>
      </c>
      <c r="R1607" s="37" t="s">
        <v>3460</v>
      </c>
      <c r="S1607" s="42">
        <f>ABS(O2496-O1607)*100</f>
        <v>29.02339597620638</v>
      </c>
      <c r="T1607" t="s">
        <v>154</v>
      </c>
      <c r="V1607" s="7">
        <v>40701</v>
      </c>
      <c r="W1607" t="s">
        <v>33</v>
      </c>
      <c r="X1607" s="17" t="s">
        <v>34</v>
      </c>
      <c r="Z1607" t="s">
        <v>3461</v>
      </c>
      <c r="AA1607">
        <v>401</v>
      </c>
      <c r="AB1607">
        <v>57</v>
      </c>
    </row>
    <row r="1608" spans="1:28" x14ac:dyDescent="0.25">
      <c r="A1608" t="s">
        <v>3493</v>
      </c>
      <c r="B1608" t="s">
        <v>3494</v>
      </c>
      <c r="C1608" s="17">
        <v>44484</v>
      </c>
      <c r="D1608" s="7">
        <v>340000</v>
      </c>
      <c r="E1608" t="s">
        <v>29</v>
      </c>
      <c r="F1608" t="s">
        <v>30</v>
      </c>
      <c r="G1608" s="7">
        <v>340000</v>
      </c>
      <c r="H1608" s="7">
        <v>162440</v>
      </c>
      <c r="I1608" s="12">
        <f>H1608/G1608*100</f>
        <v>47.776470588235291</v>
      </c>
      <c r="J1608" s="12">
        <f t="shared" si="25"/>
        <v>2.3262982022516354</v>
      </c>
      <c r="K1608" s="7">
        <v>324881</v>
      </c>
      <c r="L1608" s="7">
        <v>49159</v>
      </c>
      <c r="M1608" s="7">
        <f>G1608-L1608</f>
        <v>290841</v>
      </c>
      <c r="N1608" s="7">
        <v>188850.6875</v>
      </c>
      <c r="O1608" s="22">
        <f>M1608/N1608</f>
        <v>1.5400579359818323</v>
      </c>
      <c r="P1608" s="27">
        <v>1906</v>
      </c>
      <c r="Q1608" s="32">
        <f>M1608/P1608</f>
        <v>152.59233997901364</v>
      </c>
      <c r="R1608" s="37" t="s">
        <v>3460</v>
      </c>
      <c r="S1608" s="42">
        <f>ABS(O2496-O1608)*100</f>
        <v>18.286890699425662</v>
      </c>
      <c r="T1608" t="s">
        <v>32</v>
      </c>
      <c r="V1608" s="7">
        <v>40701</v>
      </c>
      <c r="W1608" t="s">
        <v>33</v>
      </c>
      <c r="X1608" s="17" t="s">
        <v>34</v>
      </c>
      <c r="Z1608" t="s">
        <v>3461</v>
      </c>
      <c r="AA1608">
        <v>401</v>
      </c>
      <c r="AB1608">
        <v>65</v>
      </c>
    </row>
    <row r="1609" spans="1:28" x14ac:dyDescent="0.25">
      <c r="A1609" t="s">
        <v>3495</v>
      </c>
      <c r="B1609" t="s">
        <v>3496</v>
      </c>
      <c r="C1609" s="17">
        <v>43956</v>
      </c>
      <c r="D1609" s="7">
        <v>240000</v>
      </c>
      <c r="E1609" t="s">
        <v>29</v>
      </c>
      <c r="F1609" t="s">
        <v>30</v>
      </c>
      <c r="G1609" s="7">
        <v>240000</v>
      </c>
      <c r="H1609" s="7">
        <v>154070</v>
      </c>
      <c r="I1609" s="12">
        <f>H1609/G1609*100</f>
        <v>64.195833333333326</v>
      </c>
      <c r="J1609" s="12">
        <f t="shared" si="25"/>
        <v>14.093064542846399</v>
      </c>
      <c r="K1609" s="7">
        <v>308147</v>
      </c>
      <c r="L1609" s="7">
        <v>48759</v>
      </c>
      <c r="M1609" s="7">
        <f>G1609-L1609</f>
        <v>191241</v>
      </c>
      <c r="N1609" s="7">
        <v>177663.015625</v>
      </c>
      <c r="O1609" s="22">
        <f>M1609/N1609</f>
        <v>1.0764254976041809</v>
      </c>
      <c r="P1609" s="27">
        <v>1820</v>
      </c>
      <c r="Q1609" s="32">
        <f>M1609/P1609</f>
        <v>105.07747252747252</v>
      </c>
      <c r="R1609" s="37" t="s">
        <v>3460</v>
      </c>
      <c r="S1609" s="42">
        <f>ABS(O2496-O1609)*100</f>
        <v>28.076353138339471</v>
      </c>
      <c r="T1609" t="s">
        <v>64</v>
      </c>
      <c r="V1609" s="7">
        <v>40701</v>
      </c>
      <c r="W1609" t="s">
        <v>33</v>
      </c>
      <c r="X1609" s="17" t="s">
        <v>34</v>
      </c>
      <c r="Z1609" t="s">
        <v>3461</v>
      </c>
      <c r="AA1609">
        <v>401</v>
      </c>
      <c r="AB1609">
        <v>60</v>
      </c>
    </row>
    <row r="1610" spans="1:28" x14ac:dyDescent="0.25">
      <c r="A1610" t="s">
        <v>3497</v>
      </c>
      <c r="B1610" t="s">
        <v>3498</v>
      </c>
      <c r="C1610" s="17">
        <v>44600</v>
      </c>
      <c r="D1610" s="7">
        <v>270000</v>
      </c>
      <c r="E1610" t="s">
        <v>29</v>
      </c>
      <c r="F1610" t="s">
        <v>30</v>
      </c>
      <c r="G1610" s="7">
        <v>270000</v>
      </c>
      <c r="H1610" s="7">
        <v>130850</v>
      </c>
      <c r="I1610" s="12">
        <f>H1610/G1610*100</f>
        <v>48.462962962962962</v>
      </c>
      <c r="J1610" s="12">
        <f t="shared" si="25"/>
        <v>1.6398058275239649</v>
      </c>
      <c r="K1610" s="7">
        <v>261694</v>
      </c>
      <c r="L1610" s="7">
        <v>46491</v>
      </c>
      <c r="M1610" s="7">
        <f>G1610-L1610</f>
        <v>223509</v>
      </c>
      <c r="N1610" s="7">
        <v>147399.3125</v>
      </c>
      <c r="O1610" s="22">
        <f>M1610/N1610</f>
        <v>1.5163503561117355</v>
      </c>
      <c r="P1610" s="27">
        <v>1560</v>
      </c>
      <c r="Q1610" s="32">
        <f>M1610/P1610</f>
        <v>143.27500000000001</v>
      </c>
      <c r="R1610" s="37" t="s">
        <v>3460</v>
      </c>
      <c r="S1610" s="42">
        <f>ABS(O2496-O1610)*100</f>
        <v>15.916132712415987</v>
      </c>
      <c r="T1610" t="s">
        <v>1243</v>
      </c>
      <c r="V1610" s="7">
        <v>40701</v>
      </c>
      <c r="W1610" t="s">
        <v>33</v>
      </c>
      <c r="X1610" s="17" t="s">
        <v>34</v>
      </c>
      <c r="Z1610" t="s">
        <v>3461</v>
      </c>
      <c r="AA1610">
        <v>401</v>
      </c>
      <c r="AB1610">
        <v>63</v>
      </c>
    </row>
    <row r="1611" spans="1:28" x14ac:dyDescent="0.25">
      <c r="A1611" t="s">
        <v>3499</v>
      </c>
      <c r="B1611" t="s">
        <v>3500</v>
      </c>
      <c r="C1611" s="17">
        <v>43945</v>
      </c>
      <c r="D1611" s="7">
        <v>310000</v>
      </c>
      <c r="E1611" t="s">
        <v>29</v>
      </c>
      <c r="F1611" t="s">
        <v>30</v>
      </c>
      <c r="G1611" s="7">
        <v>310000</v>
      </c>
      <c r="H1611" s="7">
        <v>188310</v>
      </c>
      <c r="I1611" s="12">
        <f>H1611/G1611*100</f>
        <v>60.745161290322578</v>
      </c>
      <c r="J1611" s="12">
        <f t="shared" si="25"/>
        <v>10.642392499835651</v>
      </c>
      <c r="K1611" s="7">
        <v>376611</v>
      </c>
      <c r="L1611" s="7">
        <v>52603</v>
      </c>
      <c r="M1611" s="7">
        <f>G1611-L1611</f>
        <v>257397</v>
      </c>
      <c r="N1611" s="7">
        <v>221923.28125</v>
      </c>
      <c r="O1611" s="22">
        <f>M1611/N1611</f>
        <v>1.1598467657390046</v>
      </c>
      <c r="P1611" s="27">
        <v>2106</v>
      </c>
      <c r="Q1611" s="32">
        <f>M1611/P1611</f>
        <v>122.22079772079772</v>
      </c>
      <c r="R1611" s="37" t="s">
        <v>3460</v>
      </c>
      <c r="S1611" s="42">
        <f>ABS(O2496-O1611)*100</f>
        <v>19.734226324857108</v>
      </c>
      <c r="T1611" t="s">
        <v>32</v>
      </c>
      <c r="V1611" s="7">
        <v>40701</v>
      </c>
      <c r="W1611" t="s">
        <v>33</v>
      </c>
      <c r="X1611" s="17" t="s">
        <v>34</v>
      </c>
      <c r="Z1611" t="s">
        <v>3461</v>
      </c>
      <c r="AA1611">
        <v>401</v>
      </c>
      <c r="AB1611">
        <v>70</v>
      </c>
    </row>
    <row r="1612" spans="1:28" x14ac:dyDescent="0.25">
      <c r="A1612" t="s">
        <v>3501</v>
      </c>
      <c r="B1612" t="s">
        <v>3502</v>
      </c>
      <c r="C1612" s="17">
        <v>44539</v>
      </c>
      <c r="D1612" s="7">
        <v>218000</v>
      </c>
      <c r="E1612" t="s">
        <v>29</v>
      </c>
      <c r="F1612" t="s">
        <v>30</v>
      </c>
      <c r="G1612" s="7">
        <v>218000</v>
      </c>
      <c r="H1612" s="7">
        <v>98830</v>
      </c>
      <c r="I1612" s="12">
        <f>H1612/G1612*100</f>
        <v>45.334862385321102</v>
      </c>
      <c r="J1612" s="12">
        <f t="shared" si="25"/>
        <v>4.7679064051658244</v>
      </c>
      <c r="K1612" s="7">
        <v>197655</v>
      </c>
      <c r="L1612" s="7">
        <v>46511</v>
      </c>
      <c r="M1612" s="7">
        <f>G1612-L1612</f>
        <v>171489</v>
      </c>
      <c r="N1612" s="7">
        <v>103523.2890625</v>
      </c>
      <c r="O1612" s="22">
        <f>M1612/N1612</f>
        <v>1.6565258074100324</v>
      </c>
      <c r="P1612" s="27">
        <v>1784</v>
      </c>
      <c r="Q1612" s="32">
        <f>M1612/P1612</f>
        <v>96.12612107623319</v>
      </c>
      <c r="R1612" s="37" t="s">
        <v>3460</v>
      </c>
      <c r="S1612" s="42">
        <f>ABS(O2496-O1612)*100</f>
        <v>29.933677842245675</v>
      </c>
      <c r="T1612" t="s">
        <v>154</v>
      </c>
      <c r="V1612" s="7">
        <v>40701</v>
      </c>
      <c r="W1612" t="s">
        <v>33</v>
      </c>
      <c r="X1612" s="17" t="s">
        <v>34</v>
      </c>
      <c r="Z1612" t="s">
        <v>3461</v>
      </c>
      <c r="AA1612">
        <v>401</v>
      </c>
      <c r="AB1612">
        <v>43</v>
      </c>
    </row>
    <row r="1613" spans="1:28" x14ac:dyDescent="0.25">
      <c r="A1613" t="s">
        <v>3503</v>
      </c>
      <c r="B1613" t="s">
        <v>3504</v>
      </c>
      <c r="C1613" s="17">
        <v>44539</v>
      </c>
      <c r="D1613" s="7">
        <v>115000</v>
      </c>
      <c r="E1613" t="s">
        <v>29</v>
      </c>
      <c r="F1613" t="s">
        <v>30</v>
      </c>
      <c r="G1613" s="7">
        <v>115000</v>
      </c>
      <c r="H1613" s="7">
        <v>43290</v>
      </c>
      <c r="I1613" s="12">
        <f>H1613/G1613*100</f>
        <v>37.643478260869564</v>
      </c>
      <c r="J1613" s="12">
        <f t="shared" si="25"/>
        <v>12.459290529617363</v>
      </c>
      <c r="K1613" s="7">
        <v>86584</v>
      </c>
      <c r="L1613" s="7">
        <v>34192</v>
      </c>
      <c r="M1613" s="7">
        <f>G1613-L1613</f>
        <v>80808</v>
      </c>
      <c r="N1613" s="7">
        <v>35884.9296875</v>
      </c>
      <c r="O1613" s="22">
        <f>M1613/N1613</f>
        <v>2.2518645209481436</v>
      </c>
      <c r="P1613" s="27">
        <v>640</v>
      </c>
      <c r="Q1613" s="32">
        <f>M1613/P1613</f>
        <v>126.2625</v>
      </c>
      <c r="R1613" s="37" t="s">
        <v>3460</v>
      </c>
      <c r="S1613" s="42">
        <f>ABS(O2496-O1613)*100</f>
        <v>89.467549196056794</v>
      </c>
      <c r="T1613" t="s">
        <v>154</v>
      </c>
      <c r="V1613" s="7">
        <v>33301</v>
      </c>
      <c r="W1613" t="s">
        <v>33</v>
      </c>
      <c r="X1613" s="17" t="s">
        <v>34</v>
      </c>
      <c r="Z1613" t="s">
        <v>3461</v>
      </c>
      <c r="AA1613">
        <v>401</v>
      </c>
      <c r="AB1613">
        <v>45</v>
      </c>
    </row>
    <row r="1614" spans="1:28" x14ac:dyDescent="0.25">
      <c r="A1614" t="s">
        <v>3505</v>
      </c>
      <c r="B1614" t="s">
        <v>3506</v>
      </c>
      <c r="C1614" s="17">
        <v>44167</v>
      </c>
      <c r="D1614" s="7">
        <v>269900</v>
      </c>
      <c r="E1614" t="s">
        <v>29</v>
      </c>
      <c r="F1614" t="s">
        <v>30</v>
      </c>
      <c r="G1614" s="7">
        <v>269900</v>
      </c>
      <c r="H1614" s="7">
        <v>130260</v>
      </c>
      <c r="I1614" s="12">
        <f>H1614/G1614*100</f>
        <v>48.262319377547243</v>
      </c>
      <c r="J1614" s="12">
        <f t="shared" si="25"/>
        <v>1.8404494129396838</v>
      </c>
      <c r="K1614" s="7">
        <v>260524</v>
      </c>
      <c r="L1614" s="7">
        <v>59351</v>
      </c>
      <c r="M1614" s="7">
        <f>G1614-L1614</f>
        <v>210549</v>
      </c>
      <c r="N1614" s="7">
        <v>151257.890625</v>
      </c>
      <c r="O1614" s="22">
        <f>M1614/N1614</f>
        <v>1.3919868849817236</v>
      </c>
      <c r="P1614" s="27">
        <v>1882</v>
      </c>
      <c r="Q1614" s="32">
        <f>M1614/P1614</f>
        <v>111.87513283740701</v>
      </c>
      <c r="R1614" s="37" t="s">
        <v>3507</v>
      </c>
      <c r="S1614" s="42">
        <f>ABS(O2496-O1614)*100</f>
        <v>3.4797855994147975</v>
      </c>
      <c r="T1614" t="s">
        <v>32</v>
      </c>
      <c r="V1614" s="7">
        <v>51607</v>
      </c>
      <c r="W1614" t="s">
        <v>33</v>
      </c>
      <c r="X1614" s="17" t="s">
        <v>34</v>
      </c>
      <c r="Z1614" t="s">
        <v>3508</v>
      </c>
      <c r="AA1614">
        <v>401</v>
      </c>
      <c r="AB1614">
        <v>51</v>
      </c>
    </row>
    <row r="1615" spans="1:28" x14ac:dyDescent="0.25">
      <c r="A1615" t="s">
        <v>3509</v>
      </c>
      <c r="B1615" t="s">
        <v>3510</v>
      </c>
      <c r="C1615" s="17">
        <v>44159</v>
      </c>
      <c r="D1615" s="7">
        <v>270000</v>
      </c>
      <c r="E1615" t="s">
        <v>29</v>
      </c>
      <c r="F1615" t="s">
        <v>30</v>
      </c>
      <c r="G1615" s="7">
        <v>270000</v>
      </c>
      <c r="H1615" s="7">
        <v>125460</v>
      </c>
      <c r="I1615" s="12">
        <f>H1615/G1615*100</f>
        <v>46.466666666666669</v>
      </c>
      <c r="J1615" s="12">
        <f t="shared" si="25"/>
        <v>3.6361021238202582</v>
      </c>
      <c r="K1615" s="7">
        <v>250927</v>
      </c>
      <c r="L1615" s="7">
        <v>59298</v>
      </c>
      <c r="M1615" s="7">
        <f>G1615-L1615</f>
        <v>210702</v>
      </c>
      <c r="N1615" s="7">
        <v>144081.953125</v>
      </c>
      <c r="O1615" s="22">
        <f>M1615/N1615</f>
        <v>1.4623760674399173</v>
      </c>
      <c r="P1615" s="27">
        <v>1906</v>
      </c>
      <c r="Q1615" s="32">
        <f>M1615/P1615</f>
        <v>110.54669464847849</v>
      </c>
      <c r="R1615" s="37" t="s">
        <v>3507</v>
      </c>
      <c r="S1615" s="42">
        <f>ABS(O2496-O1615)*100</f>
        <v>10.518703845234167</v>
      </c>
      <c r="T1615" t="s">
        <v>32</v>
      </c>
      <c r="V1615" s="7">
        <v>51607</v>
      </c>
      <c r="W1615" t="s">
        <v>33</v>
      </c>
      <c r="X1615" s="17" t="s">
        <v>34</v>
      </c>
      <c r="Z1615" t="s">
        <v>3508</v>
      </c>
      <c r="AA1615">
        <v>401</v>
      </c>
      <c r="AB1615">
        <v>49</v>
      </c>
    </row>
    <row r="1616" spans="1:28" x14ac:dyDescent="0.25">
      <c r="A1616" t="s">
        <v>3511</v>
      </c>
      <c r="B1616" t="s">
        <v>3512</v>
      </c>
      <c r="C1616" s="17">
        <v>44516</v>
      </c>
      <c r="D1616" s="7">
        <v>310000</v>
      </c>
      <c r="E1616" t="s">
        <v>29</v>
      </c>
      <c r="F1616" t="s">
        <v>30</v>
      </c>
      <c r="G1616" s="7">
        <v>310000</v>
      </c>
      <c r="H1616" s="7">
        <v>150840</v>
      </c>
      <c r="I1616" s="12">
        <f>H1616/G1616*100</f>
        <v>48.658064516129038</v>
      </c>
      <c r="J1616" s="12">
        <f t="shared" si="25"/>
        <v>1.4447042743578891</v>
      </c>
      <c r="K1616" s="7">
        <v>301684</v>
      </c>
      <c r="L1616" s="7">
        <v>58085</v>
      </c>
      <c r="M1616" s="7">
        <f>G1616-L1616</f>
        <v>251915</v>
      </c>
      <c r="N1616" s="7">
        <v>183157.140625</v>
      </c>
      <c r="O1616" s="22">
        <f>M1616/N1616</f>
        <v>1.3754036514239778</v>
      </c>
      <c r="P1616" s="27">
        <v>2229</v>
      </c>
      <c r="Q1616" s="32">
        <f>M1616/P1616</f>
        <v>113.01704800358905</v>
      </c>
      <c r="R1616" s="37" t="s">
        <v>3507</v>
      </c>
      <c r="S1616" s="42">
        <f>ABS(O2496-O1616)*100</f>
        <v>1.821462243640215</v>
      </c>
      <c r="T1616" t="s">
        <v>32</v>
      </c>
      <c r="V1616" s="7">
        <v>51607</v>
      </c>
      <c r="W1616" t="s">
        <v>33</v>
      </c>
      <c r="X1616" s="17" t="s">
        <v>34</v>
      </c>
      <c r="Z1616" t="s">
        <v>3508</v>
      </c>
      <c r="AA1616">
        <v>401</v>
      </c>
      <c r="AB1616">
        <v>54</v>
      </c>
    </row>
    <row r="1617" spans="1:28" x14ac:dyDescent="0.25">
      <c r="A1617" t="s">
        <v>3513</v>
      </c>
      <c r="B1617" t="s">
        <v>3514</v>
      </c>
      <c r="C1617" s="17">
        <v>44634</v>
      </c>
      <c r="D1617" s="7">
        <v>342000</v>
      </c>
      <c r="E1617" t="s">
        <v>29</v>
      </c>
      <c r="F1617" t="s">
        <v>30</v>
      </c>
      <c r="G1617" s="7">
        <v>342000</v>
      </c>
      <c r="H1617" s="7">
        <v>151430</v>
      </c>
      <c r="I1617" s="12">
        <f>H1617/G1617*100</f>
        <v>44.277777777777779</v>
      </c>
      <c r="J1617" s="12">
        <f t="shared" si="25"/>
        <v>5.8249910127091482</v>
      </c>
      <c r="K1617" s="7">
        <v>302865</v>
      </c>
      <c r="L1617" s="7">
        <v>56889</v>
      </c>
      <c r="M1617" s="7">
        <f>G1617-L1617</f>
        <v>285111</v>
      </c>
      <c r="N1617" s="7">
        <v>184944.359375</v>
      </c>
      <c r="O1617" s="22">
        <f>M1617/N1617</f>
        <v>1.5416041936261404</v>
      </c>
      <c r="P1617" s="27">
        <v>2134</v>
      </c>
      <c r="Q1617" s="32">
        <f>M1617/P1617</f>
        <v>133.60402999062794</v>
      </c>
      <c r="R1617" s="37" t="s">
        <v>3507</v>
      </c>
      <c r="S1617" s="42">
        <f>ABS(O2496-O1617)*100</f>
        <v>18.441516463856477</v>
      </c>
      <c r="T1617" t="s">
        <v>64</v>
      </c>
      <c r="V1617" s="7">
        <v>51607</v>
      </c>
      <c r="W1617" t="s">
        <v>33</v>
      </c>
      <c r="X1617" s="17" t="s">
        <v>34</v>
      </c>
      <c r="Z1617" t="s">
        <v>3508</v>
      </c>
      <c r="AA1617">
        <v>401</v>
      </c>
      <c r="AB1617">
        <v>54</v>
      </c>
    </row>
    <row r="1618" spans="1:28" x14ac:dyDescent="0.25">
      <c r="A1618" t="s">
        <v>3515</v>
      </c>
      <c r="B1618" t="s">
        <v>3516</v>
      </c>
      <c r="C1618" s="17">
        <v>44424</v>
      </c>
      <c r="D1618" s="7">
        <v>389000</v>
      </c>
      <c r="E1618" t="s">
        <v>29</v>
      </c>
      <c r="F1618" t="s">
        <v>30</v>
      </c>
      <c r="G1618" s="7">
        <v>389000</v>
      </c>
      <c r="H1618" s="7">
        <v>167360</v>
      </c>
      <c r="I1618" s="12">
        <f>H1618/G1618*100</f>
        <v>43.023136246786628</v>
      </c>
      <c r="J1618" s="12">
        <f t="shared" si="25"/>
        <v>7.0796325437002992</v>
      </c>
      <c r="K1618" s="7">
        <v>334726</v>
      </c>
      <c r="L1618" s="7">
        <v>54611</v>
      </c>
      <c r="M1618" s="7">
        <f>G1618-L1618</f>
        <v>334389</v>
      </c>
      <c r="N1618" s="7">
        <v>210612.78125</v>
      </c>
      <c r="O1618" s="22">
        <f>M1618/N1618</f>
        <v>1.5876956660245423</v>
      </c>
      <c r="P1618" s="27">
        <v>3014</v>
      </c>
      <c r="Q1618" s="32">
        <f>M1618/P1618</f>
        <v>110.94525547445255</v>
      </c>
      <c r="R1618" s="37" t="s">
        <v>3507</v>
      </c>
      <c r="S1618" s="42">
        <f>ABS(O2496-O1618)*100</f>
        <v>23.05066370369666</v>
      </c>
      <c r="T1618" t="s">
        <v>32</v>
      </c>
      <c r="V1618" s="7">
        <v>51607</v>
      </c>
      <c r="W1618" t="s">
        <v>33</v>
      </c>
      <c r="X1618" s="17" t="s">
        <v>34</v>
      </c>
      <c r="Z1618" t="s">
        <v>3508</v>
      </c>
      <c r="AA1618">
        <v>401</v>
      </c>
      <c r="AB1618">
        <v>51</v>
      </c>
    </row>
    <row r="1619" spans="1:28" x14ac:dyDescent="0.25">
      <c r="A1619" t="s">
        <v>3517</v>
      </c>
      <c r="B1619" t="s">
        <v>3518</v>
      </c>
      <c r="C1619" s="17">
        <v>44398</v>
      </c>
      <c r="D1619" s="7">
        <v>348000</v>
      </c>
      <c r="E1619" t="s">
        <v>29</v>
      </c>
      <c r="F1619" t="s">
        <v>30</v>
      </c>
      <c r="G1619" s="7">
        <v>348000</v>
      </c>
      <c r="H1619" s="7">
        <v>156530</v>
      </c>
      <c r="I1619" s="12">
        <f>H1619/G1619*100</f>
        <v>44.979885057471265</v>
      </c>
      <c r="J1619" s="12">
        <f t="shared" si="25"/>
        <v>5.1228837330156622</v>
      </c>
      <c r="K1619" s="7">
        <v>313064</v>
      </c>
      <c r="L1619" s="7">
        <v>56945</v>
      </c>
      <c r="M1619" s="7">
        <f>G1619-L1619</f>
        <v>291055</v>
      </c>
      <c r="N1619" s="7">
        <v>192570.671875</v>
      </c>
      <c r="O1619" s="22">
        <f>M1619/N1619</f>
        <v>1.5114191437672679</v>
      </c>
      <c r="P1619" s="27">
        <v>2471</v>
      </c>
      <c r="Q1619" s="32">
        <f>M1619/P1619</f>
        <v>117.78834479967624</v>
      </c>
      <c r="R1619" s="37" t="s">
        <v>3507</v>
      </c>
      <c r="S1619" s="42">
        <f>ABS(O2496-O1619)*100</f>
        <v>15.423011477969229</v>
      </c>
      <c r="T1619" t="s">
        <v>32</v>
      </c>
      <c r="V1619" s="7">
        <v>51607</v>
      </c>
      <c r="W1619" t="s">
        <v>33</v>
      </c>
      <c r="X1619" s="17" t="s">
        <v>34</v>
      </c>
      <c r="Z1619" t="s">
        <v>3508</v>
      </c>
      <c r="AA1619">
        <v>401</v>
      </c>
      <c r="AB1619">
        <v>54</v>
      </c>
    </row>
    <row r="1620" spans="1:28" x14ac:dyDescent="0.25">
      <c r="A1620" t="s">
        <v>3519</v>
      </c>
      <c r="B1620" t="s">
        <v>3520</v>
      </c>
      <c r="C1620" s="17">
        <v>44222</v>
      </c>
      <c r="D1620" s="7">
        <v>280000</v>
      </c>
      <c r="E1620" t="s">
        <v>29</v>
      </c>
      <c r="F1620" t="s">
        <v>30</v>
      </c>
      <c r="G1620" s="7">
        <v>280000</v>
      </c>
      <c r="H1620" s="7">
        <v>157320</v>
      </c>
      <c r="I1620" s="12">
        <f>H1620/G1620*100</f>
        <v>56.185714285714283</v>
      </c>
      <c r="J1620" s="12">
        <f t="shared" si="25"/>
        <v>6.0829454952273565</v>
      </c>
      <c r="K1620" s="7">
        <v>314633</v>
      </c>
      <c r="L1620" s="7">
        <v>59320</v>
      </c>
      <c r="M1620" s="7">
        <f>G1620-L1620</f>
        <v>220680</v>
      </c>
      <c r="N1620" s="7">
        <v>191964.65625</v>
      </c>
      <c r="O1620" s="22">
        <f>M1620/N1620</f>
        <v>1.1495866182397834</v>
      </c>
      <c r="P1620" s="27">
        <v>2600</v>
      </c>
      <c r="Q1620" s="32">
        <f>M1620/P1620</f>
        <v>84.876923076923077</v>
      </c>
      <c r="R1620" s="37" t="s">
        <v>3507</v>
      </c>
      <c r="S1620" s="42">
        <f>ABS(O2496-O1620)*100</f>
        <v>20.760241074779231</v>
      </c>
      <c r="T1620" t="s">
        <v>141</v>
      </c>
      <c r="V1620" s="7">
        <v>51607</v>
      </c>
      <c r="W1620" t="s">
        <v>33</v>
      </c>
      <c r="X1620" s="17" t="s">
        <v>34</v>
      </c>
      <c r="Z1620" t="s">
        <v>3508</v>
      </c>
      <c r="AA1620">
        <v>401</v>
      </c>
      <c r="AB1620">
        <v>54</v>
      </c>
    </row>
    <row r="1621" spans="1:28" x14ac:dyDescent="0.25">
      <c r="A1621" t="s">
        <v>3521</v>
      </c>
      <c r="B1621" t="s">
        <v>3522</v>
      </c>
      <c r="C1621" s="17">
        <v>44106</v>
      </c>
      <c r="D1621" s="7">
        <v>291000</v>
      </c>
      <c r="E1621" t="s">
        <v>29</v>
      </c>
      <c r="F1621" t="s">
        <v>30</v>
      </c>
      <c r="G1621" s="7">
        <v>291000</v>
      </c>
      <c r="H1621" s="7">
        <v>141240</v>
      </c>
      <c r="I1621" s="12">
        <f>H1621/G1621*100</f>
        <v>48.536082474226802</v>
      </c>
      <c r="J1621" s="12">
        <f t="shared" si="25"/>
        <v>1.5666863162601246</v>
      </c>
      <c r="K1621" s="7">
        <v>282484</v>
      </c>
      <c r="L1621" s="7">
        <v>64658</v>
      </c>
      <c r="M1621" s="7">
        <f>G1621-L1621</f>
        <v>226342</v>
      </c>
      <c r="N1621" s="7">
        <v>163778.953125</v>
      </c>
      <c r="O1621" s="22">
        <f>M1621/N1621</f>
        <v>1.381996866393757</v>
      </c>
      <c r="P1621" s="27">
        <v>2176</v>
      </c>
      <c r="Q1621" s="32">
        <f>M1621/P1621</f>
        <v>104.01746323529412</v>
      </c>
      <c r="R1621" s="37" t="s">
        <v>3507</v>
      </c>
      <c r="S1621" s="42">
        <f>ABS(O2496-O1621)*100</f>
        <v>2.480783740618131</v>
      </c>
      <c r="T1621" t="s">
        <v>32</v>
      </c>
      <c r="V1621" s="7">
        <v>58504</v>
      </c>
      <c r="W1621" t="s">
        <v>33</v>
      </c>
      <c r="X1621" s="17" t="s">
        <v>34</v>
      </c>
      <c r="Z1621" t="s">
        <v>3508</v>
      </c>
      <c r="AA1621">
        <v>401</v>
      </c>
      <c r="AB1621">
        <v>51</v>
      </c>
    </row>
    <row r="1622" spans="1:28" x14ac:dyDescent="0.25">
      <c r="A1622" t="s">
        <v>3523</v>
      </c>
      <c r="B1622" t="s">
        <v>3524</v>
      </c>
      <c r="C1622" s="17">
        <v>44089</v>
      </c>
      <c r="D1622" s="7">
        <v>275000</v>
      </c>
      <c r="E1622" t="s">
        <v>29</v>
      </c>
      <c r="F1622" t="s">
        <v>30</v>
      </c>
      <c r="G1622" s="7">
        <v>275000</v>
      </c>
      <c r="H1622" s="7">
        <v>143320</v>
      </c>
      <c r="I1622" s="12">
        <f>H1622/G1622*100</f>
        <v>52.116363636363637</v>
      </c>
      <c r="J1622" s="12">
        <f t="shared" si="25"/>
        <v>2.0135948458767103</v>
      </c>
      <c r="K1622" s="7">
        <v>286634</v>
      </c>
      <c r="L1622" s="7">
        <v>65025</v>
      </c>
      <c r="M1622" s="7">
        <f>G1622-L1622</f>
        <v>209975</v>
      </c>
      <c r="N1622" s="7">
        <v>166623.3125</v>
      </c>
      <c r="O1622" s="22">
        <f>M1622/N1622</f>
        <v>1.2601778037512008</v>
      </c>
      <c r="P1622" s="27">
        <v>1766</v>
      </c>
      <c r="Q1622" s="32">
        <f>M1622/P1622</f>
        <v>118.8986409966025</v>
      </c>
      <c r="R1622" s="37" t="s">
        <v>3507</v>
      </c>
      <c r="S1622" s="42">
        <f>ABS(O2496-O1622)*100</f>
        <v>9.7011225236374834</v>
      </c>
      <c r="T1622" t="s">
        <v>64</v>
      </c>
      <c r="V1622" s="7">
        <v>58504</v>
      </c>
      <c r="W1622" t="s">
        <v>33</v>
      </c>
      <c r="X1622" s="17" t="s">
        <v>34</v>
      </c>
      <c r="Z1622" t="s">
        <v>3508</v>
      </c>
      <c r="AA1622">
        <v>401</v>
      </c>
      <c r="AB1622">
        <v>54</v>
      </c>
    </row>
    <row r="1623" spans="1:28" x14ac:dyDescent="0.25">
      <c r="A1623" t="s">
        <v>3525</v>
      </c>
      <c r="B1623" t="s">
        <v>3526</v>
      </c>
      <c r="C1623" s="17">
        <v>44497</v>
      </c>
      <c r="D1623" s="7">
        <v>265000</v>
      </c>
      <c r="E1623" t="s">
        <v>29</v>
      </c>
      <c r="F1623" t="s">
        <v>30</v>
      </c>
      <c r="G1623" s="7">
        <v>265000</v>
      </c>
      <c r="H1623" s="7">
        <v>119380</v>
      </c>
      <c r="I1623" s="12">
        <f>H1623/G1623*100</f>
        <v>45.049056603773586</v>
      </c>
      <c r="J1623" s="12">
        <f t="shared" si="25"/>
        <v>5.0537121867133408</v>
      </c>
      <c r="K1623" s="7">
        <v>238756</v>
      </c>
      <c r="L1623" s="7">
        <v>57770</v>
      </c>
      <c r="M1623" s="7">
        <f>G1623-L1623</f>
        <v>207230</v>
      </c>
      <c r="N1623" s="7">
        <v>136079.703125</v>
      </c>
      <c r="O1623" s="22">
        <f>M1623/N1623</f>
        <v>1.5228575257078774</v>
      </c>
      <c r="P1623" s="27">
        <v>1386</v>
      </c>
      <c r="Q1623" s="32">
        <f>M1623/P1623</f>
        <v>149.51659451659452</v>
      </c>
      <c r="R1623" s="37" t="s">
        <v>3507</v>
      </c>
      <c r="S1623" s="42">
        <f>ABS(O2496-O1623)*100</f>
        <v>16.56684967203017</v>
      </c>
      <c r="T1623" t="s">
        <v>64</v>
      </c>
      <c r="V1623" s="7">
        <v>51607</v>
      </c>
      <c r="W1623" t="s">
        <v>33</v>
      </c>
      <c r="X1623" s="17" t="s">
        <v>34</v>
      </c>
      <c r="Z1623" t="s">
        <v>3508</v>
      </c>
      <c r="AA1623">
        <v>401</v>
      </c>
      <c r="AB1623">
        <v>54</v>
      </c>
    </row>
    <row r="1624" spans="1:28" x14ac:dyDescent="0.25">
      <c r="A1624" t="s">
        <v>3527</v>
      </c>
      <c r="B1624" t="s">
        <v>3528</v>
      </c>
      <c r="C1624" s="17">
        <v>44294</v>
      </c>
      <c r="D1624" s="7">
        <v>290000</v>
      </c>
      <c r="E1624" t="s">
        <v>29</v>
      </c>
      <c r="F1624" t="s">
        <v>30</v>
      </c>
      <c r="G1624" s="7">
        <v>290000</v>
      </c>
      <c r="H1624" s="7">
        <v>153690</v>
      </c>
      <c r="I1624" s="12">
        <f>H1624/G1624*100</f>
        <v>52.99655172413793</v>
      </c>
      <c r="J1624" s="12">
        <f t="shared" si="25"/>
        <v>2.8937829336510035</v>
      </c>
      <c r="K1624" s="7">
        <v>307386</v>
      </c>
      <c r="L1624" s="7">
        <v>56945</v>
      </c>
      <c r="M1624" s="7">
        <f>G1624-L1624</f>
        <v>233055</v>
      </c>
      <c r="N1624" s="7">
        <v>188301.5</v>
      </c>
      <c r="O1624" s="22">
        <f>M1624/N1624</f>
        <v>1.237669375974169</v>
      </c>
      <c r="P1624" s="27">
        <v>2234</v>
      </c>
      <c r="Q1624" s="32">
        <f>M1624/P1624</f>
        <v>104.32184422560429</v>
      </c>
      <c r="R1624" s="37" t="s">
        <v>3507</v>
      </c>
      <c r="S1624" s="42">
        <f>ABS(O2496-O1624)*100</f>
        <v>11.95196530134066</v>
      </c>
      <c r="T1624" t="s">
        <v>64</v>
      </c>
      <c r="V1624" s="7">
        <v>51607</v>
      </c>
      <c r="W1624" t="s">
        <v>33</v>
      </c>
      <c r="X1624" s="17" t="s">
        <v>34</v>
      </c>
      <c r="Z1624" t="s">
        <v>3508</v>
      </c>
      <c r="AA1624">
        <v>401</v>
      </c>
      <c r="AB1624">
        <v>54</v>
      </c>
    </row>
    <row r="1625" spans="1:28" x14ac:dyDescent="0.25">
      <c r="A1625" t="s">
        <v>3529</v>
      </c>
      <c r="B1625" t="s">
        <v>3530</v>
      </c>
      <c r="C1625" s="17">
        <v>44074</v>
      </c>
      <c r="D1625" s="7">
        <v>280000</v>
      </c>
      <c r="E1625" t="s">
        <v>29</v>
      </c>
      <c r="F1625" t="s">
        <v>30</v>
      </c>
      <c r="G1625" s="7">
        <v>280000</v>
      </c>
      <c r="H1625" s="7">
        <v>135810</v>
      </c>
      <c r="I1625" s="12">
        <f>H1625/G1625*100</f>
        <v>48.503571428571426</v>
      </c>
      <c r="J1625" s="12">
        <f t="shared" si="25"/>
        <v>1.5991973619155004</v>
      </c>
      <c r="K1625" s="7">
        <v>271615</v>
      </c>
      <c r="L1625" s="7">
        <v>54561</v>
      </c>
      <c r="M1625" s="7">
        <f>G1625-L1625</f>
        <v>225439</v>
      </c>
      <c r="N1625" s="7">
        <v>163198.5</v>
      </c>
      <c r="O1625" s="22">
        <f>M1625/N1625</f>
        <v>1.3813791180678745</v>
      </c>
      <c r="P1625" s="27">
        <v>2360</v>
      </c>
      <c r="Q1625" s="32">
        <f>M1625/P1625</f>
        <v>95.525000000000006</v>
      </c>
      <c r="R1625" s="37" t="s">
        <v>3507</v>
      </c>
      <c r="S1625" s="42">
        <f>ABS(O2496-O1625)*100</f>
        <v>2.4190089080298849</v>
      </c>
      <c r="T1625" t="s">
        <v>32</v>
      </c>
      <c r="V1625" s="7">
        <v>51607</v>
      </c>
      <c r="W1625" t="s">
        <v>33</v>
      </c>
      <c r="X1625" s="17" t="s">
        <v>34</v>
      </c>
      <c r="Z1625" t="s">
        <v>3508</v>
      </c>
      <c r="AA1625">
        <v>401</v>
      </c>
      <c r="AB1625">
        <v>46</v>
      </c>
    </row>
    <row r="1626" spans="1:28" x14ac:dyDescent="0.25">
      <c r="A1626" t="s">
        <v>3531</v>
      </c>
      <c r="B1626" t="s">
        <v>3532</v>
      </c>
      <c r="C1626" s="17">
        <v>44271</v>
      </c>
      <c r="D1626" s="7">
        <v>286000</v>
      </c>
      <c r="E1626" t="s">
        <v>29</v>
      </c>
      <c r="F1626" t="s">
        <v>30</v>
      </c>
      <c r="G1626" s="7">
        <v>286000</v>
      </c>
      <c r="H1626" s="7">
        <v>149480</v>
      </c>
      <c r="I1626" s="12">
        <f>H1626/G1626*100</f>
        <v>52.265734265734267</v>
      </c>
      <c r="J1626" s="12">
        <f t="shared" si="25"/>
        <v>2.16296547524734</v>
      </c>
      <c r="K1626" s="7">
        <v>298967</v>
      </c>
      <c r="L1626" s="7">
        <v>57285</v>
      </c>
      <c r="M1626" s="7">
        <f>G1626-L1626</f>
        <v>228715</v>
      </c>
      <c r="N1626" s="7">
        <v>181715.796875</v>
      </c>
      <c r="O1626" s="22">
        <f>M1626/N1626</f>
        <v>1.258641262527826</v>
      </c>
      <c r="P1626" s="27">
        <v>2146</v>
      </c>
      <c r="Q1626" s="32">
        <f>M1626/P1626</f>
        <v>106.57735321528425</v>
      </c>
      <c r="R1626" s="37" t="s">
        <v>3507</v>
      </c>
      <c r="S1626" s="42">
        <f>ABS(O2496-O1626)*100</f>
        <v>9.8547766459749617</v>
      </c>
      <c r="T1626" t="s">
        <v>64</v>
      </c>
      <c r="V1626" s="7">
        <v>51607</v>
      </c>
      <c r="W1626" t="s">
        <v>33</v>
      </c>
      <c r="X1626" s="17" t="s">
        <v>34</v>
      </c>
      <c r="Z1626" t="s">
        <v>3508</v>
      </c>
      <c r="AA1626">
        <v>401</v>
      </c>
      <c r="AB1626">
        <v>54</v>
      </c>
    </row>
    <row r="1627" spans="1:28" x14ac:dyDescent="0.25">
      <c r="A1627" t="s">
        <v>3533</v>
      </c>
      <c r="B1627" t="s">
        <v>3534</v>
      </c>
      <c r="C1627" s="17">
        <v>44104</v>
      </c>
      <c r="D1627" s="7">
        <v>315000</v>
      </c>
      <c r="E1627" t="s">
        <v>29</v>
      </c>
      <c r="F1627" t="s">
        <v>30</v>
      </c>
      <c r="G1627" s="7">
        <v>315000</v>
      </c>
      <c r="H1627" s="7">
        <v>156060</v>
      </c>
      <c r="I1627" s="12">
        <f>H1627/G1627*100</f>
        <v>49.542857142857144</v>
      </c>
      <c r="J1627" s="12">
        <f t="shared" si="25"/>
        <v>0.55991164762978229</v>
      </c>
      <c r="K1627" s="7">
        <v>312115</v>
      </c>
      <c r="L1627" s="7">
        <v>58851</v>
      </c>
      <c r="M1627" s="7">
        <f>G1627-L1627</f>
        <v>256149</v>
      </c>
      <c r="N1627" s="7">
        <v>190424.0625</v>
      </c>
      <c r="O1627" s="22">
        <f>M1627/N1627</f>
        <v>1.345150379826604</v>
      </c>
      <c r="P1627" s="27">
        <v>2445</v>
      </c>
      <c r="Q1627" s="32">
        <f>M1627/P1627</f>
        <v>104.76441717791411</v>
      </c>
      <c r="R1627" s="37" t="s">
        <v>3507</v>
      </c>
      <c r="S1627" s="42">
        <f>ABS(O2496-O1627)*100</f>
        <v>1.2038649160971637</v>
      </c>
      <c r="T1627" t="s">
        <v>32</v>
      </c>
      <c r="V1627" s="7">
        <v>51607</v>
      </c>
      <c r="W1627" t="s">
        <v>33</v>
      </c>
      <c r="X1627" s="17" t="s">
        <v>34</v>
      </c>
      <c r="Z1627" t="s">
        <v>3508</v>
      </c>
      <c r="AA1627">
        <v>401</v>
      </c>
      <c r="AB1627">
        <v>54</v>
      </c>
    </row>
    <row r="1628" spans="1:28" x14ac:dyDescent="0.25">
      <c r="A1628" t="s">
        <v>3535</v>
      </c>
      <c r="B1628" t="s">
        <v>3536</v>
      </c>
      <c r="C1628" s="17">
        <v>44617</v>
      </c>
      <c r="D1628" s="7">
        <v>315000</v>
      </c>
      <c r="E1628" t="s">
        <v>29</v>
      </c>
      <c r="F1628" t="s">
        <v>30</v>
      </c>
      <c r="G1628" s="7">
        <v>315000</v>
      </c>
      <c r="H1628" s="7">
        <v>154660</v>
      </c>
      <c r="I1628" s="12">
        <f>H1628/G1628*100</f>
        <v>49.098412698412695</v>
      </c>
      <c r="J1628" s="12">
        <f t="shared" si="25"/>
        <v>1.0043560920742323</v>
      </c>
      <c r="K1628" s="7">
        <v>309326</v>
      </c>
      <c r="L1628" s="7">
        <v>54636</v>
      </c>
      <c r="M1628" s="7">
        <f>G1628-L1628</f>
        <v>260364</v>
      </c>
      <c r="N1628" s="7">
        <v>191496.234375</v>
      </c>
      <c r="O1628" s="22">
        <f>M1628/N1628</f>
        <v>1.3596298687009103</v>
      </c>
      <c r="P1628" s="27">
        <v>2224</v>
      </c>
      <c r="Q1628" s="32">
        <f>M1628/P1628</f>
        <v>117.07014388489209</v>
      </c>
      <c r="R1628" s="37" t="s">
        <v>3507</v>
      </c>
      <c r="S1628" s="42">
        <f>ABS(O2496-O1628)*100</f>
        <v>0.24408397133346416</v>
      </c>
      <c r="T1628" t="s">
        <v>64</v>
      </c>
      <c r="V1628" s="7">
        <v>51607</v>
      </c>
      <c r="W1628" t="s">
        <v>33</v>
      </c>
      <c r="X1628" s="17" t="s">
        <v>34</v>
      </c>
      <c r="Z1628" t="s">
        <v>3508</v>
      </c>
      <c r="AA1628">
        <v>401</v>
      </c>
      <c r="AB1628">
        <v>54</v>
      </c>
    </row>
    <row r="1629" spans="1:28" x14ac:dyDescent="0.25">
      <c r="A1629" t="s">
        <v>3537</v>
      </c>
      <c r="B1629" t="s">
        <v>3538</v>
      </c>
      <c r="C1629" s="17">
        <v>44398</v>
      </c>
      <c r="D1629" s="7">
        <v>320000</v>
      </c>
      <c r="E1629" t="s">
        <v>29</v>
      </c>
      <c r="F1629" t="s">
        <v>30</v>
      </c>
      <c r="G1629" s="7">
        <v>320000</v>
      </c>
      <c r="H1629" s="7">
        <v>141200</v>
      </c>
      <c r="I1629" s="12">
        <f>H1629/G1629*100</f>
        <v>44.125</v>
      </c>
      <c r="J1629" s="12">
        <f t="shared" si="25"/>
        <v>5.9777687904869268</v>
      </c>
      <c r="K1629" s="7">
        <v>282396</v>
      </c>
      <c r="L1629" s="7">
        <v>54611</v>
      </c>
      <c r="M1629" s="7">
        <f>G1629-L1629</f>
        <v>265389</v>
      </c>
      <c r="N1629" s="7">
        <v>171266.921875</v>
      </c>
      <c r="O1629" s="22">
        <f>M1629/N1629</f>
        <v>1.5495636699402786</v>
      </c>
      <c r="P1629" s="27">
        <v>2299</v>
      </c>
      <c r="Q1629" s="32">
        <f>M1629/P1629</f>
        <v>115.4367116137451</v>
      </c>
      <c r="R1629" s="37" t="s">
        <v>3507</v>
      </c>
      <c r="S1629" s="42">
        <f>ABS(O2496-O1629)*100</f>
        <v>19.237464095270298</v>
      </c>
      <c r="T1629" t="s">
        <v>32</v>
      </c>
      <c r="V1629" s="7">
        <v>51607</v>
      </c>
      <c r="W1629" t="s">
        <v>33</v>
      </c>
      <c r="X1629" s="17" t="s">
        <v>34</v>
      </c>
      <c r="Z1629" t="s">
        <v>3508</v>
      </c>
      <c r="AA1629">
        <v>401</v>
      </c>
      <c r="AB1629">
        <v>51</v>
      </c>
    </row>
    <row r="1630" spans="1:28" x14ac:dyDescent="0.25">
      <c r="A1630" t="s">
        <v>3539</v>
      </c>
      <c r="B1630" t="s">
        <v>3540</v>
      </c>
      <c r="C1630" s="17">
        <v>44428</v>
      </c>
      <c r="D1630" s="7">
        <v>292000</v>
      </c>
      <c r="E1630" t="s">
        <v>29</v>
      </c>
      <c r="F1630" t="s">
        <v>30</v>
      </c>
      <c r="G1630" s="7">
        <v>292000</v>
      </c>
      <c r="H1630" s="7">
        <v>137100</v>
      </c>
      <c r="I1630" s="12">
        <f>H1630/G1630*100</f>
        <v>46.952054794520549</v>
      </c>
      <c r="J1630" s="12">
        <f t="shared" si="25"/>
        <v>3.1507139959663775</v>
      </c>
      <c r="K1630" s="7">
        <v>274201</v>
      </c>
      <c r="L1630" s="7">
        <v>55038</v>
      </c>
      <c r="M1630" s="7">
        <f>G1630-L1630</f>
        <v>236962</v>
      </c>
      <c r="N1630" s="7">
        <v>164784.203125</v>
      </c>
      <c r="O1630" s="22">
        <f>M1630/N1630</f>
        <v>1.4380140541763475</v>
      </c>
      <c r="P1630" s="27">
        <v>2199</v>
      </c>
      <c r="Q1630" s="32">
        <f>M1630/P1630</f>
        <v>107.75898135516144</v>
      </c>
      <c r="R1630" s="37" t="s">
        <v>3507</v>
      </c>
      <c r="S1630" s="42">
        <f>ABS(O2496-O1630)*100</f>
        <v>8.0825025188771882</v>
      </c>
      <c r="T1630" t="s">
        <v>32</v>
      </c>
      <c r="V1630" s="7">
        <v>51607</v>
      </c>
      <c r="W1630" t="s">
        <v>33</v>
      </c>
      <c r="X1630" s="17" t="s">
        <v>34</v>
      </c>
      <c r="Z1630" t="s">
        <v>3508</v>
      </c>
      <c r="AA1630">
        <v>401</v>
      </c>
      <c r="AB1630">
        <v>51</v>
      </c>
    </row>
    <row r="1631" spans="1:28" x14ac:dyDescent="0.25">
      <c r="A1631" t="s">
        <v>3541</v>
      </c>
      <c r="B1631" t="s">
        <v>3542</v>
      </c>
      <c r="C1631" s="17">
        <v>44357</v>
      </c>
      <c r="D1631" s="7">
        <v>285000</v>
      </c>
      <c r="E1631" t="s">
        <v>29</v>
      </c>
      <c r="F1631" t="s">
        <v>30</v>
      </c>
      <c r="G1631" s="7">
        <v>285000</v>
      </c>
      <c r="H1631" s="7">
        <v>131440</v>
      </c>
      <c r="I1631" s="12">
        <f>H1631/G1631*100</f>
        <v>46.11929824561404</v>
      </c>
      <c r="J1631" s="12">
        <f t="shared" si="25"/>
        <v>3.9834705448728869</v>
      </c>
      <c r="K1631" s="7">
        <v>262878</v>
      </c>
      <c r="L1631" s="7">
        <v>57002</v>
      </c>
      <c r="M1631" s="7">
        <f>G1631-L1631</f>
        <v>227998</v>
      </c>
      <c r="N1631" s="7">
        <v>154793.984375</v>
      </c>
      <c r="O1631" s="22">
        <f>M1631/N1631</f>
        <v>1.4729125354616999</v>
      </c>
      <c r="P1631" s="27">
        <v>1813</v>
      </c>
      <c r="Q1631" s="32">
        <f>M1631/P1631</f>
        <v>125.7573083287369</v>
      </c>
      <c r="R1631" s="37" t="s">
        <v>3507</v>
      </c>
      <c r="S1631" s="42">
        <f>ABS(O2496-O1631)*100</f>
        <v>11.572350647412421</v>
      </c>
      <c r="T1631" t="s">
        <v>32</v>
      </c>
      <c r="V1631" s="7">
        <v>51607</v>
      </c>
      <c r="W1631" t="s">
        <v>33</v>
      </c>
      <c r="X1631" s="17" t="s">
        <v>34</v>
      </c>
      <c r="Z1631" t="s">
        <v>3508</v>
      </c>
      <c r="AA1631">
        <v>401</v>
      </c>
      <c r="AB1631">
        <v>54</v>
      </c>
    </row>
    <row r="1632" spans="1:28" x14ac:dyDescent="0.25">
      <c r="A1632" t="s">
        <v>3543</v>
      </c>
      <c r="B1632" t="s">
        <v>3544</v>
      </c>
      <c r="C1632" s="17">
        <v>44348</v>
      </c>
      <c r="D1632" s="7">
        <v>315000</v>
      </c>
      <c r="E1632" t="s">
        <v>29</v>
      </c>
      <c r="F1632" t="s">
        <v>30</v>
      </c>
      <c r="G1632" s="7">
        <v>315000</v>
      </c>
      <c r="H1632" s="7">
        <v>154710</v>
      </c>
      <c r="I1632" s="12">
        <f>H1632/G1632*100</f>
        <v>49.114285714285714</v>
      </c>
      <c r="J1632" s="12">
        <f t="shared" si="25"/>
        <v>0.9884830762012129</v>
      </c>
      <c r="K1632" s="7">
        <v>309423</v>
      </c>
      <c r="L1632" s="7">
        <v>55862</v>
      </c>
      <c r="M1632" s="7">
        <f>G1632-L1632</f>
        <v>259138</v>
      </c>
      <c r="N1632" s="7">
        <v>190647.375</v>
      </c>
      <c r="O1632" s="22">
        <f>M1632/N1632</f>
        <v>1.3592529139202678</v>
      </c>
      <c r="P1632" s="27">
        <v>2336</v>
      </c>
      <c r="Q1632" s="32">
        <f>M1632/P1632</f>
        <v>110.93236301369863</v>
      </c>
      <c r="R1632" s="37" t="s">
        <v>3507</v>
      </c>
      <c r="S1632" s="42">
        <f>ABS(O2496-O1632)*100</f>
        <v>0.20638849326921616</v>
      </c>
      <c r="T1632" t="s">
        <v>64</v>
      </c>
      <c r="V1632" s="7">
        <v>51607</v>
      </c>
      <c r="W1632" t="s">
        <v>33</v>
      </c>
      <c r="X1632" s="17" t="s">
        <v>34</v>
      </c>
      <c r="Z1632" t="s">
        <v>3508</v>
      </c>
      <c r="AA1632">
        <v>401</v>
      </c>
      <c r="AB1632">
        <v>51</v>
      </c>
    </row>
    <row r="1633" spans="1:28" x14ac:dyDescent="0.25">
      <c r="A1633" t="s">
        <v>3545</v>
      </c>
      <c r="B1633" t="s">
        <v>3546</v>
      </c>
      <c r="C1633" s="17">
        <v>44551</v>
      </c>
      <c r="D1633" s="7">
        <v>325000</v>
      </c>
      <c r="E1633" t="s">
        <v>29</v>
      </c>
      <c r="F1633" t="s">
        <v>30</v>
      </c>
      <c r="G1633" s="7">
        <v>325000</v>
      </c>
      <c r="H1633" s="7">
        <v>159250</v>
      </c>
      <c r="I1633" s="12">
        <f>H1633/G1633*100</f>
        <v>49</v>
      </c>
      <c r="J1633" s="12">
        <f t="shared" si="25"/>
        <v>1.1027687904869268</v>
      </c>
      <c r="K1633" s="7">
        <v>318492</v>
      </c>
      <c r="L1633" s="7">
        <v>65191</v>
      </c>
      <c r="M1633" s="7">
        <f>G1633-L1633</f>
        <v>259809</v>
      </c>
      <c r="N1633" s="7">
        <v>190451.875</v>
      </c>
      <c r="O1633" s="22">
        <f>M1633/N1633</f>
        <v>1.3641713950046435</v>
      </c>
      <c r="P1633" s="27">
        <v>2606</v>
      </c>
      <c r="Q1633" s="32">
        <f>M1633/P1633</f>
        <v>99.696469685341526</v>
      </c>
      <c r="R1633" s="37" t="s">
        <v>3507</v>
      </c>
      <c r="S1633" s="42">
        <f>ABS(O2496-O1633)*100</f>
        <v>0.69823660170678092</v>
      </c>
      <c r="T1633" t="s">
        <v>141</v>
      </c>
      <c r="V1633" s="7">
        <v>51607</v>
      </c>
      <c r="W1633" t="s">
        <v>33</v>
      </c>
      <c r="X1633" s="17" t="s">
        <v>34</v>
      </c>
      <c r="Z1633" t="s">
        <v>3508</v>
      </c>
      <c r="AA1633">
        <v>401</v>
      </c>
      <c r="AB1633">
        <v>51</v>
      </c>
    </row>
    <row r="1634" spans="1:28" x14ac:dyDescent="0.25">
      <c r="A1634" t="s">
        <v>3547</v>
      </c>
      <c r="B1634" t="s">
        <v>3548</v>
      </c>
      <c r="C1634" s="17">
        <v>44239</v>
      </c>
      <c r="D1634" s="7">
        <v>272000</v>
      </c>
      <c r="E1634" t="s">
        <v>29</v>
      </c>
      <c r="F1634" t="s">
        <v>30</v>
      </c>
      <c r="G1634" s="7">
        <v>272000</v>
      </c>
      <c r="H1634" s="7">
        <v>153550</v>
      </c>
      <c r="I1634" s="12">
        <f>H1634/G1634*100</f>
        <v>56.452205882352949</v>
      </c>
      <c r="J1634" s="12">
        <f t="shared" si="25"/>
        <v>6.3494370918660223</v>
      </c>
      <c r="K1634" s="7">
        <v>307101</v>
      </c>
      <c r="L1634" s="7">
        <v>56776</v>
      </c>
      <c r="M1634" s="7">
        <f>G1634-L1634</f>
        <v>215224</v>
      </c>
      <c r="N1634" s="7">
        <v>188214.28125</v>
      </c>
      <c r="O1634" s="22">
        <f>M1634/N1634</f>
        <v>1.1435051504626459</v>
      </c>
      <c r="P1634" s="27">
        <v>2416</v>
      </c>
      <c r="Q1634" s="32">
        <f>M1634/P1634</f>
        <v>89.08278145695364</v>
      </c>
      <c r="R1634" s="37" t="s">
        <v>3507</v>
      </c>
      <c r="S1634" s="42">
        <f>ABS(O2496-O1634)*100</f>
        <v>21.368387852492976</v>
      </c>
      <c r="T1634" t="s">
        <v>32</v>
      </c>
      <c r="V1634" s="7">
        <v>51607</v>
      </c>
      <c r="W1634" t="s">
        <v>33</v>
      </c>
      <c r="X1634" s="17" t="s">
        <v>34</v>
      </c>
      <c r="Z1634" t="s">
        <v>3508</v>
      </c>
      <c r="AA1634">
        <v>401</v>
      </c>
      <c r="AB1634">
        <v>51</v>
      </c>
    </row>
    <row r="1635" spans="1:28" x14ac:dyDescent="0.25">
      <c r="A1635" t="s">
        <v>3549</v>
      </c>
      <c r="B1635" t="s">
        <v>3550</v>
      </c>
      <c r="C1635" s="17">
        <v>44004</v>
      </c>
      <c r="D1635" s="7">
        <v>287000</v>
      </c>
      <c r="E1635" t="s">
        <v>29</v>
      </c>
      <c r="F1635" t="s">
        <v>30</v>
      </c>
      <c r="G1635" s="7">
        <v>287000</v>
      </c>
      <c r="H1635" s="7">
        <v>153460</v>
      </c>
      <c r="I1635" s="12">
        <f>H1635/G1635*100</f>
        <v>53.470383275261327</v>
      </c>
      <c r="J1635" s="12">
        <f t="shared" si="25"/>
        <v>3.3676144847743998</v>
      </c>
      <c r="K1635" s="7">
        <v>306910</v>
      </c>
      <c r="L1635" s="7">
        <v>58889</v>
      </c>
      <c r="M1635" s="7">
        <f>G1635-L1635</f>
        <v>228111</v>
      </c>
      <c r="N1635" s="7">
        <v>186481.953125</v>
      </c>
      <c r="O1635" s="22">
        <f>M1635/N1635</f>
        <v>1.2232336490335651</v>
      </c>
      <c r="P1635" s="27">
        <v>2340</v>
      </c>
      <c r="Q1635" s="32">
        <f>M1635/P1635</f>
        <v>97.483333333333334</v>
      </c>
      <c r="R1635" s="37" t="s">
        <v>3507</v>
      </c>
      <c r="S1635" s="42">
        <f>ABS(O2496-O1635)*100</f>
        <v>13.395537995401053</v>
      </c>
      <c r="T1635" t="s">
        <v>32</v>
      </c>
      <c r="V1635" s="7">
        <v>51607</v>
      </c>
      <c r="W1635" t="s">
        <v>33</v>
      </c>
      <c r="X1635" s="17" t="s">
        <v>34</v>
      </c>
      <c r="Z1635" t="s">
        <v>3508</v>
      </c>
      <c r="AA1635">
        <v>401</v>
      </c>
      <c r="AB1635">
        <v>51</v>
      </c>
    </row>
    <row r="1636" spans="1:28" x14ac:dyDescent="0.25">
      <c r="A1636" t="s">
        <v>3551</v>
      </c>
      <c r="B1636" t="s">
        <v>3552</v>
      </c>
      <c r="C1636" s="17">
        <v>44265</v>
      </c>
      <c r="D1636" s="7">
        <v>284900</v>
      </c>
      <c r="E1636" t="s">
        <v>29</v>
      </c>
      <c r="F1636" t="s">
        <v>30</v>
      </c>
      <c r="G1636" s="7">
        <v>284900</v>
      </c>
      <c r="H1636" s="7">
        <v>143210</v>
      </c>
      <c r="I1636" s="12">
        <f>H1636/G1636*100</f>
        <v>50.266760266760272</v>
      </c>
      <c r="J1636" s="12">
        <f t="shared" si="25"/>
        <v>0.16399147627334543</v>
      </c>
      <c r="K1636" s="7">
        <v>286428</v>
      </c>
      <c r="L1636" s="7">
        <v>54969</v>
      </c>
      <c r="M1636" s="7">
        <f>G1636-L1636</f>
        <v>229931</v>
      </c>
      <c r="N1636" s="7">
        <v>174029.328125</v>
      </c>
      <c r="O1636" s="22">
        <f>M1636/N1636</f>
        <v>1.3212198339055099</v>
      </c>
      <c r="P1636" s="27">
        <v>2118</v>
      </c>
      <c r="Q1636" s="32">
        <f>M1636/P1636</f>
        <v>108.5604343720491</v>
      </c>
      <c r="R1636" s="37" t="s">
        <v>3507</v>
      </c>
      <c r="S1636" s="42">
        <f>ABS(O2496-O1636)*100</f>
        <v>3.5969195082065752</v>
      </c>
      <c r="T1636" t="s">
        <v>64</v>
      </c>
      <c r="V1636" s="7">
        <v>51607</v>
      </c>
      <c r="W1636" t="s">
        <v>33</v>
      </c>
      <c r="X1636" s="17" t="s">
        <v>34</v>
      </c>
      <c r="Z1636" t="s">
        <v>3508</v>
      </c>
      <c r="AA1636">
        <v>401</v>
      </c>
      <c r="AB1636">
        <v>51</v>
      </c>
    </row>
    <row r="1637" spans="1:28" x14ac:dyDescent="0.25">
      <c r="A1637" t="s">
        <v>3553</v>
      </c>
      <c r="B1637" t="s">
        <v>3554</v>
      </c>
      <c r="C1637" s="17">
        <v>44146</v>
      </c>
      <c r="D1637" s="7">
        <v>300000</v>
      </c>
      <c r="E1637" t="s">
        <v>253</v>
      </c>
      <c r="F1637" t="s">
        <v>30</v>
      </c>
      <c r="G1637" s="7">
        <v>300000</v>
      </c>
      <c r="H1637" s="7">
        <v>140380</v>
      </c>
      <c r="I1637" s="12">
        <f>H1637/G1637*100</f>
        <v>46.793333333333329</v>
      </c>
      <c r="J1637" s="12">
        <f t="shared" si="25"/>
        <v>3.3094354571535973</v>
      </c>
      <c r="K1637" s="7">
        <v>280763</v>
      </c>
      <c r="L1637" s="7">
        <v>56719</v>
      </c>
      <c r="M1637" s="7">
        <f>G1637-L1637</f>
        <v>243281</v>
      </c>
      <c r="N1637" s="7">
        <v>168454.140625</v>
      </c>
      <c r="O1637" s="22">
        <f>M1637/N1637</f>
        <v>1.444197210572425</v>
      </c>
      <c r="P1637" s="27">
        <v>2104</v>
      </c>
      <c r="Q1637" s="32">
        <f>M1637/P1637</f>
        <v>115.62785171102662</v>
      </c>
      <c r="R1637" s="37" t="s">
        <v>3507</v>
      </c>
      <c r="S1637" s="42">
        <f>ABS(O2496-O1637)*100</f>
        <v>8.7008181584849353</v>
      </c>
      <c r="T1637" t="s">
        <v>32</v>
      </c>
      <c r="V1637" s="7">
        <v>51607</v>
      </c>
      <c r="W1637" t="s">
        <v>33</v>
      </c>
      <c r="X1637" s="17" t="s">
        <v>34</v>
      </c>
      <c r="Z1637" t="s">
        <v>3508</v>
      </c>
      <c r="AA1637">
        <v>401</v>
      </c>
      <c r="AB1637">
        <v>51</v>
      </c>
    </row>
    <row r="1638" spans="1:28" x14ac:dyDescent="0.25">
      <c r="A1638" t="s">
        <v>3555</v>
      </c>
      <c r="B1638" t="s">
        <v>3556</v>
      </c>
      <c r="C1638" s="17">
        <v>44406</v>
      </c>
      <c r="D1638" s="7">
        <v>345000</v>
      </c>
      <c r="E1638" t="s">
        <v>29</v>
      </c>
      <c r="F1638" t="s">
        <v>30</v>
      </c>
      <c r="G1638" s="7">
        <v>345000</v>
      </c>
      <c r="H1638" s="7">
        <v>156300</v>
      </c>
      <c r="I1638" s="12">
        <f>H1638/G1638*100</f>
        <v>45.304347826086953</v>
      </c>
      <c r="J1638" s="12">
        <f t="shared" si="25"/>
        <v>4.7984209643999733</v>
      </c>
      <c r="K1638" s="7">
        <v>312601</v>
      </c>
      <c r="L1638" s="7">
        <v>54636</v>
      </c>
      <c r="M1638" s="7">
        <f>G1638-L1638</f>
        <v>290364</v>
      </c>
      <c r="N1638" s="7">
        <v>193958.640625</v>
      </c>
      <c r="O1638" s="22">
        <f>M1638/N1638</f>
        <v>1.497040807588409</v>
      </c>
      <c r="P1638" s="27">
        <v>2314</v>
      </c>
      <c r="Q1638" s="32">
        <f>M1638/P1638</f>
        <v>125.48141745894554</v>
      </c>
      <c r="R1638" s="37" t="s">
        <v>3507</v>
      </c>
      <c r="S1638" s="42">
        <f>ABS(O2496-O1638)*100</f>
        <v>13.985177860083331</v>
      </c>
      <c r="T1638" t="s">
        <v>32</v>
      </c>
      <c r="V1638" s="7">
        <v>51607</v>
      </c>
      <c r="W1638" t="s">
        <v>33</v>
      </c>
      <c r="X1638" s="17" t="s">
        <v>34</v>
      </c>
      <c r="Z1638" t="s">
        <v>3508</v>
      </c>
      <c r="AA1638">
        <v>401</v>
      </c>
      <c r="AB1638">
        <v>54</v>
      </c>
    </row>
    <row r="1639" spans="1:28" x14ac:dyDescent="0.25">
      <c r="A1639" t="s">
        <v>3557</v>
      </c>
      <c r="B1639" t="s">
        <v>3558</v>
      </c>
      <c r="C1639" s="17">
        <v>44244</v>
      </c>
      <c r="D1639" s="7">
        <v>300000</v>
      </c>
      <c r="E1639" t="s">
        <v>29</v>
      </c>
      <c r="F1639" t="s">
        <v>30</v>
      </c>
      <c r="G1639" s="7">
        <v>300000</v>
      </c>
      <c r="H1639" s="7">
        <v>144270</v>
      </c>
      <c r="I1639" s="12">
        <f>H1639/G1639*100</f>
        <v>48.089999999999996</v>
      </c>
      <c r="J1639" s="12">
        <f t="shared" si="25"/>
        <v>2.0127687904869305</v>
      </c>
      <c r="K1639" s="7">
        <v>288546</v>
      </c>
      <c r="L1639" s="7">
        <v>54586</v>
      </c>
      <c r="M1639" s="7">
        <f>G1639-L1639</f>
        <v>245414</v>
      </c>
      <c r="N1639" s="7">
        <v>175909.78125</v>
      </c>
      <c r="O1639" s="22">
        <f>M1639/N1639</f>
        <v>1.3951128712463226</v>
      </c>
      <c r="P1639" s="27">
        <v>2306</v>
      </c>
      <c r="Q1639" s="32">
        <f>M1639/P1639</f>
        <v>106.42411101474414</v>
      </c>
      <c r="R1639" s="37" t="s">
        <v>3507</v>
      </c>
      <c r="S1639" s="42">
        <f>ABS(O2496-O1639)*100</f>
        <v>3.7923842258746898</v>
      </c>
      <c r="T1639" t="s">
        <v>32</v>
      </c>
      <c r="V1639" s="7">
        <v>51607</v>
      </c>
      <c r="W1639" t="s">
        <v>33</v>
      </c>
      <c r="X1639" s="17" t="s">
        <v>34</v>
      </c>
      <c r="Z1639" t="s">
        <v>3508</v>
      </c>
      <c r="AA1639">
        <v>401</v>
      </c>
      <c r="AB1639">
        <v>51</v>
      </c>
    </row>
    <row r="1640" spans="1:28" x14ac:dyDescent="0.25">
      <c r="A1640" t="s">
        <v>3559</v>
      </c>
      <c r="B1640" t="s">
        <v>3560</v>
      </c>
      <c r="C1640" s="17">
        <v>44524</v>
      </c>
      <c r="D1640" s="7">
        <v>321000</v>
      </c>
      <c r="E1640" t="s">
        <v>29</v>
      </c>
      <c r="F1640" t="s">
        <v>30</v>
      </c>
      <c r="G1640" s="7">
        <v>321000</v>
      </c>
      <c r="H1640" s="7">
        <v>138050</v>
      </c>
      <c r="I1640" s="12">
        <f>H1640/G1640*100</f>
        <v>43.006230529595015</v>
      </c>
      <c r="J1640" s="12">
        <f t="shared" si="25"/>
        <v>7.0965382608919114</v>
      </c>
      <c r="K1640" s="7">
        <v>276096</v>
      </c>
      <c r="L1640" s="7">
        <v>57988</v>
      </c>
      <c r="M1640" s="7">
        <f>G1640-L1640</f>
        <v>263012</v>
      </c>
      <c r="N1640" s="7">
        <v>163990.984375</v>
      </c>
      <c r="O1640" s="22">
        <f>M1640/N1640</f>
        <v>1.6038198746253487</v>
      </c>
      <c r="P1640" s="27">
        <v>2100</v>
      </c>
      <c r="Q1640" s="32">
        <f>M1640/P1640</f>
        <v>125.24380952380952</v>
      </c>
      <c r="R1640" s="37" t="s">
        <v>3507</v>
      </c>
      <c r="S1640" s="42">
        <f>ABS(O2496-O1640)*100</f>
        <v>24.663084563777304</v>
      </c>
      <c r="T1640" t="s">
        <v>32</v>
      </c>
      <c r="V1640" s="7">
        <v>51607</v>
      </c>
      <c r="W1640" t="s">
        <v>33</v>
      </c>
      <c r="X1640" s="17" t="s">
        <v>34</v>
      </c>
      <c r="Z1640" t="s">
        <v>3508</v>
      </c>
      <c r="AA1640">
        <v>401</v>
      </c>
      <c r="AB1640">
        <v>51</v>
      </c>
    </row>
    <row r="1641" spans="1:28" x14ac:dyDescent="0.25">
      <c r="A1641" t="s">
        <v>3561</v>
      </c>
      <c r="B1641" t="s">
        <v>3562</v>
      </c>
      <c r="C1641" s="17">
        <v>44097</v>
      </c>
      <c r="D1641" s="7">
        <v>274275</v>
      </c>
      <c r="E1641" t="s">
        <v>29</v>
      </c>
      <c r="F1641" t="s">
        <v>30</v>
      </c>
      <c r="G1641" s="7">
        <v>274275</v>
      </c>
      <c r="H1641" s="7">
        <v>144370</v>
      </c>
      <c r="I1641" s="12">
        <f>H1641/G1641*100</f>
        <v>52.636951964269443</v>
      </c>
      <c r="J1641" s="12">
        <f t="shared" si="25"/>
        <v>2.534183173782516</v>
      </c>
      <c r="K1641" s="7">
        <v>288746</v>
      </c>
      <c r="L1641" s="7">
        <v>55306</v>
      </c>
      <c r="M1641" s="7">
        <f>G1641-L1641</f>
        <v>218969</v>
      </c>
      <c r="N1641" s="7">
        <v>175518.796875</v>
      </c>
      <c r="O1641" s="22">
        <f>M1641/N1641</f>
        <v>1.2475529908967193</v>
      </c>
      <c r="P1641" s="27">
        <v>2360</v>
      </c>
      <c r="Q1641" s="32">
        <f>M1641/P1641</f>
        <v>92.783474576271189</v>
      </c>
      <c r="R1641" s="37" t="s">
        <v>3507</v>
      </c>
      <c r="S1641" s="42">
        <f>ABS(O2496-O1641)*100</f>
        <v>10.963603809085631</v>
      </c>
      <c r="T1641" t="s">
        <v>32</v>
      </c>
      <c r="V1641" s="7">
        <v>51607</v>
      </c>
      <c r="W1641" t="s">
        <v>33</v>
      </c>
      <c r="X1641" s="17" t="s">
        <v>34</v>
      </c>
      <c r="Z1641" t="s">
        <v>3508</v>
      </c>
      <c r="AA1641">
        <v>401</v>
      </c>
      <c r="AB1641">
        <v>51</v>
      </c>
    </row>
    <row r="1642" spans="1:28" x14ac:dyDescent="0.25">
      <c r="A1642" t="s">
        <v>3563</v>
      </c>
      <c r="B1642" t="s">
        <v>3564</v>
      </c>
      <c r="C1642" s="17">
        <v>44575</v>
      </c>
      <c r="D1642" s="7">
        <v>390000</v>
      </c>
      <c r="E1642" t="s">
        <v>29</v>
      </c>
      <c r="F1642" t="s">
        <v>30</v>
      </c>
      <c r="G1642" s="7">
        <v>390000</v>
      </c>
      <c r="H1642" s="7">
        <v>171190</v>
      </c>
      <c r="I1642" s="12">
        <f>H1642/G1642*100</f>
        <v>43.89487179487179</v>
      </c>
      <c r="J1642" s="12">
        <f t="shared" si="25"/>
        <v>6.2078969956151369</v>
      </c>
      <c r="K1642" s="7">
        <v>342382</v>
      </c>
      <c r="L1642" s="7">
        <v>54611</v>
      </c>
      <c r="M1642" s="7">
        <f>G1642-L1642</f>
        <v>335389</v>
      </c>
      <c r="N1642" s="7">
        <v>216369.171875</v>
      </c>
      <c r="O1642" s="22">
        <f>M1642/N1642</f>
        <v>1.550077569247063</v>
      </c>
      <c r="P1642" s="27">
        <v>2885</v>
      </c>
      <c r="Q1642" s="32">
        <f>M1642/P1642</f>
        <v>116.2526863084922</v>
      </c>
      <c r="R1642" s="37" t="s">
        <v>3507</v>
      </c>
      <c r="S1642" s="42">
        <f>ABS(O2496-O1642)*100</f>
        <v>19.28885402594873</v>
      </c>
      <c r="T1642" t="s">
        <v>32</v>
      </c>
      <c r="V1642" s="7">
        <v>51607</v>
      </c>
      <c r="W1642" t="s">
        <v>33</v>
      </c>
      <c r="X1642" s="17" t="s">
        <v>34</v>
      </c>
      <c r="Z1642" t="s">
        <v>3508</v>
      </c>
      <c r="AA1642">
        <v>401</v>
      </c>
      <c r="AB1642">
        <v>51</v>
      </c>
    </row>
    <row r="1643" spans="1:28" x14ac:dyDescent="0.25">
      <c r="A1643" t="s">
        <v>3565</v>
      </c>
      <c r="B1643" t="s">
        <v>3566</v>
      </c>
      <c r="C1643" s="17">
        <v>44361</v>
      </c>
      <c r="D1643" s="7">
        <v>340000</v>
      </c>
      <c r="E1643" t="s">
        <v>29</v>
      </c>
      <c r="F1643" t="s">
        <v>30</v>
      </c>
      <c r="G1643" s="7">
        <v>340000</v>
      </c>
      <c r="H1643" s="7">
        <v>160550</v>
      </c>
      <c r="I1643" s="12">
        <f>H1643/G1643*100</f>
        <v>47.220588235294123</v>
      </c>
      <c r="J1643" s="12">
        <f t="shared" si="25"/>
        <v>2.8821805551928037</v>
      </c>
      <c r="K1643" s="7">
        <v>321108</v>
      </c>
      <c r="L1643" s="7">
        <v>64895</v>
      </c>
      <c r="M1643" s="7">
        <f>G1643-L1643</f>
        <v>275105</v>
      </c>
      <c r="N1643" s="7">
        <v>192641.359375</v>
      </c>
      <c r="O1643" s="22">
        <f>M1643/N1643</f>
        <v>1.4280682034872607</v>
      </c>
      <c r="P1643" s="27">
        <v>2186</v>
      </c>
      <c r="Q1643" s="32">
        <f>M1643/P1643</f>
        <v>125.84858188472096</v>
      </c>
      <c r="R1643" s="37" t="s">
        <v>3507</v>
      </c>
      <c r="S1643" s="42">
        <f>ABS(O2496-O1643)*100</f>
        <v>7.087917449968506</v>
      </c>
      <c r="T1643" t="s">
        <v>64</v>
      </c>
      <c r="V1643" s="7">
        <v>51607</v>
      </c>
      <c r="W1643" t="s">
        <v>33</v>
      </c>
      <c r="X1643" s="17" t="s">
        <v>34</v>
      </c>
      <c r="Z1643" t="s">
        <v>3508</v>
      </c>
      <c r="AA1643">
        <v>401</v>
      </c>
      <c r="AB1643">
        <v>54</v>
      </c>
    </row>
    <row r="1644" spans="1:28" x14ac:dyDescent="0.25">
      <c r="A1644" t="s">
        <v>3567</v>
      </c>
      <c r="B1644" t="s">
        <v>3568</v>
      </c>
      <c r="C1644" s="17">
        <v>44441</v>
      </c>
      <c r="D1644" s="7">
        <v>310000</v>
      </c>
      <c r="E1644" t="s">
        <v>29</v>
      </c>
      <c r="F1644" t="s">
        <v>30</v>
      </c>
      <c r="G1644" s="7">
        <v>310000</v>
      </c>
      <c r="H1644" s="7">
        <v>149620</v>
      </c>
      <c r="I1644" s="12">
        <f>H1644/G1644*100</f>
        <v>48.264516129032259</v>
      </c>
      <c r="J1644" s="12">
        <f t="shared" si="25"/>
        <v>1.8382526614546677</v>
      </c>
      <c r="K1644" s="7">
        <v>299236</v>
      </c>
      <c r="L1644" s="7">
        <v>56832</v>
      </c>
      <c r="M1644" s="7">
        <f>G1644-L1644</f>
        <v>253168</v>
      </c>
      <c r="N1644" s="7">
        <v>182258.640625</v>
      </c>
      <c r="O1644" s="22">
        <f>M1644/N1644</f>
        <v>1.3890589720840567</v>
      </c>
      <c r="P1644" s="27">
        <v>2192</v>
      </c>
      <c r="Q1644" s="32">
        <f>M1644/P1644</f>
        <v>115.4963503649635</v>
      </c>
      <c r="R1644" s="37" t="s">
        <v>3507</v>
      </c>
      <c r="S1644" s="42">
        <f>ABS(O2496-O1644)*100</f>
        <v>3.1869943096481057</v>
      </c>
      <c r="T1644" t="s">
        <v>32</v>
      </c>
      <c r="V1644" s="7">
        <v>51607</v>
      </c>
      <c r="W1644" t="s">
        <v>33</v>
      </c>
      <c r="X1644" s="17" t="s">
        <v>34</v>
      </c>
      <c r="Z1644" t="s">
        <v>3508</v>
      </c>
      <c r="AA1644">
        <v>401</v>
      </c>
      <c r="AB1644">
        <v>51</v>
      </c>
    </row>
    <row r="1645" spans="1:28" x14ac:dyDescent="0.25">
      <c r="A1645" t="s">
        <v>3569</v>
      </c>
      <c r="B1645" t="s">
        <v>3570</v>
      </c>
      <c r="C1645" s="17">
        <v>44314</v>
      </c>
      <c r="D1645" s="7">
        <v>341000</v>
      </c>
      <c r="E1645" t="s">
        <v>29</v>
      </c>
      <c r="F1645" t="s">
        <v>30</v>
      </c>
      <c r="G1645" s="7">
        <v>341000</v>
      </c>
      <c r="H1645" s="7">
        <v>150040</v>
      </c>
      <c r="I1645" s="12">
        <f>H1645/G1645*100</f>
        <v>44</v>
      </c>
      <c r="J1645" s="12">
        <f t="shared" si="25"/>
        <v>6.1027687904869268</v>
      </c>
      <c r="K1645" s="7">
        <v>300083</v>
      </c>
      <c r="L1645" s="7">
        <v>57499</v>
      </c>
      <c r="M1645" s="7">
        <f>G1645-L1645</f>
        <v>283501</v>
      </c>
      <c r="N1645" s="7">
        <v>182393.984375</v>
      </c>
      <c r="O1645" s="22">
        <f>M1645/N1645</f>
        <v>1.5543330607720325</v>
      </c>
      <c r="P1645" s="27">
        <v>2302</v>
      </c>
      <c r="Q1645" s="32">
        <f>M1645/P1645</f>
        <v>123.15421372719375</v>
      </c>
      <c r="R1645" s="37" t="s">
        <v>3507</v>
      </c>
      <c r="S1645" s="42">
        <f>ABS(O2496-O1645)*100</f>
        <v>19.714403178445682</v>
      </c>
      <c r="T1645" t="s">
        <v>32</v>
      </c>
      <c r="V1645" s="7">
        <v>51607</v>
      </c>
      <c r="W1645" t="s">
        <v>33</v>
      </c>
      <c r="X1645" s="17" t="s">
        <v>34</v>
      </c>
      <c r="Z1645" t="s">
        <v>3508</v>
      </c>
      <c r="AA1645">
        <v>401</v>
      </c>
      <c r="AB1645">
        <v>54</v>
      </c>
    </row>
    <row r="1646" spans="1:28" x14ac:dyDescent="0.25">
      <c r="A1646" t="s">
        <v>3571</v>
      </c>
      <c r="B1646" t="s">
        <v>3572</v>
      </c>
      <c r="C1646" s="17">
        <v>44469</v>
      </c>
      <c r="D1646" s="7">
        <v>285000</v>
      </c>
      <c r="E1646" t="s">
        <v>29</v>
      </c>
      <c r="F1646" t="s">
        <v>30</v>
      </c>
      <c r="G1646" s="7">
        <v>285000</v>
      </c>
      <c r="H1646" s="7">
        <v>135690</v>
      </c>
      <c r="I1646" s="12">
        <f>H1646/G1646*100</f>
        <v>47.610526315789478</v>
      </c>
      <c r="J1646" s="12">
        <f t="shared" si="25"/>
        <v>2.4922424746974485</v>
      </c>
      <c r="K1646" s="7">
        <v>271371</v>
      </c>
      <c r="L1646" s="7">
        <v>61260</v>
      </c>
      <c r="M1646" s="7">
        <f>G1646-L1646</f>
        <v>223740</v>
      </c>
      <c r="N1646" s="7">
        <v>157978.203125</v>
      </c>
      <c r="O1646" s="22">
        <f>M1646/N1646</f>
        <v>1.4162713309440929</v>
      </c>
      <c r="P1646" s="27">
        <v>1749</v>
      </c>
      <c r="Q1646" s="32">
        <f>M1646/P1646</f>
        <v>127.9245283018868</v>
      </c>
      <c r="R1646" s="37" t="s">
        <v>3507</v>
      </c>
      <c r="S1646" s="42">
        <f>ABS(O2496-O1646)*100</f>
        <v>5.9082301956517203</v>
      </c>
      <c r="T1646" t="s">
        <v>64</v>
      </c>
      <c r="V1646" s="7">
        <v>51607</v>
      </c>
      <c r="W1646" t="s">
        <v>33</v>
      </c>
      <c r="X1646" s="17" t="s">
        <v>34</v>
      </c>
      <c r="Z1646" t="s">
        <v>3508</v>
      </c>
      <c r="AA1646">
        <v>401</v>
      </c>
      <c r="AB1646">
        <v>54</v>
      </c>
    </row>
    <row r="1647" spans="1:28" x14ac:dyDescent="0.25">
      <c r="A1647" t="s">
        <v>3573</v>
      </c>
      <c r="B1647" t="s">
        <v>3574</v>
      </c>
      <c r="C1647" s="17">
        <v>44399</v>
      </c>
      <c r="D1647" s="7">
        <v>330000</v>
      </c>
      <c r="E1647" t="s">
        <v>29</v>
      </c>
      <c r="F1647" t="s">
        <v>30</v>
      </c>
      <c r="G1647" s="7">
        <v>330000</v>
      </c>
      <c r="H1647" s="7">
        <v>156930</v>
      </c>
      <c r="I1647" s="12">
        <f>H1647/G1647*100</f>
        <v>47.554545454545455</v>
      </c>
      <c r="J1647" s="12">
        <f t="shared" si="25"/>
        <v>2.5482233359414721</v>
      </c>
      <c r="K1647" s="7">
        <v>313863</v>
      </c>
      <c r="L1647" s="7">
        <v>57932</v>
      </c>
      <c r="M1647" s="7">
        <f>G1647-L1647</f>
        <v>272068</v>
      </c>
      <c r="N1647" s="7">
        <v>192429.328125</v>
      </c>
      <c r="O1647" s="22">
        <f>M1647/N1647</f>
        <v>1.4138593251402281</v>
      </c>
      <c r="P1647" s="27">
        <v>2453</v>
      </c>
      <c r="Q1647" s="32">
        <f>M1647/P1647</f>
        <v>110.91235222176927</v>
      </c>
      <c r="R1647" s="37" t="s">
        <v>3507</v>
      </c>
      <c r="S1647" s="42">
        <f>ABS(O2496-O1647)*100</f>
        <v>5.66702961526524</v>
      </c>
      <c r="T1647" t="s">
        <v>32</v>
      </c>
      <c r="V1647" s="7">
        <v>51607</v>
      </c>
      <c r="W1647" t="s">
        <v>33</v>
      </c>
      <c r="X1647" s="17" t="s">
        <v>34</v>
      </c>
      <c r="Z1647" t="s">
        <v>3508</v>
      </c>
      <c r="AA1647">
        <v>401</v>
      </c>
      <c r="AB1647">
        <v>54</v>
      </c>
    </row>
    <row r="1648" spans="1:28" x14ac:dyDescent="0.25">
      <c r="A1648" t="s">
        <v>3575</v>
      </c>
      <c r="B1648" t="s">
        <v>3576</v>
      </c>
      <c r="C1648" s="17">
        <v>44316</v>
      </c>
      <c r="D1648" s="7">
        <v>356000</v>
      </c>
      <c r="E1648" t="s">
        <v>253</v>
      </c>
      <c r="F1648" t="s">
        <v>30</v>
      </c>
      <c r="G1648" s="7">
        <v>356000</v>
      </c>
      <c r="H1648" s="7">
        <v>159260</v>
      </c>
      <c r="I1648" s="12">
        <f>H1648/G1648*100</f>
        <v>44.735955056179776</v>
      </c>
      <c r="J1648" s="12">
        <f t="shared" si="25"/>
        <v>5.3668137343071507</v>
      </c>
      <c r="K1648" s="7">
        <v>318515</v>
      </c>
      <c r="L1648" s="7">
        <v>59718</v>
      </c>
      <c r="M1648" s="7">
        <f>G1648-L1648</f>
        <v>296282</v>
      </c>
      <c r="N1648" s="7">
        <v>194584.203125</v>
      </c>
      <c r="O1648" s="22">
        <f>M1648/N1648</f>
        <v>1.5226415877637807</v>
      </c>
      <c r="P1648" s="27">
        <v>2631</v>
      </c>
      <c r="Q1648" s="32">
        <f>M1648/P1648</f>
        <v>112.61193462561764</v>
      </c>
      <c r="R1648" s="37" t="s">
        <v>3507</v>
      </c>
      <c r="S1648" s="42">
        <f>ABS(O2496-O1648)*100</f>
        <v>16.545255877620502</v>
      </c>
      <c r="T1648" t="s">
        <v>141</v>
      </c>
      <c r="V1648" s="7">
        <v>51607</v>
      </c>
      <c r="W1648" t="s">
        <v>33</v>
      </c>
      <c r="X1648" s="17" t="s">
        <v>34</v>
      </c>
      <c r="Z1648" t="s">
        <v>3508</v>
      </c>
      <c r="AA1648">
        <v>401</v>
      </c>
      <c r="AB1648">
        <v>54</v>
      </c>
    </row>
    <row r="1649" spans="1:28" x14ac:dyDescent="0.25">
      <c r="A1649" t="s">
        <v>3577</v>
      </c>
      <c r="B1649" t="s">
        <v>3578</v>
      </c>
      <c r="C1649" s="17">
        <v>44078</v>
      </c>
      <c r="D1649" s="7">
        <v>313500</v>
      </c>
      <c r="E1649" t="s">
        <v>29</v>
      </c>
      <c r="F1649" t="s">
        <v>30</v>
      </c>
      <c r="G1649" s="7">
        <v>313500</v>
      </c>
      <c r="H1649" s="7">
        <v>157630</v>
      </c>
      <c r="I1649" s="12">
        <f>H1649/G1649*100</f>
        <v>50.280701754385973</v>
      </c>
      <c r="J1649" s="12">
        <f t="shared" si="25"/>
        <v>0.17793296389904611</v>
      </c>
      <c r="K1649" s="7">
        <v>315260</v>
      </c>
      <c r="L1649" s="7">
        <v>58226</v>
      </c>
      <c r="M1649" s="7">
        <f>G1649-L1649</f>
        <v>255274</v>
      </c>
      <c r="N1649" s="7">
        <v>193258.640625</v>
      </c>
      <c r="O1649" s="22">
        <f>M1649/N1649</f>
        <v>1.320893074557711</v>
      </c>
      <c r="P1649" s="27">
        <v>2250</v>
      </c>
      <c r="Q1649" s="32">
        <f>M1649/P1649</f>
        <v>113.45511111111111</v>
      </c>
      <c r="R1649" s="37" t="s">
        <v>3507</v>
      </c>
      <c r="S1649" s="42">
        <f>ABS(O2496-O1649)*100</f>
        <v>3.6295954429864663</v>
      </c>
      <c r="T1649" t="s">
        <v>32</v>
      </c>
      <c r="V1649" s="7">
        <v>51607</v>
      </c>
      <c r="W1649" t="s">
        <v>33</v>
      </c>
      <c r="X1649" s="17" t="s">
        <v>34</v>
      </c>
      <c r="Z1649" t="s">
        <v>3508</v>
      </c>
      <c r="AA1649">
        <v>401</v>
      </c>
      <c r="AB1649">
        <v>54</v>
      </c>
    </row>
    <row r="1650" spans="1:28" x14ac:dyDescent="0.25">
      <c r="A1650" t="s">
        <v>3579</v>
      </c>
      <c r="B1650" t="s">
        <v>3580</v>
      </c>
      <c r="C1650" s="17">
        <v>44176</v>
      </c>
      <c r="D1650" s="7">
        <v>315000</v>
      </c>
      <c r="E1650" t="s">
        <v>29</v>
      </c>
      <c r="F1650" t="s">
        <v>30</v>
      </c>
      <c r="G1650" s="7">
        <v>315000</v>
      </c>
      <c r="H1650" s="7">
        <v>179200</v>
      </c>
      <c r="I1650" s="12">
        <f>H1650/G1650*100</f>
        <v>56.888888888888886</v>
      </c>
      <c r="J1650" s="12">
        <f t="shared" si="25"/>
        <v>6.786120098401959</v>
      </c>
      <c r="K1650" s="7">
        <v>358408</v>
      </c>
      <c r="L1650" s="7">
        <v>58120</v>
      </c>
      <c r="M1650" s="7">
        <f>G1650-L1650</f>
        <v>256880</v>
      </c>
      <c r="N1650" s="7">
        <v>225780.453125</v>
      </c>
      <c r="O1650" s="22">
        <f>M1650/N1650</f>
        <v>1.1377424238659943</v>
      </c>
      <c r="P1650" s="27">
        <v>3095</v>
      </c>
      <c r="Q1650" s="32">
        <f>M1650/P1650</f>
        <v>82.998384491114706</v>
      </c>
      <c r="R1650" s="37" t="s">
        <v>3507</v>
      </c>
      <c r="S1650" s="42">
        <f>ABS(O2496-O1650)*100</f>
        <v>21.94466051215813</v>
      </c>
      <c r="T1650" t="s">
        <v>32</v>
      </c>
      <c r="V1650" s="7">
        <v>51607</v>
      </c>
      <c r="W1650" t="s">
        <v>33</v>
      </c>
      <c r="X1650" s="17" t="s">
        <v>34</v>
      </c>
      <c r="Z1650" t="s">
        <v>3508</v>
      </c>
      <c r="AA1650">
        <v>401</v>
      </c>
      <c r="AB1650">
        <v>54</v>
      </c>
    </row>
    <row r="1651" spans="1:28" x14ac:dyDescent="0.25">
      <c r="A1651" t="s">
        <v>3581</v>
      </c>
      <c r="B1651" t="s">
        <v>3582</v>
      </c>
      <c r="C1651" s="17">
        <v>44028</v>
      </c>
      <c r="D1651" s="7">
        <v>275000</v>
      </c>
      <c r="E1651" t="s">
        <v>29</v>
      </c>
      <c r="F1651" t="s">
        <v>30</v>
      </c>
      <c r="G1651" s="7">
        <v>275000</v>
      </c>
      <c r="H1651" s="7">
        <v>175090</v>
      </c>
      <c r="I1651" s="12">
        <f>H1651/G1651*100</f>
        <v>63.669090909090912</v>
      </c>
      <c r="J1651" s="12">
        <f t="shared" si="25"/>
        <v>13.566322118603985</v>
      </c>
      <c r="K1651" s="7">
        <v>350180</v>
      </c>
      <c r="L1651" s="7">
        <v>58047</v>
      </c>
      <c r="M1651" s="7">
        <f>G1651-L1651</f>
        <v>216953</v>
      </c>
      <c r="N1651" s="7">
        <v>219648.875</v>
      </c>
      <c r="O1651" s="22">
        <f>M1651/N1651</f>
        <v>0.98772643383673142</v>
      </c>
      <c r="P1651" s="27">
        <v>2708</v>
      </c>
      <c r="Q1651" s="32">
        <f>M1651/P1651</f>
        <v>80.115583456425412</v>
      </c>
      <c r="R1651" s="37" t="s">
        <v>3507</v>
      </c>
      <c r="S1651" s="42">
        <f>ABS(O2496-O1651)*100</f>
        <v>36.946259515084421</v>
      </c>
      <c r="T1651" t="s">
        <v>141</v>
      </c>
      <c r="V1651" s="7">
        <v>51607</v>
      </c>
      <c r="W1651" t="s">
        <v>33</v>
      </c>
      <c r="X1651" s="17" t="s">
        <v>34</v>
      </c>
      <c r="Z1651" t="s">
        <v>3508</v>
      </c>
      <c r="AA1651">
        <v>401</v>
      </c>
      <c r="AB1651">
        <v>57</v>
      </c>
    </row>
    <row r="1652" spans="1:28" x14ac:dyDescent="0.25">
      <c r="A1652" t="s">
        <v>3583</v>
      </c>
      <c r="B1652" t="s">
        <v>3584</v>
      </c>
      <c r="C1652" s="17">
        <v>44438</v>
      </c>
      <c r="D1652" s="7">
        <v>275000</v>
      </c>
      <c r="E1652" t="s">
        <v>29</v>
      </c>
      <c r="F1652" t="s">
        <v>30</v>
      </c>
      <c r="G1652" s="7">
        <v>275000</v>
      </c>
      <c r="H1652" s="7">
        <v>165390</v>
      </c>
      <c r="I1652" s="12">
        <f>H1652/G1652*100</f>
        <v>60.141818181818188</v>
      </c>
      <c r="J1652" s="12">
        <f t="shared" si="25"/>
        <v>10.039049391331261</v>
      </c>
      <c r="K1652" s="7">
        <v>330778</v>
      </c>
      <c r="L1652" s="7">
        <v>60329</v>
      </c>
      <c r="M1652" s="7">
        <f>G1652-L1652</f>
        <v>214671</v>
      </c>
      <c r="N1652" s="7">
        <v>203345.109375</v>
      </c>
      <c r="O1652" s="22">
        <f>M1652/N1652</f>
        <v>1.0556978756942381</v>
      </c>
      <c r="P1652" s="27">
        <v>2339</v>
      </c>
      <c r="Q1652" s="32">
        <f>M1652/P1652</f>
        <v>91.778965369816163</v>
      </c>
      <c r="R1652" s="37" t="s">
        <v>3507</v>
      </c>
      <c r="S1652" s="42">
        <f>ABS(O2496-O1652)*100</f>
        <v>30.149115329333753</v>
      </c>
      <c r="T1652" t="s">
        <v>32</v>
      </c>
      <c r="V1652" s="7">
        <v>51607</v>
      </c>
      <c r="W1652" t="s">
        <v>33</v>
      </c>
      <c r="X1652" s="17" t="s">
        <v>34</v>
      </c>
      <c r="Z1652" t="s">
        <v>3508</v>
      </c>
      <c r="AA1652">
        <v>401</v>
      </c>
      <c r="AB1652">
        <v>57</v>
      </c>
    </row>
    <row r="1653" spans="1:28" x14ac:dyDescent="0.25">
      <c r="A1653" t="s">
        <v>3585</v>
      </c>
      <c r="B1653" t="s">
        <v>3586</v>
      </c>
      <c r="C1653" s="17">
        <v>44126</v>
      </c>
      <c r="D1653" s="7">
        <v>360000</v>
      </c>
      <c r="E1653" t="s">
        <v>29</v>
      </c>
      <c r="F1653" t="s">
        <v>30</v>
      </c>
      <c r="G1653" s="7">
        <v>360000</v>
      </c>
      <c r="H1653" s="7">
        <v>163470</v>
      </c>
      <c r="I1653" s="12">
        <f>H1653/G1653*100</f>
        <v>45.408333333333331</v>
      </c>
      <c r="J1653" s="12">
        <f t="shared" si="25"/>
        <v>4.6944354571535953</v>
      </c>
      <c r="K1653" s="7">
        <v>326943</v>
      </c>
      <c r="L1653" s="7">
        <v>55225</v>
      </c>
      <c r="M1653" s="7">
        <f>G1653-L1653</f>
        <v>304775</v>
      </c>
      <c r="N1653" s="7">
        <v>192707.796875</v>
      </c>
      <c r="O1653" s="22">
        <f>M1653/N1653</f>
        <v>1.5815395377992538</v>
      </c>
      <c r="P1653" s="27">
        <v>2456</v>
      </c>
      <c r="Q1653" s="32">
        <f>M1653/P1653</f>
        <v>124.09405537459283</v>
      </c>
      <c r="R1653" s="37" t="s">
        <v>3587</v>
      </c>
      <c r="S1653" s="42">
        <f>ABS(O2496-O1653)*100</f>
        <v>22.435050881167818</v>
      </c>
      <c r="T1653" t="s">
        <v>32</v>
      </c>
      <c r="V1653" s="7">
        <v>48400</v>
      </c>
      <c r="W1653" t="s">
        <v>33</v>
      </c>
      <c r="X1653" s="17" t="s">
        <v>34</v>
      </c>
      <c r="Z1653" t="s">
        <v>3588</v>
      </c>
      <c r="AA1653">
        <v>401</v>
      </c>
      <c r="AB1653">
        <v>54</v>
      </c>
    </row>
    <row r="1654" spans="1:28" x14ac:dyDescent="0.25">
      <c r="A1654" t="s">
        <v>3589</v>
      </c>
      <c r="B1654" t="s">
        <v>3590</v>
      </c>
      <c r="C1654" s="17">
        <v>44011</v>
      </c>
      <c r="D1654" s="7">
        <v>305000</v>
      </c>
      <c r="E1654" t="s">
        <v>29</v>
      </c>
      <c r="F1654" t="s">
        <v>30</v>
      </c>
      <c r="G1654" s="7">
        <v>305000</v>
      </c>
      <c r="H1654" s="7">
        <v>155800</v>
      </c>
      <c r="I1654" s="12">
        <f>H1654/G1654*100</f>
        <v>51.081967213114751</v>
      </c>
      <c r="J1654" s="12">
        <f t="shared" si="25"/>
        <v>0.97919842262782453</v>
      </c>
      <c r="K1654" s="7">
        <v>311603</v>
      </c>
      <c r="L1654" s="7">
        <v>62223</v>
      </c>
      <c r="M1654" s="7">
        <f>G1654-L1654</f>
        <v>242777</v>
      </c>
      <c r="N1654" s="7">
        <v>176865.25</v>
      </c>
      <c r="O1654" s="22">
        <f>M1654/N1654</f>
        <v>1.3726664791416063</v>
      </c>
      <c r="P1654" s="27">
        <v>2076</v>
      </c>
      <c r="Q1654" s="32">
        <f>M1654/P1654</f>
        <v>116.94460500963392</v>
      </c>
      <c r="R1654" s="37" t="s">
        <v>3587</v>
      </c>
      <c r="S1654" s="42">
        <f>ABS(O2496-O1654)*100</f>
        <v>1.5477450154030681</v>
      </c>
      <c r="T1654" t="s">
        <v>32</v>
      </c>
      <c r="V1654" s="7">
        <v>54511</v>
      </c>
      <c r="W1654" t="s">
        <v>33</v>
      </c>
      <c r="X1654" s="17" t="s">
        <v>34</v>
      </c>
      <c r="Z1654" t="s">
        <v>3588</v>
      </c>
      <c r="AA1654">
        <v>401</v>
      </c>
      <c r="AB1654">
        <v>54</v>
      </c>
    </row>
    <row r="1655" spans="1:28" x14ac:dyDescent="0.25">
      <c r="A1655" t="s">
        <v>3591</v>
      </c>
      <c r="B1655" t="s">
        <v>3592</v>
      </c>
      <c r="C1655" s="17">
        <v>44476</v>
      </c>
      <c r="D1655" s="7">
        <v>370000</v>
      </c>
      <c r="E1655" t="s">
        <v>29</v>
      </c>
      <c r="F1655" t="s">
        <v>30</v>
      </c>
      <c r="G1655" s="7">
        <v>370000</v>
      </c>
      <c r="H1655" s="7">
        <v>174750</v>
      </c>
      <c r="I1655" s="12">
        <f>H1655/G1655*100</f>
        <v>47.229729729729733</v>
      </c>
      <c r="J1655" s="12">
        <f t="shared" si="25"/>
        <v>2.8730390607571934</v>
      </c>
      <c r="K1655" s="7">
        <v>349490</v>
      </c>
      <c r="L1655" s="7">
        <v>55051</v>
      </c>
      <c r="M1655" s="7">
        <f>G1655-L1655</f>
        <v>314949</v>
      </c>
      <c r="N1655" s="7">
        <v>208821.984375</v>
      </c>
      <c r="O1655" s="22">
        <f>M1655/N1655</f>
        <v>1.5082176378250405</v>
      </c>
      <c r="P1655" s="27">
        <v>2774</v>
      </c>
      <c r="Q1655" s="32">
        <f>M1655/P1655</f>
        <v>113.53604902667628</v>
      </c>
      <c r="R1655" s="37" t="s">
        <v>3587</v>
      </c>
      <c r="S1655" s="42">
        <f>ABS(O2496-O1655)*100</f>
        <v>15.102860883746484</v>
      </c>
      <c r="T1655" t="s">
        <v>32</v>
      </c>
      <c r="V1655" s="7">
        <v>48400</v>
      </c>
      <c r="W1655" t="s">
        <v>33</v>
      </c>
      <c r="X1655" s="17" t="s">
        <v>34</v>
      </c>
      <c r="Z1655" t="s">
        <v>3588</v>
      </c>
      <c r="AA1655">
        <v>401</v>
      </c>
      <c r="AB1655">
        <v>54</v>
      </c>
    </row>
    <row r="1656" spans="1:28" x14ac:dyDescent="0.25">
      <c r="A1656" t="s">
        <v>3593</v>
      </c>
      <c r="B1656" t="s">
        <v>3594</v>
      </c>
      <c r="C1656" s="17">
        <v>44433</v>
      </c>
      <c r="D1656" s="7">
        <v>310000</v>
      </c>
      <c r="E1656" t="s">
        <v>29</v>
      </c>
      <c r="F1656" t="s">
        <v>30</v>
      </c>
      <c r="G1656" s="7">
        <v>310000</v>
      </c>
      <c r="H1656" s="7">
        <v>148020</v>
      </c>
      <c r="I1656" s="12">
        <f>H1656/G1656*100</f>
        <v>47.748387096774195</v>
      </c>
      <c r="J1656" s="12">
        <f t="shared" si="25"/>
        <v>2.3543816937127318</v>
      </c>
      <c r="K1656" s="7">
        <v>296030</v>
      </c>
      <c r="L1656" s="7">
        <v>53795</v>
      </c>
      <c r="M1656" s="7">
        <f>G1656-L1656</f>
        <v>256205</v>
      </c>
      <c r="N1656" s="7">
        <v>171797.875</v>
      </c>
      <c r="O1656" s="22">
        <f>M1656/N1656</f>
        <v>1.491316467098327</v>
      </c>
      <c r="P1656" s="27">
        <v>2283</v>
      </c>
      <c r="Q1656" s="32">
        <f>M1656/P1656</f>
        <v>112.22295225580376</v>
      </c>
      <c r="R1656" s="37" t="s">
        <v>3587</v>
      </c>
      <c r="S1656" s="42">
        <f>ABS(O2496-O1656)*100</f>
        <v>13.412743811075135</v>
      </c>
      <c r="T1656" t="s">
        <v>141</v>
      </c>
      <c r="V1656" s="7">
        <v>48400</v>
      </c>
      <c r="W1656" t="s">
        <v>33</v>
      </c>
      <c r="X1656" s="17" t="s">
        <v>34</v>
      </c>
      <c r="Z1656" t="s">
        <v>3588</v>
      </c>
      <c r="AA1656">
        <v>401</v>
      </c>
      <c r="AB1656">
        <v>49</v>
      </c>
    </row>
    <row r="1657" spans="1:28" x14ac:dyDescent="0.25">
      <c r="A1657" t="s">
        <v>3595</v>
      </c>
      <c r="B1657" t="s">
        <v>3596</v>
      </c>
      <c r="C1657" s="17">
        <v>44524</v>
      </c>
      <c r="D1657" s="7">
        <v>325000</v>
      </c>
      <c r="E1657" t="s">
        <v>29</v>
      </c>
      <c r="F1657" t="s">
        <v>30</v>
      </c>
      <c r="G1657" s="7">
        <v>325000</v>
      </c>
      <c r="H1657" s="7">
        <v>151420</v>
      </c>
      <c r="I1657" s="12">
        <f>H1657/G1657*100</f>
        <v>46.590769230769233</v>
      </c>
      <c r="J1657" s="12">
        <f t="shared" si="25"/>
        <v>3.5119995597176938</v>
      </c>
      <c r="K1657" s="7">
        <v>302849</v>
      </c>
      <c r="L1657" s="7">
        <v>59936</v>
      </c>
      <c r="M1657" s="7">
        <f>G1657-L1657</f>
        <v>265064</v>
      </c>
      <c r="N1657" s="7">
        <v>182641.359375</v>
      </c>
      <c r="O1657" s="22">
        <f>M1657/N1657</f>
        <v>1.4512813576675669</v>
      </c>
      <c r="P1657" s="27">
        <v>2267</v>
      </c>
      <c r="Q1657" s="32">
        <f>M1657/P1657</f>
        <v>116.92280546978385</v>
      </c>
      <c r="R1657" s="37" t="s">
        <v>3507</v>
      </c>
      <c r="S1657" s="42">
        <f>ABS(O2496-O1657)*100</f>
        <v>9.4092328679991297</v>
      </c>
      <c r="T1657" t="s">
        <v>32</v>
      </c>
      <c r="V1657" s="7">
        <v>51607</v>
      </c>
      <c r="W1657" t="s">
        <v>33</v>
      </c>
      <c r="X1657" s="17" t="s">
        <v>34</v>
      </c>
      <c r="Z1657" t="s">
        <v>3508</v>
      </c>
      <c r="AA1657">
        <v>401</v>
      </c>
      <c r="AB1657">
        <v>54</v>
      </c>
    </row>
    <row r="1658" spans="1:28" x14ac:dyDescent="0.25">
      <c r="A1658" t="s">
        <v>3597</v>
      </c>
      <c r="B1658" t="s">
        <v>3598</v>
      </c>
      <c r="C1658" s="17">
        <v>44280</v>
      </c>
      <c r="D1658" s="7">
        <v>340000</v>
      </c>
      <c r="E1658" t="s">
        <v>29</v>
      </c>
      <c r="F1658" t="s">
        <v>30</v>
      </c>
      <c r="G1658" s="7">
        <v>340000</v>
      </c>
      <c r="H1658" s="7">
        <v>155810</v>
      </c>
      <c r="I1658" s="12">
        <f>H1658/G1658*100</f>
        <v>45.826470588235296</v>
      </c>
      <c r="J1658" s="12">
        <f t="shared" si="25"/>
        <v>4.2762982022516312</v>
      </c>
      <c r="K1658" s="7">
        <v>311619</v>
      </c>
      <c r="L1658" s="7">
        <v>57574</v>
      </c>
      <c r="M1658" s="7">
        <f>G1658-L1658</f>
        <v>282426</v>
      </c>
      <c r="N1658" s="7">
        <v>191011.28125</v>
      </c>
      <c r="O1658" s="22">
        <f>M1658/N1658</f>
        <v>1.4785828258507636</v>
      </c>
      <c r="P1658" s="27">
        <v>2152</v>
      </c>
      <c r="Q1658" s="32">
        <f>M1658/P1658</f>
        <v>131.23884758364312</v>
      </c>
      <c r="R1658" s="37" t="s">
        <v>3507</v>
      </c>
      <c r="S1658" s="42">
        <f>ABS(O2496-O1658)*100</f>
        <v>12.139379686318797</v>
      </c>
      <c r="T1658" t="s">
        <v>32</v>
      </c>
      <c r="V1658" s="7">
        <v>51607</v>
      </c>
      <c r="W1658" t="s">
        <v>33</v>
      </c>
      <c r="X1658" s="17" t="s">
        <v>34</v>
      </c>
      <c r="Z1658" t="s">
        <v>3508</v>
      </c>
      <c r="AA1658">
        <v>401</v>
      </c>
      <c r="AB1658">
        <v>57</v>
      </c>
    </row>
    <row r="1659" spans="1:28" x14ac:dyDescent="0.25">
      <c r="A1659" t="s">
        <v>3599</v>
      </c>
      <c r="B1659" t="s">
        <v>3600</v>
      </c>
      <c r="C1659" s="17">
        <v>44200</v>
      </c>
      <c r="D1659" s="7">
        <v>300000</v>
      </c>
      <c r="E1659" t="s">
        <v>29</v>
      </c>
      <c r="F1659" t="s">
        <v>30</v>
      </c>
      <c r="G1659" s="7">
        <v>300000</v>
      </c>
      <c r="H1659" s="7">
        <v>167760</v>
      </c>
      <c r="I1659" s="12">
        <f>H1659/G1659*100</f>
        <v>55.92</v>
      </c>
      <c r="J1659" s="12">
        <f t="shared" si="25"/>
        <v>5.8172312095130749</v>
      </c>
      <c r="K1659" s="7">
        <v>335524</v>
      </c>
      <c r="L1659" s="7">
        <v>57841</v>
      </c>
      <c r="M1659" s="7">
        <f>G1659-L1659</f>
        <v>242159</v>
      </c>
      <c r="N1659" s="7">
        <v>208784.203125</v>
      </c>
      <c r="O1659" s="22">
        <f>M1659/N1659</f>
        <v>1.1598530749714737</v>
      </c>
      <c r="P1659" s="27">
        <v>2672</v>
      </c>
      <c r="Q1659" s="32">
        <f>M1659/P1659</f>
        <v>90.62836826347305</v>
      </c>
      <c r="R1659" s="37" t="s">
        <v>3507</v>
      </c>
      <c r="S1659" s="42">
        <f>ABS(O2496-O1659)*100</f>
        <v>19.733595401610195</v>
      </c>
      <c r="T1659" t="s">
        <v>32</v>
      </c>
      <c r="V1659" s="7">
        <v>51607</v>
      </c>
      <c r="W1659" t="s">
        <v>33</v>
      </c>
      <c r="X1659" s="17" t="s">
        <v>34</v>
      </c>
      <c r="Z1659" t="s">
        <v>3508</v>
      </c>
      <c r="AA1659">
        <v>401</v>
      </c>
      <c r="AB1659">
        <v>54</v>
      </c>
    </row>
    <row r="1660" spans="1:28" x14ac:dyDescent="0.25">
      <c r="A1660" t="s">
        <v>3601</v>
      </c>
      <c r="B1660" t="s">
        <v>3602</v>
      </c>
      <c r="C1660" s="17">
        <v>44497</v>
      </c>
      <c r="D1660" s="7">
        <v>350000</v>
      </c>
      <c r="E1660" t="s">
        <v>29</v>
      </c>
      <c r="F1660" t="s">
        <v>30</v>
      </c>
      <c r="G1660" s="7">
        <v>350000</v>
      </c>
      <c r="H1660" s="7">
        <v>153620</v>
      </c>
      <c r="I1660" s="12">
        <f>H1660/G1660*100</f>
        <v>43.89142857142857</v>
      </c>
      <c r="J1660" s="12">
        <f t="shared" si="25"/>
        <v>6.2113402190583571</v>
      </c>
      <c r="K1660" s="7">
        <v>307249</v>
      </c>
      <c r="L1660" s="7">
        <v>57002</v>
      </c>
      <c r="M1660" s="7">
        <f>G1660-L1660</f>
        <v>292998</v>
      </c>
      <c r="N1660" s="7">
        <v>188155.640625</v>
      </c>
      <c r="O1660" s="22">
        <f>M1660/N1660</f>
        <v>1.5572108230544843</v>
      </c>
      <c r="P1660" s="27">
        <v>2204</v>
      </c>
      <c r="Q1660" s="32">
        <f>M1660/P1660</f>
        <v>132.93920145190563</v>
      </c>
      <c r="R1660" s="37" t="s">
        <v>3507</v>
      </c>
      <c r="S1660" s="42">
        <f>ABS(O2496-O1660)*100</f>
        <v>20.002179406690868</v>
      </c>
      <c r="T1660" t="s">
        <v>64</v>
      </c>
      <c r="V1660" s="7">
        <v>51607</v>
      </c>
      <c r="W1660" t="s">
        <v>33</v>
      </c>
      <c r="X1660" s="17" t="s">
        <v>34</v>
      </c>
      <c r="Z1660" t="s">
        <v>3508</v>
      </c>
      <c r="AA1660">
        <v>401</v>
      </c>
      <c r="AB1660">
        <v>54</v>
      </c>
    </row>
    <row r="1661" spans="1:28" x14ac:dyDescent="0.25">
      <c r="A1661" t="s">
        <v>3603</v>
      </c>
      <c r="B1661" t="s">
        <v>3604</v>
      </c>
      <c r="C1661" s="17">
        <v>44357</v>
      </c>
      <c r="D1661" s="7">
        <v>230000</v>
      </c>
      <c r="E1661" t="s">
        <v>253</v>
      </c>
      <c r="F1661" t="s">
        <v>30</v>
      </c>
      <c r="G1661" s="7">
        <v>230000</v>
      </c>
      <c r="H1661" s="7">
        <v>181740</v>
      </c>
      <c r="I1661" s="12">
        <f>H1661/G1661*100</f>
        <v>79.017391304347825</v>
      </c>
      <c r="J1661" s="12">
        <f t="shared" si="25"/>
        <v>28.914622513860898</v>
      </c>
      <c r="K1661" s="7">
        <v>363474</v>
      </c>
      <c r="L1661" s="7">
        <v>58362</v>
      </c>
      <c r="M1661" s="7">
        <f>G1661-L1661</f>
        <v>171638</v>
      </c>
      <c r="N1661" s="7">
        <v>229407.515625</v>
      </c>
      <c r="O1661" s="22">
        <f>M1661/N1661</f>
        <v>0.74817949853293952</v>
      </c>
      <c r="P1661" s="27">
        <v>3114</v>
      </c>
      <c r="Q1661" s="32">
        <f>M1661/P1661</f>
        <v>55.118175979447656</v>
      </c>
      <c r="R1661" s="37" t="s">
        <v>3507</v>
      </c>
      <c r="S1661" s="42">
        <f>ABS(O2496-O1661)*100</f>
        <v>60.900953045463609</v>
      </c>
      <c r="T1661" t="s">
        <v>32</v>
      </c>
      <c r="V1661" s="7">
        <v>51607</v>
      </c>
      <c r="W1661" t="s">
        <v>33</v>
      </c>
      <c r="X1661" s="17" t="s">
        <v>34</v>
      </c>
      <c r="Z1661" t="s">
        <v>3508</v>
      </c>
      <c r="AA1661">
        <v>401</v>
      </c>
      <c r="AB1661">
        <v>54</v>
      </c>
    </row>
    <row r="1662" spans="1:28" x14ac:dyDescent="0.25">
      <c r="A1662" t="s">
        <v>3605</v>
      </c>
      <c r="B1662" t="s">
        <v>3606</v>
      </c>
      <c r="C1662" s="17">
        <v>44152</v>
      </c>
      <c r="D1662" s="7">
        <v>305000</v>
      </c>
      <c r="E1662" t="s">
        <v>29</v>
      </c>
      <c r="F1662" t="s">
        <v>30</v>
      </c>
      <c r="G1662" s="7">
        <v>305000</v>
      </c>
      <c r="H1662" s="7">
        <v>143930</v>
      </c>
      <c r="I1662" s="12">
        <f>H1662/G1662*100</f>
        <v>47.190163934426224</v>
      </c>
      <c r="J1662" s="12">
        <f t="shared" si="25"/>
        <v>2.9126048560607032</v>
      </c>
      <c r="K1662" s="7">
        <v>287854</v>
      </c>
      <c r="L1662" s="7">
        <v>55454</v>
      </c>
      <c r="M1662" s="7">
        <f>G1662-L1662</f>
        <v>249546</v>
      </c>
      <c r="N1662" s="7">
        <v>174736.84375</v>
      </c>
      <c r="O1662" s="22">
        <f>M1662/N1662</f>
        <v>1.4281246853527421</v>
      </c>
      <c r="P1662" s="27">
        <v>2090</v>
      </c>
      <c r="Q1662" s="32">
        <f>M1662/P1662</f>
        <v>119.4</v>
      </c>
      <c r="R1662" s="37" t="s">
        <v>3507</v>
      </c>
      <c r="S1662" s="42">
        <f>ABS(O2496-O1662)*100</f>
        <v>7.0935656365166411</v>
      </c>
      <c r="T1662" t="s">
        <v>32</v>
      </c>
      <c r="V1662" s="7">
        <v>51607</v>
      </c>
      <c r="W1662" t="s">
        <v>33</v>
      </c>
      <c r="X1662" s="17" t="s">
        <v>34</v>
      </c>
      <c r="Z1662" t="s">
        <v>3508</v>
      </c>
      <c r="AA1662">
        <v>401</v>
      </c>
      <c r="AB1662">
        <v>57</v>
      </c>
    </row>
    <row r="1663" spans="1:28" x14ac:dyDescent="0.25">
      <c r="A1663" t="s">
        <v>3607</v>
      </c>
      <c r="B1663" t="s">
        <v>3608</v>
      </c>
      <c r="C1663" s="17">
        <v>43931</v>
      </c>
      <c r="D1663" s="7">
        <v>290000</v>
      </c>
      <c r="E1663" t="s">
        <v>29</v>
      </c>
      <c r="F1663" t="s">
        <v>30</v>
      </c>
      <c r="G1663" s="7">
        <v>290000</v>
      </c>
      <c r="H1663" s="7">
        <v>151650</v>
      </c>
      <c r="I1663" s="12">
        <f>H1663/G1663*100</f>
        <v>52.293103448275858</v>
      </c>
      <c r="J1663" s="12">
        <f t="shared" si="25"/>
        <v>2.1903346577889309</v>
      </c>
      <c r="K1663" s="7">
        <v>303308</v>
      </c>
      <c r="L1663" s="7">
        <v>59147</v>
      </c>
      <c r="M1663" s="7">
        <f>G1663-L1663</f>
        <v>230853</v>
      </c>
      <c r="N1663" s="7">
        <v>183579.703125</v>
      </c>
      <c r="O1663" s="22">
        <f>M1663/N1663</f>
        <v>1.2575082978689178</v>
      </c>
      <c r="P1663" s="27">
        <v>2258</v>
      </c>
      <c r="Q1663" s="32">
        <f>M1663/P1663</f>
        <v>102.2378210806023</v>
      </c>
      <c r="R1663" s="37" t="s">
        <v>3507</v>
      </c>
      <c r="S1663" s="42">
        <f>ABS(O2496-O1663)*100</f>
        <v>9.9680731118657828</v>
      </c>
      <c r="T1663" t="s">
        <v>32</v>
      </c>
      <c r="V1663" s="7">
        <v>51607</v>
      </c>
      <c r="W1663" t="s">
        <v>33</v>
      </c>
      <c r="X1663" s="17" t="s">
        <v>34</v>
      </c>
      <c r="Z1663" t="s">
        <v>3508</v>
      </c>
      <c r="AA1663">
        <v>401</v>
      </c>
      <c r="AB1663">
        <v>54</v>
      </c>
    </row>
    <row r="1664" spans="1:28" x14ac:dyDescent="0.25">
      <c r="A1664" t="s">
        <v>3609</v>
      </c>
      <c r="B1664" t="s">
        <v>3610</v>
      </c>
      <c r="C1664" s="17">
        <v>44364</v>
      </c>
      <c r="D1664" s="7">
        <v>336000</v>
      </c>
      <c r="E1664" t="s">
        <v>29</v>
      </c>
      <c r="F1664" t="s">
        <v>30</v>
      </c>
      <c r="G1664" s="7">
        <v>336000</v>
      </c>
      <c r="H1664" s="7">
        <v>161000</v>
      </c>
      <c r="I1664" s="12">
        <f>H1664/G1664*100</f>
        <v>47.916666666666671</v>
      </c>
      <c r="J1664" s="12">
        <f t="shared" si="25"/>
        <v>2.1861021238202554</v>
      </c>
      <c r="K1664" s="7">
        <v>321990</v>
      </c>
      <c r="L1664" s="7">
        <v>71784</v>
      </c>
      <c r="M1664" s="7">
        <f>G1664-L1664</f>
        <v>264216</v>
      </c>
      <c r="N1664" s="7">
        <v>188124.8125</v>
      </c>
      <c r="O1664" s="22">
        <f>M1664/N1664</f>
        <v>1.4044718316995</v>
      </c>
      <c r="P1664" s="27">
        <v>2212</v>
      </c>
      <c r="Q1664" s="32">
        <f>M1664/P1664</f>
        <v>119.44665461121157</v>
      </c>
      <c r="R1664" s="37" t="s">
        <v>3507</v>
      </c>
      <c r="S1664" s="42">
        <f>ABS(O2496-O1664)*100</f>
        <v>4.728280271192431</v>
      </c>
      <c r="T1664" t="s">
        <v>64</v>
      </c>
      <c r="V1664" s="7">
        <v>51607</v>
      </c>
      <c r="W1664" t="s">
        <v>33</v>
      </c>
      <c r="X1664" s="17" t="s">
        <v>34</v>
      </c>
      <c r="Z1664" t="s">
        <v>3508</v>
      </c>
      <c r="AA1664">
        <v>401</v>
      </c>
      <c r="AB1664">
        <v>54</v>
      </c>
    </row>
    <row r="1665" spans="1:28" x14ac:dyDescent="0.25">
      <c r="A1665" t="s">
        <v>3611</v>
      </c>
      <c r="B1665" t="s">
        <v>3612</v>
      </c>
      <c r="C1665" s="17">
        <v>44558</v>
      </c>
      <c r="D1665" s="7">
        <v>370000</v>
      </c>
      <c r="E1665" t="s">
        <v>29</v>
      </c>
      <c r="F1665" t="s">
        <v>30</v>
      </c>
      <c r="G1665" s="7">
        <v>370000</v>
      </c>
      <c r="H1665" s="7">
        <v>182580</v>
      </c>
      <c r="I1665" s="12">
        <f>H1665/G1665*100</f>
        <v>49.345945945945942</v>
      </c>
      <c r="J1665" s="12">
        <f t="shared" si="25"/>
        <v>0.75682284454098436</v>
      </c>
      <c r="K1665" s="7">
        <v>365162</v>
      </c>
      <c r="L1665" s="7">
        <v>70792</v>
      </c>
      <c r="M1665" s="7">
        <f>G1665-L1665</f>
        <v>299208</v>
      </c>
      <c r="N1665" s="7">
        <v>221330.828125</v>
      </c>
      <c r="O1665" s="22">
        <f>M1665/N1665</f>
        <v>1.3518586747934529</v>
      </c>
      <c r="P1665" s="27">
        <v>3104</v>
      </c>
      <c r="Q1665" s="32">
        <f>M1665/P1665</f>
        <v>96.394329896907223</v>
      </c>
      <c r="R1665" s="37" t="s">
        <v>3507</v>
      </c>
      <c r="S1665" s="42">
        <f>ABS(O2496-O1665)*100</f>
        <v>0.5330354194122755</v>
      </c>
      <c r="T1665" t="s">
        <v>32</v>
      </c>
      <c r="V1665" s="7">
        <v>51607</v>
      </c>
      <c r="W1665" t="s">
        <v>33</v>
      </c>
      <c r="X1665" s="17" t="s">
        <v>34</v>
      </c>
      <c r="Z1665" t="s">
        <v>3508</v>
      </c>
      <c r="AA1665">
        <v>401</v>
      </c>
      <c r="AB1665">
        <v>54</v>
      </c>
    </row>
    <row r="1666" spans="1:28" x14ac:dyDescent="0.25">
      <c r="A1666" t="s">
        <v>3613</v>
      </c>
      <c r="B1666" t="s">
        <v>3614</v>
      </c>
      <c r="C1666" s="17">
        <v>44113</v>
      </c>
      <c r="D1666" s="7">
        <v>270000</v>
      </c>
      <c r="E1666" t="s">
        <v>262</v>
      </c>
      <c r="F1666" t="s">
        <v>30</v>
      </c>
      <c r="G1666" s="7">
        <v>270000</v>
      </c>
      <c r="H1666" s="7">
        <v>147950</v>
      </c>
      <c r="I1666" s="12">
        <f>H1666/G1666*100</f>
        <v>54.796296296296298</v>
      </c>
      <c r="J1666" s="12">
        <f t="shared" si="25"/>
        <v>4.6935275058093708</v>
      </c>
      <c r="K1666" s="7">
        <v>295907</v>
      </c>
      <c r="L1666" s="7">
        <v>63955</v>
      </c>
      <c r="M1666" s="7">
        <f>G1666-L1666</f>
        <v>206045</v>
      </c>
      <c r="N1666" s="7">
        <v>174400</v>
      </c>
      <c r="O1666" s="22">
        <f>M1666/N1666</f>
        <v>1.1814506880733946</v>
      </c>
      <c r="P1666" s="27">
        <v>1764</v>
      </c>
      <c r="Q1666" s="32">
        <f>M1666/P1666</f>
        <v>116.80555555555556</v>
      </c>
      <c r="R1666" s="37" t="s">
        <v>3507</v>
      </c>
      <c r="S1666" s="42">
        <f>ABS(O2496-O1666)*100</f>
        <v>17.573834091418107</v>
      </c>
      <c r="T1666" t="s">
        <v>64</v>
      </c>
      <c r="V1666" s="7">
        <v>58504</v>
      </c>
      <c r="W1666" t="s">
        <v>33</v>
      </c>
      <c r="X1666" s="17" t="s">
        <v>34</v>
      </c>
      <c r="Z1666" t="s">
        <v>3508</v>
      </c>
      <c r="AA1666">
        <v>401</v>
      </c>
      <c r="AB1666">
        <v>57</v>
      </c>
    </row>
    <row r="1667" spans="1:28" x14ac:dyDescent="0.25">
      <c r="A1667" t="s">
        <v>3615</v>
      </c>
      <c r="B1667" t="s">
        <v>3616</v>
      </c>
      <c r="C1667" s="17">
        <v>44181</v>
      </c>
      <c r="D1667" s="7">
        <v>359900</v>
      </c>
      <c r="E1667" t="s">
        <v>29</v>
      </c>
      <c r="F1667" t="s">
        <v>30</v>
      </c>
      <c r="G1667" s="7">
        <v>359900</v>
      </c>
      <c r="H1667" s="7">
        <v>190030</v>
      </c>
      <c r="I1667" s="12">
        <f>H1667/G1667*100</f>
        <v>52.800777993887195</v>
      </c>
      <c r="J1667" s="12">
        <f t="shared" ref="J1667:J1730" si="26">+ABS(I1667-$I$2500)</f>
        <v>2.6980092034002681</v>
      </c>
      <c r="K1667" s="7">
        <v>380069</v>
      </c>
      <c r="L1667" s="7">
        <v>63411</v>
      </c>
      <c r="M1667" s="7">
        <f>G1667-L1667</f>
        <v>296489</v>
      </c>
      <c r="N1667" s="7">
        <v>238088.71875</v>
      </c>
      <c r="O1667" s="22">
        <f>M1667/N1667</f>
        <v>1.2452878975392445</v>
      </c>
      <c r="P1667" s="27">
        <v>3154</v>
      </c>
      <c r="Q1667" s="32">
        <f>M1667/P1667</f>
        <v>94.004121750158532</v>
      </c>
      <c r="R1667" s="37" t="s">
        <v>3507</v>
      </c>
      <c r="S1667" s="42">
        <f>ABS(O2496-O1667)*100</f>
        <v>11.190113144833113</v>
      </c>
      <c r="T1667" t="s">
        <v>32</v>
      </c>
      <c r="V1667" s="7">
        <v>58504</v>
      </c>
      <c r="W1667" t="s">
        <v>33</v>
      </c>
      <c r="X1667" s="17" t="s">
        <v>34</v>
      </c>
      <c r="Z1667" t="s">
        <v>3508</v>
      </c>
      <c r="AA1667">
        <v>401</v>
      </c>
      <c r="AB1667">
        <v>54</v>
      </c>
    </row>
    <row r="1668" spans="1:28" x14ac:dyDescent="0.25">
      <c r="A1668" t="s">
        <v>3617</v>
      </c>
      <c r="B1668" t="s">
        <v>3618</v>
      </c>
      <c r="C1668" s="17">
        <v>44463</v>
      </c>
      <c r="D1668" s="7">
        <v>356000</v>
      </c>
      <c r="E1668" t="s">
        <v>29</v>
      </c>
      <c r="F1668" t="s">
        <v>30</v>
      </c>
      <c r="G1668" s="7">
        <v>356000</v>
      </c>
      <c r="H1668" s="7">
        <v>176860</v>
      </c>
      <c r="I1668" s="12">
        <f>H1668/G1668*100</f>
        <v>49.679775280898873</v>
      </c>
      <c r="J1668" s="12">
        <f t="shared" si="26"/>
        <v>0.42299350958805348</v>
      </c>
      <c r="K1668" s="7">
        <v>353718</v>
      </c>
      <c r="L1668" s="7">
        <v>61686</v>
      </c>
      <c r="M1668" s="7">
        <f>G1668-L1668</f>
        <v>294314</v>
      </c>
      <c r="N1668" s="7">
        <v>219572.9375</v>
      </c>
      <c r="O1668" s="22">
        <f>M1668/N1668</f>
        <v>1.3403928705922605</v>
      </c>
      <c r="P1668" s="27">
        <v>2638</v>
      </c>
      <c r="Q1668" s="32">
        <f>M1668/P1668</f>
        <v>111.56709628506444</v>
      </c>
      <c r="R1668" s="37" t="s">
        <v>3507</v>
      </c>
      <c r="S1668" s="42">
        <f>ABS(O2496-O1668)*100</f>
        <v>1.6796158395315119</v>
      </c>
      <c r="T1668" t="s">
        <v>32</v>
      </c>
      <c r="V1668" s="7">
        <v>51607</v>
      </c>
      <c r="W1668" t="s">
        <v>33</v>
      </c>
      <c r="X1668" s="17" t="s">
        <v>34</v>
      </c>
      <c r="Z1668" t="s">
        <v>3508</v>
      </c>
      <c r="AA1668">
        <v>401</v>
      </c>
      <c r="AB1668">
        <v>59</v>
      </c>
    </row>
    <row r="1669" spans="1:28" x14ac:dyDescent="0.25">
      <c r="A1669" t="s">
        <v>3619</v>
      </c>
      <c r="B1669" t="s">
        <v>3620</v>
      </c>
      <c r="C1669" s="17">
        <v>43945</v>
      </c>
      <c r="D1669" s="7">
        <v>310000</v>
      </c>
      <c r="E1669" t="s">
        <v>29</v>
      </c>
      <c r="F1669" t="s">
        <v>30</v>
      </c>
      <c r="G1669" s="7">
        <v>310000</v>
      </c>
      <c r="H1669" s="7">
        <v>172570</v>
      </c>
      <c r="I1669" s="12">
        <f>H1669/G1669*100</f>
        <v>55.667741935483875</v>
      </c>
      <c r="J1669" s="12">
        <f t="shared" si="26"/>
        <v>5.564973144996948</v>
      </c>
      <c r="K1669" s="7">
        <v>345141</v>
      </c>
      <c r="L1669" s="7">
        <v>57114</v>
      </c>
      <c r="M1669" s="7">
        <f>G1669-L1669</f>
        <v>252886</v>
      </c>
      <c r="N1669" s="7">
        <v>216561.65625</v>
      </c>
      <c r="O1669" s="22">
        <f>M1669/N1669</f>
        <v>1.1677321109331884</v>
      </c>
      <c r="P1669" s="27">
        <v>2750</v>
      </c>
      <c r="Q1669" s="32">
        <f>M1669/P1669</f>
        <v>91.958545454545458</v>
      </c>
      <c r="R1669" s="37" t="s">
        <v>3507</v>
      </c>
      <c r="S1669" s="42">
        <f>ABS(O2496-O1669)*100</f>
        <v>18.945691805438724</v>
      </c>
      <c r="T1669" t="s">
        <v>32</v>
      </c>
      <c r="V1669" s="7">
        <v>51607</v>
      </c>
      <c r="W1669" t="s">
        <v>33</v>
      </c>
      <c r="X1669" s="17" t="s">
        <v>34</v>
      </c>
      <c r="Z1669" t="s">
        <v>3508</v>
      </c>
      <c r="AA1669">
        <v>401</v>
      </c>
      <c r="AB1669">
        <v>54</v>
      </c>
    </row>
    <row r="1670" spans="1:28" x14ac:dyDescent="0.25">
      <c r="A1670" t="s">
        <v>3621</v>
      </c>
      <c r="B1670" t="s">
        <v>3622</v>
      </c>
      <c r="C1670" s="17">
        <v>44096</v>
      </c>
      <c r="D1670" s="7">
        <v>320000</v>
      </c>
      <c r="E1670" t="s">
        <v>29</v>
      </c>
      <c r="F1670" t="s">
        <v>30</v>
      </c>
      <c r="G1670" s="7">
        <v>320000</v>
      </c>
      <c r="H1670" s="7">
        <v>166940</v>
      </c>
      <c r="I1670" s="12">
        <f>H1670/G1670*100</f>
        <v>52.168749999999996</v>
      </c>
      <c r="J1670" s="12">
        <f t="shared" si="26"/>
        <v>2.065981209513069</v>
      </c>
      <c r="K1670" s="7">
        <v>333878</v>
      </c>
      <c r="L1670" s="7">
        <v>64181</v>
      </c>
      <c r="M1670" s="7">
        <f>G1670-L1670</f>
        <v>255819</v>
      </c>
      <c r="N1670" s="7">
        <v>202779.703125</v>
      </c>
      <c r="O1670" s="22">
        <f>M1670/N1670</f>
        <v>1.2615611723344169</v>
      </c>
      <c r="P1670" s="27">
        <v>2408</v>
      </c>
      <c r="Q1670" s="32">
        <f>M1670/P1670</f>
        <v>106.23712624584718</v>
      </c>
      <c r="R1670" s="37" t="s">
        <v>3507</v>
      </c>
      <c r="S1670" s="42">
        <f>ABS(O2496-O1670)*100</f>
        <v>9.5627856653158751</v>
      </c>
      <c r="T1670" t="s">
        <v>32</v>
      </c>
      <c r="V1670" s="7">
        <v>58504</v>
      </c>
      <c r="W1670" t="s">
        <v>33</v>
      </c>
      <c r="X1670" s="17" t="s">
        <v>34</v>
      </c>
      <c r="Z1670" t="s">
        <v>3508</v>
      </c>
      <c r="AA1670">
        <v>401</v>
      </c>
      <c r="AB1670">
        <v>57</v>
      </c>
    </row>
    <row r="1671" spans="1:28" x14ac:dyDescent="0.25">
      <c r="A1671" t="s">
        <v>3623</v>
      </c>
      <c r="B1671" t="s">
        <v>3624</v>
      </c>
      <c r="C1671" s="17">
        <v>44454</v>
      </c>
      <c r="D1671" s="7">
        <v>376000</v>
      </c>
      <c r="E1671" t="s">
        <v>29</v>
      </c>
      <c r="F1671" t="s">
        <v>30</v>
      </c>
      <c r="G1671" s="7">
        <v>376000</v>
      </c>
      <c r="H1671" s="7">
        <v>172270</v>
      </c>
      <c r="I1671" s="12">
        <f>H1671/G1671*100</f>
        <v>45.816489361702125</v>
      </c>
      <c r="J1671" s="12">
        <f t="shared" si="26"/>
        <v>4.2862794287848018</v>
      </c>
      <c r="K1671" s="7">
        <v>344541</v>
      </c>
      <c r="L1671" s="7">
        <v>64181</v>
      </c>
      <c r="M1671" s="7">
        <f>G1671-L1671</f>
        <v>311819</v>
      </c>
      <c r="N1671" s="7">
        <v>210797</v>
      </c>
      <c r="O1671" s="22">
        <f>M1671/N1671</f>
        <v>1.4792383193309202</v>
      </c>
      <c r="P1671" s="27">
        <v>2398</v>
      </c>
      <c r="Q1671" s="32">
        <f>M1671/P1671</f>
        <v>130.0329441201001</v>
      </c>
      <c r="R1671" s="37" t="s">
        <v>3507</v>
      </c>
      <c r="S1671" s="42">
        <f>ABS(O2496-O1671)*100</f>
        <v>12.204929034334455</v>
      </c>
      <c r="T1671" t="s">
        <v>32</v>
      </c>
      <c r="V1671" s="7">
        <v>58504</v>
      </c>
      <c r="W1671" t="s">
        <v>33</v>
      </c>
      <c r="X1671" s="17" t="s">
        <v>34</v>
      </c>
      <c r="Z1671" t="s">
        <v>3508</v>
      </c>
      <c r="AA1671">
        <v>401</v>
      </c>
      <c r="AB1671">
        <v>57</v>
      </c>
    </row>
    <row r="1672" spans="1:28" x14ac:dyDescent="0.25">
      <c r="A1672" t="s">
        <v>3625</v>
      </c>
      <c r="B1672" t="s">
        <v>3626</v>
      </c>
      <c r="C1672" s="17">
        <v>44265</v>
      </c>
      <c r="D1672" s="7">
        <v>360000</v>
      </c>
      <c r="E1672" t="s">
        <v>29</v>
      </c>
      <c r="F1672" t="s">
        <v>30</v>
      </c>
      <c r="G1672" s="7">
        <v>360000</v>
      </c>
      <c r="H1672" s="7">
        <v>201150</v>
      </c>
      <c r="I1672" s="12">
        <f>H1672/G1672*100</f>
        <v>55.875</v>
      </c>
      <c r="J1672" s="12">
        <f t="shared" si="26"/>
        <v>5.7722312095130732</v>
      </c>
      <c r="K1672" s="7">
        <v>402307</v>
      </c>
      <c r="L1672" s="7">
        <v>76493</v>
      </c>
      <c r="M1672" s="7">
        <f>G1672-L1672</f>
        <v>283507</v>
      </c>
      <c r="N1672" s="7">
        <v>244972.9375</v>
      </c>
      <c r="O1672" s="22">
        <f>M1672/N1672</f>
        <v>1.1572992629032748</v>
      </c>
      <c r="P1672" s="27">
        <v>3345</v>
      </c>
      <c r="Q1672" s="32">
        <f>M1672/P1672</f>
        <v>84.755455904334823</v>
      </c>
      <c r="R1672" s="37" t="s">
        <v>3507</v>
      </c>
      <c r="S1672" s="42">
        <f>ABS(O2496-O1672)*100</f>
        <v>19.988976608430086</v>
      </c>
      <c r="T1672" t="s">
        <v>32</v>
      </c>
      <c r="V1672" s="7">
        <v>58504</v>
      </c>
      <c r="W1672" t="s">
        <v>33</v>
      </c>
      <c r="X1672" s="17" t="s">
        <v>34</v>
      </c>
      <c r="Z1672" t="s">
        <v>3508</v>
      </c>
      <c r="AA1672">
        <v>401</v>
      </c>
      <c r="AB1672">
        <v>51</v>
      </c>
    </row>
    <row r="1673" spans="1:28" x14ac:dyDescent="0.25">
      <c r="A1673" t="s">
        <v>3627</v>
      </c>
      <c r="B1673" t="s">
        <v>3628</v>
      </c>
      <c r="C1673" s="17">
        <v>44510</v>
      </c>
      <c r="D1673" s="7">
        <v>361000</v>
      </c>
      <c r="E1673" t="s">
        <v>29</v>
      </c>
      <c r="F1673" t="s">
        <v>30</v>
      </c>
      <c r="G1673" s="7">
        <v>361000</v>
      </c>
      <c r="H1673" s="7">
        <v>170740</v>
      </c>
      <c r="I1673" s="12">
        <f>H1673/G1673*100</f>
        <v>47.29639889196676</v>
      </c>
      <c r="J1673" s="12">
        <f t="shared" si="26"/>
        <v>2.8063698985201668</v>
      </c>
      <c r="K1673" s="7">
        <v>341480</v>
      </c>
      <c r="L1673" s="7">
        <v>53851</v>
      </c>
      <c r="M1673" s="7">
        <f>G1673-L1673</f>
        <v>307149</v>
      </c>
      <c r="N1673" s="7">
        <v>203992.203125</v>
      </c>
      <c r="O1673" s="22">
        <f>M1673/N1673</f>
        <v>1.5056899003722646</v>
      </c>
      <c r="P1673" s="27">
        <v>2490</v>
      </c>
      <c r="Q1673" s="32">
        <f>M1673/P1673</f>
        <v>123.35301204819277</v>
      </c>
      <c r="R1673" s="37" t="s">
        <v>3587</v>
      </c>
      <c r="S1673" s="42">
        <f>ABS(O2496-O1673)*100</f>
        <v>14.850087138468893</v>
      </c>
      <c r="T1673" t="s">
        <v>32</v>
      </c>
      <c r="V1673" s="7">
        <v>48400</v>
      </c>
      <c r="W1673" t="s">
        <v>33</v>
      </c>
      <c r="X1673" s="17" t="s">
        <v>34</v>
      </c>
      <c r="Z1673" t="s">
        <v>3588</v>
      </c>
      <c r="AA1673">
        <v>401</v>
      </c>
      <c r="AB1673">
        <v>54</v>
      </c>
    </row>
    <row r="1674" spans="1:28" x14ac:dyDescent="0.25">
      <c r="A1674" t="s">
        <v>3629</v>
      </c>
      <c r="B1674" t="s">
        <v>3630</v>
      </c>
      <c r="C1674" s="17">
        <v>44021</v>
      </c>
      <c r="D1674" s="7">
        <v>320000</v>
      </c>
      <c r="E1674" t="s">
        <v>29</v>
      </c>
      <c r="F1674" t="s">
        <v>30</v>
      </c>
      <c r="G1674" s="7">
        <v>320000</v>
      </c>
      <c r="H1674" s="7">
        <v>198070</v>
      </c>
      <c r="I1674" s="12">
        <f>H1674/G1674*100</f>
        <v>61.896874999999994</v>
      </c>
      <c r="J1674" s="12">
        <f t="shared" si="26"/>
        <v>11.794106209513068</v>
      </c>
      <c r="K1674" s="7">
        <v>396146</v>
      </c>
      <c r="L1674" s="7">
        <v>57767</v>
      </c>
      <c r="M1674" s="7">
        <f>G1674-L1674</f>
        <v>262233</v>
      </c>
      <c r="N1674" s="7">
        <v>239985.109375</v>
      </c>
      <c r="O1674" s="22">
        <f>M1674/N1674</f>
        <v>1.0927052961033326</v>
      </c>
      <c r="P1674" s="27">
        <v>2683</v>
      </c>
      <c r="Q1674" s="32">
        <f>M1674/P1674</f>
        <v>97.73872530749162</v>
      </c>
      <c r="R1674" s="37" t="s">
        <v>3587</v>
      </c>
      <c r="S1674" s="42">
        <f>ABS(O2496-O1674)*100</f>
        <v>26.44837328842431</v>
      </c>
      <c r="T1674" t="s">
        <v>32</v>
      </c>
      <c r="V1674" s="7">
        <v>54511</v>
      </c>
      <c r="W1674" t="s">
        <v>33</v>
      </c>
      <c r="X1674" s="17" t="s">
        <v>34</v>
      </c>
      <c r="Z1674" t="s">
        <v>3588</v>
      </c>
      <c r="AA1674">
        <v>401</v>
      </c>
      <c r="AB1674">
        <v>59</v>
      </c>
    </row>
    <row r="1675" spans="1:28" x14ac:dyDescent="0.25">
      <c r="A1675" t="s">
        <v>3631</v>
      </c>
      <c r="B1675" t="s">
        <v>3632</v>
      </c>
      <c r="C1675" s="17">
        <v>44627</v>
      </c>
      <c r="D1675" s="7">
        <v>361000</v>
      </c>
      <c r="E1675" t="s">
        <v>29</v>
      </c>
      <c r="F1675" t="s">
        <v>30</v>
      </c>
      <c r="G1675" s="7">
        <v>361000</v>
      </c>
      <c r="H1675" s="7">
        <v>190930</v>
      </c>
      <c r="I1675" s="12">
        <f>H1675/G1675*100</f>
        <v>52.889196675900273</v>
      </c>
      <c r="J1675" s="12">
        <f t="shared" si="26"/>
        <v>2.786427885413346</v>
      </c>
      <c r="K1675" s="7">
        <v>381861</v>
      </c>
      <c r="L1675" s="7">
        <v>60065</v>
      </c>
      <c r="M1675" s="7">
        <f>G1675-L1675</f>
        <v>300935</v>
      </c>
      <c r="N1675" s="7">
        <v>228224.109375</v>
      </c>
      <c r="O1675" s="22">
        <f>M1675/N1675</f>
        <v>1.3185942573031457</v>
      </c>
      <c r="P1675" s="27">
        <v>2951</v>
      </c>
      <c r="Q1675" s="32">
        <f>M1675/P1675</f>
        <v>101.97729583192138</v>
      </c>
      <c r="R1675" s="37" t="s">
        <v>3587</v>
      </c>
      <c r="S1675" s="42">
        <f>ABS(O2496-O1675)*100</f>
        <v>3.8594771684429929</v>
      </c>
      <c r="T1675" t="s">
        <v>32</v>
      </c>
      <c r="V1675" s="7">
        <v>54511</v>
      </c>
      <c r="W1675" t="s">
        <v>33</v>
      </c>
      <c r="X1675" s="17" t="s">
        <v>34</v>
      </c>
      <c r="Z1675" t="s">
        <v>3588</v>
      </c>
      <c r="AA1675">
        <v>401</v>
      </c>
      <c r="AB1675">
        <v>54</v>
      </c>
    </row>
    <row r="1676" spans="1:28" x14ac:dyDescent="0.25">
      <c r="A1676" t="s">
        <v>3633</v>
      </c>
      <c r="B1676" t="s">
        <v>3634</v>
      </c>
      <c r="C1676" s="17">
        <v>44435</v>
      </c>
      <c r="D1676" s="7">
        <v>330000</v>
      </c>
      <c r="E1676" t="s">
        <v>29</v>
      </c>
      <c r="F1676" t="s">
        <v>30</v>
      </c>
      <c r="G1676" s="7">
        <v>330000</v>
      </c>
      <c r="H1676" s="7">
        <v>162180</v>
      </c>
      <c r="I1676" s="12">
        <f>H1676/G1676*100</f>
        <v>49.145454545454548</v>
      </c>
      <c r="J1676" s="12">
        <f t="shared" si="26"/>
        <v>0.95731424503237861</v>
      </c>
      <c r="K1676" s="7">
        <v>324366</v>
      </c>
      <c r="L1676" s="7">
        <v>60131</v>
      </c>
      <c r="M1676" s="7">
        <f>G1676-L1676</f>
        <v>269869</v>
      </c>
      <c r="N1676" s="7">
        <v>187400.703125</v>
      </c>
      <c r="O1676" s="22">
        <f>M1676/N1676</f>
        <v>1.4400639672093012</v>
      </c>
      <c r="P1676" s="27">
        <v>2091</v>
      </c>
      <c r="Q1676" s="32">
        <f>M1676/P1676</f>
        <v>129.06217120994739</v>
      </c>
      <c r="R1676" s="37" t="s">
        <v>3587</v>
      </c>
      <c r="S1676" s="42">
        <f>ABS(O2496-O1676)*100</f>
        <v>8.2874938221725536</v>
      </c>
      <c r="T1676" t="s">
        <v>32</v>
      </c>
      <c r="V1676" s="7">
        <v>54511</v>
      </c>
      <c r="W1676" t="s">
        <v>33</v>
      </c>
      <c r="X1676" s="17" t="s">
        <v>34</v>
      </c>
      <c r="Z1676" t="s">
        <v>3588</v>
      </c>
      <c r="AA1676">
        <v>401</v>
      </c>
      <c r="AB1676">
        <v>57</v>
      </c>
    </row>
    <row r="1677" spans="1:28" x14ac:dyDescent="0.25">
      <c r="A1677" t="s">
        <v>3635</v>
      </c>
      <c r="B1677" t="s">
        <v>3636</v>
      </c>
      <c r="C1677" s="17">
        <v>44405</v>
      </c>
      <c r="D1677" s="7">
        <v>413000</v>
      </c>
      <c r="E1677" t="s">
        <v>29</v>
      </c>
      <c r="F1677" t="s">
        <v>30</v>
      </c>
      <c r="G1677" s="7">
        <v>413000</v>
      </c>
      <c r="H1677" s="7">
        <v>179920</v>
      </c>
      <c r="I1677" s="12">
        <f>H1677/G1677*100</f>
        <v>43.564164648910413</v>
      </c>
      <c r="J1677" s="12">
        <f t="shared" si="26"/>
        <v>6.5386041415765135</v>
      </c>
      <c r="K1677" s="7">
        <v>359842</v>
      </c>
      <c r="L1677" s="7">
        <v>54020</v>
      </c>
      <c r="M1677" s="7">
        <f>G1677-L1677</f>
        <v>358980</v>
      </c>
      <c r="N1677" s="7">
        <v>216895.03125</v>
      </c>
      <c r="O1677" s="22">
        <f>M1677/N1677</f>
        <v>1.6550863241593967</v>
      </c>
      <c r="P1677" s="27">
        <v>2805</v>
      </c>
      <c r="Q1677" s="32">
        <f>M1677/P1677</f>
        <v>127.97860962566845</v>
      </c>
      <c r="R1677" s="37" t="s">
        <v>3587</v>
      </c>
      <c r="S1677" s="42">
        <f>ABS(O2496-O1677)*100</f>
        <v>29.789729517182106</v>
      </c>
      <c r="T1677" t="s">
        <v>32</v>
      </c>
      <c r="V1677" s="7">
        <v>48400</v>
      </c>
      <c r="W1677" t="s">
        <v>33</v>
      </c>
      <c r="X1677" s="17" t="s">
        <v>34</v>
      </c>
      <c r="Z1677" t="s">
        <v>3588</v>
      </c>
      <c r="AA1677">
        <v>401</v>
      </c>
      <c r="AB1677">
        <v>54</v>
      </c>
    </row>
    <row r="1678" spans="1:28" x14ac:dyDescent="0.25">
      <c r="A1678" t="s">
        <v>3637</v>
      </c>
      <c r="B1678" t="s">
        <v>3638</v>
      </c>
      <c r="C1678" s="17">
        <v>44166</v>
      </c>
      <c r="D1678" s="7">
        <v>249000</v>
      </c>
      <c r="E1678" t="s">
        <v>29</v>
      </c>
      <c r="F1678" t="s">
        <v>30</v>
      </c>
      <c r="G1678" s="7">
        <v>249000</v>
      </c>
      <c r="H1678" s="7">
        <v>153140</v>
      </c>
      <c r="I1678" s="12">
        <f>H1678/G1678*100</f>
        <v>61.502008032128522</v>
      </c>
      <c r="J1678" s="12">
        <f t="shared" si="26"/>
        <v>11.399239241641595</v>
      </c>
      <c r="K1678" s="7">
        <v>306279</v>
      </c>
      <c r="L1678" s="7">
        <v>54511</v>
      </c>
      <c r="M1678" s="7">
        <f>G1678-L1678</f>
        <v>194489</v>
      </c>
      <c r="N1678" s="7">
        <v>178558.859375</v>
      </c>
      <c r="O1678" s="22">
        <f>M1678/N1678</f>
        <v>1.0892150671255374</v>
      </c>
      <c r="P1678" s="27">
        <v>2111</v>
      </c>
      <c r="Q1678" s="32">
        <f>M1678/P1678</f>
        <v>92.131217432496442</v>
      </c>
      <c r="R1678" s="37" t="s">
        <v>3587</v>
      </c>
      <c r="S1678" s="42">
        <f>ABS(O2496-O1678)*100</f>
        <v>26.797396186203827</v>
      </c>
      <c r="T1678" t="s">
        <v>64</v>
      </c>
      <c r="V1678" s="7">
        <v>48400</v>
      </c>
      <c r="W1678" t="s">
        <v>33</v>
      </c>
      <c r="X1678" s="17" t="s">
        <v>34</v>
      </c>
      <c r="Z1678" t="s">
        <v>3588</v>
      </c>
      <c r="AA1678">
        <v>401</v>
      </c>
      <c r="AB1678">
        <v>54</v>
      </c>
    </row>
    <row r="1679" spans="1:28" x14ac:dyDescent="0.25">
      <c r="A1679" t="s">
        <v>3639</v>
      </c>
      <c r="B1679" t="s">
        <v>3640</v>
      </c>
      <c r="C1679" s="17">
        <v>44082</v>
      </c>
      <c r="D1679" s="7">
        <v>305000</v>
      </c>
      <c r="E1679" t="s">
        <v>29</v>
      </c>
      <c r="F1679" t="s">
        <v>30</v>
      </c>
      <c r="G1679" s="7">
        <v>305000</v>
      </c>
      <c r="H1679" s="7">
        <v>147960</v>
      </c>
      <c r="I1679" s="12">
        <f>H1679/G1679*100</f>
        <v>48.511475409836066</v>
      </c>
      <c r="J1679" s="12">
        <f t="shared" si="26"/>
        <v>1.5912933806508605</v>
      </c>
      <c r="K1679" s="7">
        <v>295926</v>
      </c>
      <c r="L1679" s="7">
        <v>54847</v>
      </c>
      <c r="M1679" s="7">
        <f>G1679-L1679</f>
        <v>250153</v>
      </c>
      <c r="N1679" s="7">
        <v>170978.015625</v>
      </c>
      <c r="O1679" s="22">
        <f>M1679/N1679</f>
        <v>1.4630711386231765</v>
      </c>
      <c r="P1679" s="27">
        <v>2150</v>
      </c>
      <c r="Q1679" s="32">
        <f>M1679/P1679</f>
        <v>116.35023255813954</v>
      </c>
      <c r="R1679" s="37" t="s">
        <v>3587</v>
      </c>
      <c r="S1679" s="42">
        <f>ABS(O2496-O1679)*100</f>
        <v>10.588210963560085</v>
      </c>
      <c r="T1679" t="s">
        <v>32</v>
      </c>
      <c r="V1679" s="7">
        <v>48400</v>
      </c>
      <c r="W1679" t="s">
        <v>33</v>
      </c>
      <c r="X1679" s="17" t="s">
        <v>34</v>
      </c>
      <c r="Z1679" t="s">
        <v>3588</v>
      </c>
      <c r="AA1679">
        <v>401</v>
      </c>
      <c r="AB1679">
        <v>54</v>
      </c>
    </row>
    <row r="1680" spans="1:28" x14ac:dyDescent="0.25">
      <c r="A1680" t="s">
        <v>3641</v>
      </c>
      <c r="B1680" t="s">
        <v>3642</v>
      </c>
      <c r="C1680" s="17">
        <v>44236</v>
      </c>
      <c r="D1680" s="7">
        <v>315000</v>
      </c>
      <c r="E1680" t="s">
        <v>29</v>
      </c>
      <c r="F1680" t="s">
        <v>30</v>
      </c>
      <c r="G1680" s="7">
        <v>315000</v>
      </c>
      <c r="H1680" s="7">
        <v>165660</v>
      </c>
      <c r="I1680" s="12">
        <f>H1680/G1680*100</f>
        <v>52.590476190476188</v>
      </c>
      <c r="J1680" s="12">
        <f t="shared" si="26"/>
        <v>2.4877073999892616</v>
      </c>
      <c r="K1680" s="7">
        <v>331320</v>
      </c>
      <c r="L1680" s="7">
        <v>58736</v>
      </c>
      <c r="M1680" s="7">
        <f>G1680-L1680</f>
        <v>256264</v>
      </c>
      <c r="N1680" s="7">
        <v>193321.984375</v>
      </c>
      <c r="O1680" s="22">
        <f>M1680/N1680</f>
        <v>1.3255812618957348</v>
      </c>
      <c r="P1680" s="27">
        <v>2377</v>
      </c>
      <c r="Q1680" s="32">
        <f>M1680/P1680</f>
        <v>107.80984434160706</v>
      </c>
      <c r="R1680" s="37" t="s">
        <v>3587</v>
      </c>
      <c r="S1680" s="42">
        <f>ABS(O2496-O1680)*100</f>
        <v>3.1607767091840877</v>
      </c>
      <c r="T1680" t="s">
        <v>32</v>
      </c>
      <c r="V1680" s="7">
        <v>48400</v>
      </c>
      <c r="W1680" t="s">
        <v>33</v>
      </c>
      <c r="X1680" s="17" t="s">
        <v>34</v>
      </c>
      <c r="Z1680" t="s">
        <v>3588</v>
      </c>
      <c r="AA1680">
        <v>401</v>
      </c>
      <c r="AB1680">
        <v>54</v>
      </c>
    </row>
    <row r="1681" spans="1:28" x14ac:dyDescent="0.25">
      <c r="A1681" t="s">
        <v>3643</v>
      </c>
      <c r="B1681" t="s">
        <v>3644</v>
      </c>
      <c r="C1681" s="17">
        <v>44510</v>
      </c>
      <c r="D1681" s="7">
        <v>305000</v>
      </c>
      <c r="E1681" t="s">
        <v>29</v>
      </c>
      <c r="F1681" t="s">
        <v>30</v>
      </c>
      <c r="G1681" s="7">
        <v>305000</v>
      </c>
      <c r="H1681" s="7">
        <v>146660</v>
      </c>
      <c r="I1681" s="12">
        <f>H1681/G1681*100</f>
        <v>48.085245901639347</v>
      </c>
      <c r="J1681" s="12">
        <f t="shared" si="26"/>
        <v>2.01752288884758</v>
      </c>
      <c r="K1681" s="7">
        <v>293312</v>
      </c>
      <c r="L1681" s="7">
        <v>54860</v>
      </c>
      <c r="M1681" s="7">
        <f>G1681-L1681</f>
        <v>250140</v>
      </c>
      <c r="N1681" s="7">
        <v>169114.890625</v>
      </c>
      <c r="O1681" s="22">
        <f>M1681/N1681</f>
        <v>1.4791128035831409</v>
      </c>
      <c r="P1681" s="27">
        <v>2180</v>
      </c>
      <c r="Q1681" s="32">
        <f>M1681/P1681</f>
        <v>114.74311926605505</v>
      </c>
      <c r="R1681" s="37" t="s">
        <v>3587</v>
      </c>
      <c r="S1681" s="42">
        <f>ABS(O2496-O1681)*100</f>
        <v>12.192377459556525</v>
      </c>
      <c r="T1681" t="s">
        <v>32</v>
      </c>
      <c r="V1681" s="7">
        <v>48400</v>
      </c>
      <c r="W1681" t="s">
        <v>33</v>
      </c>
      <c r="X1681" s="17" t="s">
        <v>34</v>
      </c>
      <c r="Z1681" t="s">
        <v>3588</v>
      </c>
      <c r="AA1681">
        <v>401</v>
      </c>
      <c r="AB1681">
        <v>54</v>
      </c>
    </row>
    <row r="1682" spans="1:28" x14ac:dyDescent="0.25">
      <c r="A1682" t="s">
        <v>3645</v>
      </c>
      <c r="B1682" t="s">
        <v>3646</v>
      </c>
      <c r="C1682" s="17">
        <v>44358</v>
      </c>
      <c r="D1682" s="7">
        <v>290000</v>
      </c>
      <c r="E1682" t="s">
        <v>29</v>
      </c>
      <c r="F1682" t="s">
        <v>30</v>
      </c>
      <c r="G1682" s="7">
        <v>290000</v>
      </c>
      <c r="H1682" s="7">
        <v>126420</v>
      </c>
      <c r="I1682" s="12">
        <f>H1682/G1682*100</f>
        <v>43.593103448275862</v>
      </c>
      <c r="J1682" s="12">
        <f t="shared" si="26"/>
        <v>6.5096653422110649</v>
      </c>
      <c r="K1682" s="7">
        <v>252841</v>
      </c>
      <c r="L1682" s="7">
        <v>54729</v>
      </c>
      <c r="M1682" s="7">
        <f>G1682-L1682</f>
        <v>235271</v>
      </c>
      <c r="N1682" s="7">
        <v>140504.96875</v>
      </c>
      <c r="O1682" s="22">
        <f>M1682/N1682</f>
        <v>1.6744674732366005</v>
      </c>
      <c r="P1682" s="27">
        <v>1778</v>
      </c>
      <c r="Q1682" s="32">
        <f>M1682/P1682</f>
        <v>132.32339707536559</v>
      </c>
      <c r="R1682" s="37" t="s">
        <v>3587</v>
      </c>
      <c r="S1682" s="42">
        <f>ABS(O2496-O1682)*100</f>
        <v>31.727844424902486</v>
      </c>
      <c r="T1682" t="s">
        <v>32</v>
      </c>
      <c r="V1682" s="7">
        <v>48400</v>
      </c>
      <c r="W1682" t="s">
        <v>33</v>
      </c>
      <c r="X1682" s="17" t="s">
        <v>34</v>
      </c>
      <c r="Z1682" t="s">
        <v>3588</v>
      </c>
      <c r="AA1682">
        <v>401</v>
      </c>
      <c r="AB1682">
        <v>51</v>
      </c>
    </row>
    <row r="1683" spans="1:28" x14ac:dyDescent="0.25">
      <c r="A1683" t="s">
        <v>3647</v>
      </c>
      <c r="B1683" t="s">
        <v>3648</v>
      </c>
      <c r="C1683" s="17">
        <v>43944</v>
      </c>
      <c r="D1683" s="7">
        <v>240000</v>
      </c>
      <c r="E1683" t="s">
        <v>29</v>
      </c>
      <c r="F1683" t="s">
        <v>30</v>
      </c>
      <c r="G1683" s="7">
        <v>240000</v>
      </c>
      <c r="H1683" s="7">
        <v>133640</v>
      </c>
      <c r="I1683" s="12">
        <f>H1683/G1683*100</f>
        <v>55.68333333333333</v>
      </c>
      <c r="J1683" s="12">
        <f t="shared" si="26"/>
        <v>5.5805645428464032</v>
      </c>
      <c r="K1683" s="7">
        <v>267282</v>
      </c>
      <c r="L1683" s="7">
        <v>48885</v>
      </c>
      <c r="M1683" s="7">
        <f>G1683-L1683</f>
        <v>191115</v>
      </c>
      <c r="N1683" s="7">
        <v>143682.234375</v>
      </c>
      <c r="O1683" s="22">
        <f>M1683/N1683</f>
        <v>1.3301226893591034</v>
      </c>
      <c r="P1683" s="27">
        <v>1898</v>
      </c>
      <c r="Q1683" s="32">
        <f>M1683/P1683</f>
        <v>100.69283456269757</v>
      </c>
      <c r="R1683" s="37" t="s">
        <v>3649</v>
      </c>
      <c r="S1683" s="42">
        <f>ABS(O2496-O1683)*100</f>
        <v>2.7066339628472269</v>
      </c>
      <c r="T1683" t="s">
        <v>32</v>
      </c>
      <c r="V1683" s="7">
        <v>44123</v>
      </c>
      <c r="W1683" t="s">
        <v>33</v>
      </c>
      <c r="X1683" s="17" t="s">
        <v>34</v>
      </c>
      <c r="Z1683" t="s">
        <v>3650</v>
      </c>
      <c r="AA1683">
        <v>401</v>
      </c>
      <c r="AB1683">
        <v>54</v>
      </c>
    </row>
    <row r="1684" spans="1:28" x14ac:dyDescent="0.25">
      <c r="A1684" t="s">
        <v>3651</v>
      </c>
      <c r="B1684" t="s">
        <v>3652</v>
      </c>
      <c r="C1684" s="17">
        <v>44498</v>
      </c>
      <c r="D1684" s="7">
        <v>260000</v>
      </c>
      <c r="E1684" t="s">
        <v>29</v>
      </c>
      <c r="F1684" t="s">
        <v>30</v>
      </c>
      <c r="G1684" s="7">
        <v>260000</v>
      </c>
      <c r="H1684" s="7">
        <v>137000</v>
      </c>
      <c r="I1684" s="12">
        <f>H1684/G1684*100</f>
        <v>52.692307692307693</v>
      </c>
      <c r="J1684" s="12">
        <f t="shared" si="26"/>
        <v>2.5895389018207666</v>
      </c>
      <c r="K1684" s="7">
        <v>273991</v>
      </c>
      <c r="L1684" s="7">
        <v>49753</v>
      </c>
      <c r="M1684" s="7">
        <f>G1684-L1684</f>
        <v>210247</v>
      </c>
      <c r="N1684" s="7">
        <v>147525</v>
      </c>
      <c r="O1684" s="22">
        <f>M1684/N1684</f>
        <v>1.4251618369767836</v>
      </c>
      <c r="P1684" s="27">
        <v>1898</v>
      </c>
      <c r="Q1684" s="32">
        <f>M1684/P1684</f>
        <v>110.77291886195995</v>
      </c>
      <c r="R1684" s="37" t="s">
        <v>3649</v>
      </c>
      <c r="S1684" s="42">
        <f>ABS(O2496-O1684)*100</f>
        <v>6.7972807989207906</v>
      </c>
      <c r="T1684" t="s">
        <v>32</v>
      </c>
      <c r="V1684" s="7">
        <v>44123</v>
      </c>
      <c r="W1684" t="s">
        <v>33</v>
      </c>
      <c r="X1684" s="17" t="s">
        <v>34</v>
      </c>
      <c r="Z1684" t="s">
        <v>3650</v>
      </c>
      <c r="AA1684">
        <v>401</v>
      </c>
      <c r="AB1684">
        <v>54</v>
      </c>
    </row>
    <row r="1685" spans="1:28" x14ac:dyDescent="0.25">
      <c r="A1685" t="s">
        <v>3653</v>
      </c>
      <c r="B1685" t="s">
        <v>3654</v>
      </c>
      <c r="C1685" s="17">
        <v>43998</v>
      </c>
      <c r="D1685" s="7">
        <v>259900</v>
      </c>
      <c r="E1685" t="s">
        <v>29</v>
      </c>
      <c r="F1685" t="s">
        <v>30</v>
      </c>
      <c r="G1685" s="7">
        <v>259900</v>
      </c>
      <c r="H1685" s="7">
        <v>138750</v>
      </c>
      <c r="I1685" s="12">
        <f>H1685/G1685*100</f>
        <v>53.385917660638704</v>
      </c>
      <c r="J1685" s="12">
        <f t="shared" si="26"/>
        <v>3.283148870151777</v>
      </c>
      <c r="K1685" s="7">
        <v>277508</v>
      </c>
      <c r="L1685" s="7">
        <v>65187</v>
      </c>
      <c r="M1685" s="7">
        <f>G1685-L1685</f>
        <v>194713</v>
      </c>
      <c r="N1685" s="7">
        <v>142497.3125</v>
      </c>
      <c r="O1685" s="22">
        <f>M1685/N1685</f>
        <v>1.366432787986791</v>
      </c>
      <c r="P1685" s="27">
        <v>2040</v>
      </c>
      <c r="Q1685" s="32">
        <f>M1685/P1685</f>
        <v>95.447549019607848</v>
      </c>
      <c r="R1685" s="37" t="s">
        <v>3655</v>
      </c>
      <c r="S1685" s="42">
        <f>ABS(O2496-O1685)*100</f>
        <v>0.92437589992153679</v>
      </c>
      <c r="T1685" t="s">
        <v>64</v>
      </c>
      <c r="V1685" s="7">
        <v>55440</v>
      </c>
      <c r="W1685" t="s">
        <v>33</v>
      </c>
      <c r="X1685" s="17" t="s">
        <v>34</v>
      </c>
      <c r="Z1685" t="s">
        <v>3656</v>
      </c>
      <c r="AA1685">
        <v>401</v>
      </c>
      <c r="AB1685">
        <v>45</v>
      </c>
    </row>
    <row r="1686" spans="1:28" x14ac:dyDescent="0.25">
      <c r="A1686" t="s">
        <v>3657</v>
      </c>
      <c r="B1686" t="s">
        <v>3658</v>
      </c>
      <c r="C1686" s="17">
        <v>44120</v>
      </c>
      <c r="D1686" s="7">
        <v>274000</v>
      </c>
      <c r="E1686" t="s">
        <v>29</v>
      </c>
      <c r="F1686" t="s">
        <v>30</v>
      </c>
      <c r="G1686" s="7">
        <v>274000</v>
      </c>
      <c r="H1686" s="7">
        <v>150910</v>
      </c>
      <c r="I1686" s="12">
        <f>H1686/G1686*100</f>
        <v>55.076642335766422</v>
      </c>
      <c r="J1686" s="12">
        <f t="shared" si="26"/>
        <v>4.9738735452794955</v>
      </c>
      <c r="K1686" s="7">
        <v>301822</v>
      </c>
      <c r="L1686" s="7">
        <v>73891</v>
      </c>
      <c r="M1686" s="7">
        <f>G1686-L1686</f>
        <v>200109</v>
      </c>
      <c r="N1686" s="7">
        <v>152973.828125</v>
      </c>
      <c r="O1686" s="22">
        <f>M1686/N1686</f>
        <v>1.3081257261633297</v>
      </c>
      <c r="P1686" s="27">
        <v>2348</v>
      </c>
      <c r="Q1686" s="32">
        <f>M1686/P1686</f>
        <v>85.225298126064729</v>
      </c>
      <c r="R1686" s="37" t="s">
        <v>3655</v>
      </c>
      <c r="S1686" s="42">
        <f>ABS(O2496-O1686)*100</f>
        <v>4.906330282424598</v>
      </c>
      <c r="T1686" t="s">
        <v>64</v>
      </c>
      <c r="V1686" s="7">
        <v>64020</v>
      </c>
      <c r="W1686" t="s">
        <v>33</v>
      </c>
      <c r="X1686" s="17" t="s">
        <v>34</v>
      </c>
      <c r="Z1686" t="s">
        <v>3656</v>
      </c>
      <c r="AA1686">
        <v>401</v>
      </c>
      <c r="AB1686">
        <v>45</v>
      </c>
    </row>
    <row r="1687" spans="1:28" x14ac:dyDescent="0.25">
      <c r="A1687" t="s">
        <v>3659</v>
      </c>
      <c r="B1687" t="s">
        <v>3660</v>
      </c>
      <c r="C1687" s="17">
        <v>44442</v>
      </c>
      <c r="D1687" s="7">
        <v>327000</v>
      </c>
      <c r="E1687" t="s">
        <v>29</v>
      </c>
      <c r="F1687" t="s">
        <v>30</v>
      </c>
      <c r="G1687" s="7">
        <v>327000</v>
      </c>
      <c r="H1687" s="7">
        <v>141900</v>
      </c>
      <c r="I1687" s="12">
        <f>H1687/G1687*100</f>
        <v>43.394495412844037</v>
      </c>
      <c r="J1687" s="12">
        <f t="shared" si="26"/>
        <v>6.7082733776428896</v>
      </c>
      <c r="K1687" s="7">
        <v>283792</v>
      </c>
      <c r="L1687" s="7">
        <v>61086</v>
      </c>
      <c r="M1687" s="7">
        <f>G1687-L1687</f>
        <v>265914</v>
      </c>
      <c r="N1687" s="7">
        <v>146517.109375</v>
      </c>
      <c r="O1687" s="22">
        <f>M1687/N1687</f>
        <v>1.8149006701968999</v>
      </c>
      <c r="P1687" s="27">
        <v>2112</v>
      </c>
      <c r="Q1687" s="32">
        <f>M1687/P1687</f>
        <v>125.90625</v>
      </c>
      <c r="R1687" s="37" t="s">
        <v>3649</v>
      </c>
      <c r="S1687" s="42">
        <f>ABS(O2496-O1687)*100</f>
        <v>45.771164120932426</v>
      </c>
      <c r="T1687" t="s">
        <v>32</v>
      </c>
      <c r="V1687" s="7">
        <v>54505</v>
      </c>
      <c r="W1687" t="s">
        <v>33</v>
      </c>
      <c r="X1687" s="17" t="s">
        <v>34</v>
      </c>
      <c r="Z1687" t="s">
        <v>3650</v>
      </c>
      <c r="AA1687">
        <v>401</v>
      </c>
      <c r="AB1687">
        <v>54</v>
      </c>
    </row>
    <row r="1688" spans="1:28" x14ac:dyDescent="0.25">
      <c r="A1688" t="s">
        <v>3661</v>
      </c>
      <c r="B1688" t="s">
        <v>3662</v>
      </c>
      <c r="C1688" s="17">
        <v>44299</v>
      </c>
      <c r="D1688" s="7">
        <v>330000</v>
      </c>
      <c r="E1688" t="s">
        <v>29</v>
      </c>
      <c r="F1688" t="s">
        <v>30</v>
      </c>
      <c r="G1688" s="7">
        <v>330000</v>
      </c>
      <c r="H1688" s="7">
        <v>138810</v>
      </c>
      <c r="I1688" s="12">
        <f>H1688/G1688*100</f>
        <v>42.063636363636363</v>
      </c>
      <c r="J1688" s="12">
        <f t="shared" si="26"/>
        <v>8.0391324268505642</v>
      </c>
      <c r="K1688" s="7">
        <v>277624</v>
      </c>
      <c r="L1688" s="7">
        <v>64262</v>
      </c>
      <c r="M1688" s="7">
        <f>G1688-L1688</f>
        <v>265738</v>
      </c>
      <c r="N1688" s="7">
        <v>143195.96875</v>
      </c>
      <c r="O1688" s="22">
        <f>M1688/N1688</f>
        <v>1.855764532477455</v>
      </c>
      <c r="P1688" s="27">
        <v>1686</v>
      </c>
      <c r="Q1688" s="32">
        <f>M1688/P1688</f>
        <v>157.61447212336893</v>
      </c>
      <c r="R1688" s="37" t="s">
        <v>3655</v>
      </c>
      <c r="S1688" s="42">
        <f>ABS(O2496-O1688)*100</f>
        <v>49.857550348987935</v>
      </c>
      <c r="T1688" t="s">
        <v>154</v>
      </c>
      <c r="V1688" s="7">
        <v>52140</v>
      </c>
      <c r="W1688" t="s">
        <v>33</v>
      </c>
      <c r="X1688" s="17" t="s">
        <v>34</v>
      </c>
      <c r="Z1688" t="s">
        <v>3656</v>
      </c>
      <c r="AA1688">
        <v>401</v>
      </c>
      <c r="AB1688">
        <v>45</v>
      </c>
    </row>
    <row r="1689" spans="1:28" x14ac:dyDescent="0.25">
      <c r="A1689" t="s">
        <v>3663</v>
      </c>
      <c r="B1689" t="s">
        <v>3664</v>
      </c>
      <c r="C1689" s="17">
        <v>44648</v>
      </c>
      <c r="D1689" s="7">
        <v>520000</v>
      </c>
      <c r="E1689" t="s">
        <v>262</v>
      </c>
      <c r="F1689" t="s">
        <v>85</v>
      </c>
      <c r="G1689" s="7">
        <v>520000</v>
      </c>
      <c r="H1689" s="7">
        <v>346460</v>
      </c>
      <c r="I1689" s="12">
        <f>H1689/G1689*100</f>
        <v>66.626923076923077</v>
      </c>
      <c r="J1689" s="12">
        <f t="shared" si="26"/>
        <v>16.524154286436151</v>
      </c>
      <c r="K1689" s="7">
        <v>692912</v>
      </c>
      <c r="L1689" s="7">
        <v>67619</v>
      </c>
      <c r="M1689" s="7">
        <f>G1689-L1689</f>
        <v>452381</v>
      </c>
      <c r="N1689" s="7">
        <v>419659.71875</v>
      </c>
      <c r="O1689" s="22">
        <f>M1689/N1689</f>
        <v>1.0779709840807778</v>
      </c>
      <c r="P1689" s="27">
        <v>3909</v>
      </c>
      <c r="Q1689" s="32">
        <f>M1689/P1689</f>
        <v>115.7280634433359</v>
      </c>
      <c r="R1689" s="37" t="s">
        <v>3655</v>
      </c>
      <c r="S1689" s="42">
        <f>ABS(O2496-O1689)*100</f>
        <v>27.921804490679779</v>
      </c>
      <c r="T1689" t="s">
        <v>32</v>
      </c>
      <c r="V1689" s="7">
        <v>56760</v>
      </c>
      <c r="W1689" t="s">
        <v>33</v>
      </c>
      <c r="X1689" s="17" t="s">
        <v>34</v>
      </c>
      <c r="Z1689" t="s">
        <v>3656</v>
      </c>
      <c r="AA1689">
        <v>401</v>
      </c>
      <c r="AB1689">
        <v>70</v>
      </c>
    </row>
    <row r="1690" spans="1:28" x14ac:dyDescent="0.25">
      <c r="A1690" t="s">
        <v>3665</v>
      </c>
      <c r="B1690" t="s">
        <v>3666</v>
      </c>
      <c r="C1690" s="17">
        <v>44648</v>
      </c>
      <c r="D1690" s="7">
        <v>327500</v>
      </c>
      <c r="E1690" t="s">
        <v>262</v>
      </c>
      <c r="F1690" t="s">
        <v>85</v>
      </c>
      <c r="G1690" s="7">
        <v>327500</v>
      </c>
      <c r="H1690" s="7">
        <v>161730</v>
      </c>
      <c r="I1690" s="12">
        <f>H1690/G1690*100</f>
        <v>49.383206106870233</v>
      </c>
      <c r="J1690" s="12">
        <f t="shared" si="26"/>
        <v>0.71956268361669373</v>
      </c>
      <c r="K1690" s="7">
        <v>323467</v>
      </c>
      <c r="L1690" s="7">
        <v>74565</v>
      </c>
      <c r="M1690" s="7">
        <f>G1690-L1690</f>
        <v>252935</v>
      </c>
      <c r="N1690" s="7">
        <v>167048.328125</v>
      </c>
      <c r="O1690" s="22">
        <f>M1690/N1690</f>
        <v>1.5141426606241288</v>
      </c>
      <c r="P1690" s="27">
        <v>1770</v>
      </c>
      <c r="Q1690" s="32">
        <f>M1690/P1690</f>
        <v>142.90112994350284</v>
      </c>
      <c r="R1690" s="37" t="s">
        <v>3655</v>
      </c>
      <c r="S1690" s="42">
        <f>ABS(O2496-O1690)*100</f>
        <v>15.695363163655319</v>
      </c>
      <c r="T1690" t="s">
        <v>64</v>
      </c>
      <c r="V1690" s="7">
        <v>66330</v>
      </c>
      <c r="W1690" t="s">
        <v>33</v>
      </c>
      <c r="X1690" s="17" t="s">
        <v>34</v>
      </c>
      <c r="Z1690" t="s">
        <v>3656</v>
      </c>
      <c r="AA1690">
        <v>401</v>
      </c>
      <c r="AB1690">
        <v>45</v>
      </c>
    </row>
    <row r="1691" spans="1:28" x14ac:dyDescent="0.25">
      <c r="A1691" t="s">
        <v>3667</v>
      </c>
      <c r="B1691" t="s">
        <v>3668</v>
      </c>
      <c r="C1691" s="17">
        <v>44606</v>
      </c>
      <c r="D1691" s="7">
        <v>397500</v>
      </c>
      <c r="E1691" t="s">
        <v>29</v>
      </c>
      <c r="F1691" t="s">
        <v>30</v>
      </c>
      <c r="G1691" s="7">
        <v>397500</v>
      </c>
      <c r="H1691" s="7">
        <v>155610</v>
      </c>
      <c r="I1691" s="12">
        <f>H1691/G1691*100</f>
        <v>39.147169811320751</v>
      </c>
      <c r="J1691" s="12">
        <f t="shared" si="26"/>
        <v>10.955598979166176</v>
      </c>
      <c r="K1691" s="7">
        <v>311222</v>
      </c>
      <c r="L1691" s="7">
        <v>76909</v>
      </c>
      <c r="M1691" s="7">
        <f>G1691-L1691</f>
        <v>320591</v>
      </c>
      <c r="N1691" s="7">
        <v>157257.046875</v>
      </c>
      <c r="O1691" s="22">
        <f>M1691/N1691</f>
        <v>2.0386431410913519</v>
      </c>
      <c r="P1691" s="27">
        <v>1788</v>
      </c>
      <c r="Q1691" s="32">
        <f>M1691/P1691</f>
        <v>179.30145413870247</v>
      </c>
      <c r="R1691" s="37" t="s">
        <v>3655</v>
      </c>
      <c r="S1691" s="42">
        <f>ABS(O2496-O1691)*100</f>
        <v>68.145411210377631</v>
      </c>
      <c r="T1691" t="s">
        <v>64</v>
      </c>
      <c r="V1691" s="7">
        <v>71280</v>
      </c>
      <c r="W1691" t="s">
        <v>33</v>
      </c>
      <c r="X1691" s="17" t="s">
        <v>34</v>
      </c>
      <c r="Z1691" t="s">
        <v>3656</v>
      </c>
      <c r="AA1691">
        <v>401</v>
      </c>
      <c r="AB1691">
        <v>48</v>
      </c>
    </row>
    <row r="1692" spans="1:28" x14ac:dyDescent="0.25">
      <c r="A1692" t="s">
        <v>3669</v>
      </c>
      <c r="B1692" t="s">
        <v>3670</v>
      </c>
      <c r="C1692" s="17">
        <v>44582</v>
      </c>
      <c r="D1692" s="7">
        <v>265000</v>
      </c>
      <c r="E1692" t="s">
        <v>29</v>
      </c>
      <c r="F1692" t="s">
        <v>30</v>
      </c>
      <c r="G1692" s="7">
        <v>265000</v>
      </c>
      <c r="H1692" s="7">
        <v>144800</v>
      </c>
      <c r="I1692" s="12">
        <f>H1692/G1692*100</f>
        <v>54.641509433962263</v>
      </c>
      <c r="J1692" s="12">
        <f t="shared" si="26"/>
        <v>4.5387406434753359</v>
      </c>
      <c r="K1692" s="7">
        <v>289604</v>
      </c>
      <c r="L1692" s="7">
        <v>73988</v>
      </c>
      <c r="M1692" s="7">
        <f>G1692-L1692</f>
        <v>191012</v>
      </c>
      <c r="N1692" s="7">
        <v>144708.71875</v>
      </c>
      <c r="O1692" s="22">
        <f>M1692/N1692</f>
        <v>1.3199757530159184</v>
      </c>
      <c r="P1692" s="27">
        <v>2139</v>
      </c>
      <c r="Q1692" s="32">
        <f>M1692/P1692</f>
        <v>89.299672744273025</v>
      </c>
      <c r="R1692" s="37" t="s">
        <v>3655</v>
      </c>
      <c r="S1692" s="42">
        <f>ABS(O2496-O1692)*100</f>
        <v>3.7213275971657245</v>
      </c>
      <c r="T1692" t="s">
        <v>64</v>
      </c>
      <c r="V1692" s="7">
        <v>56100</v>
      </c>
      <c r="W1692" t="s">
        <v>33</v>
      </c>
      <c r="X1692" s="17" t="s">
        <v>34</v>
      </c>
      <c r="Z1692" t="s">
        <v>3656</v>
      </c>
      <c r="AA1692">
        <v>401</v>
      </c>
      <c r="AB1692">
        <v>45</v>
      </c>
    </row>
    <row r="1693" spans="1:28" x14ac:dyDescent="0.25">
      <c r="A1693" t="s">
        <v>3671</v>
      </c>
      <c r="B1693" t="s">
        <v>3672</v>
      </c>
      <c r="C1693" s="17">
        <v>44537</v>
      </c>
      <c r="D1693" s="7">
        <v>325000</v>
      </c>
      <c r="E1693" t="s">
        <v>29</v>
      </c>
      <c r="F1693" t="s">
        <v>30</v>
      </c>
      <c r="G1693" s="7">
        <v>325000</v>
      </c>
      <c r="H1693" s="7">
        <v>149510</v>
      </c>
      <c r="I1693" s="12">
        <f>H1693/G1693*100</f>
        <v>46.003076923076925</v>
      </c>
      <c r="J1693" s="12">
        <f t="shared" si="26"/>
        <v>4.0996918674100016</v>
      </c>
      <c r="K1693" s="7">
        <v>299024</v>
      </c>
      <c r="L1693" s="7">
        <v>67976</v>
      </c>
      <c r="M1693" s="7">
        <f>G1693-L1693</f>
        <v>257024</v>
      </c>
      <c r="N1693" s="7">
        <v>155065.765625</v>
      </c>
      <c r="O1693" s="22">
        <f>M1693/N1693</f>
        <v>1.6575160801228592</v>
      </c>
      <c r="P1693" s="27">
        <v>1619</v>
      </c>
      <c r="Q1693" s="32">
        <f>M1693/P1693</f>
        <v>158.75478690549721</v>
      </c>
      <c r="R1693" s="37" t="s">
        <v>3655</v>
      </c>
      <c r="S1693" s="42">
        <f>ABS(O2496-O1693)*100</f>
        <v>30.032705113528358</v>
      </c>
      <c r="T1693" t="s">
        <v>64</v>
      </c>
      <c r="V1693" s="7">
        <v>56100</v>
      </c>
      <c r="W1693" t="s">
        <v>33</v>
      </c>
      <c r="X1693" s="17" t="s">
        <v>34</v>
      </c>
      <c r="Z1693" t="s">
        <v>3656</v>
      </c>
      <c r="AA1693">
        <v>401</v>
      </c>
      <c r="AB1693">
        <v>54</v>
      </c>
    </row>
    <row r="1694" spans="1:28" x14ac:dyDescent="0.25">
      <c r="A1694" t="s">
        <v>3673</v>
      </c>
      <c r="B1694" t="s">
        <v>3674</v>
      </c>
      <c r="C1694" s="17">
        <v>44641</v>
      </c>
      <c r="D1694" s="7">
        <v>324500</v>
      </c>
      <c r="E1694" t="s">
        <v>29</v>
      </c>
      <c r="F1694" t="s">
        <v>30</v>
      </c>
      <c r="G1694" s="7">
        <v>324500</v>
      </c>
      <c r="H1694" s="7">
        <v>134620</v>
      </c>
      <c r="I1694" s="12">
        <f>H1694/G1694*100</f>
        <v>41.485362095531585</v>
      </c>
      <c r="J1694" s="12">
        <f t="shared" si="26"/>
        <v>8.6174066949553421</v>
      </c>
      <c r="K1694" s="7">
        <v>269243</v>
      </c>
      <c r="L1694" s="7">
        <v>63221</v>
      </c>
      <c r="M1694" s="7">
        <f>G1694-L1694</f>
        <v>261279</v>
      </c>
      <c r="N1694" s="7">
        <v>138269.796875</v>
      </c>
      <c r="O1694" s="22">
        <f>M1694/N1694</f>
        <v>1.8896317627211383</v>
      </c>
      <c r="P1694" s="27">
        <v>1779</v>
      </c>
      <c r="Q1694" s="32">
        <f>M1694/P1694</f>
        <v>146.86846543001687</v>
      </c>
      <c r="R1694" s="37" t="s">
        <v>3655</v>
      </c>
      <c r="S1694" s="42">
        <f>ABS(O2496-O1694)*100</f>
        <v>53.244273373356265</v>
      </c>
      <c r="T1694" t="s">
        <v>32</v>
      </c>
      <c r="V1694" s="7">
        <v>58740</v>
      </c>
      <c r="W1694" t="s">
        <v>33</v>
      </c>
      <c r="X1694" s="17" t="s">
        <v>34</v>
      </c>
      <c r="Z1694" t="s">
        <v>3656</v>
      </c>
      <c r="AA1694">
        <v>401</v>
      </c>
      <c r="AB1694">
        <v>45</v>
      </c>
    </row>
    <row r="1695" spans="1:28" x14ac:dyDescent="0.25">
      <c r="A1695" t="s">
        <v>3675</v>
      </c>
      <c r="B1695" t="s">
        <v>3676</v>
      </c>
      <c r="C1695" s="17">
        <v>44470</v>
      </c>
      <c r="D1695" s="7">
        <v>380000</v>
      </c>
      <c r="E1695" t="s">
        <v>29</v>
      </c>
      <c r="F1695" t="s">
        <v>30</v>
      </c>
      <c r="G1695" s="7">
        <v>380000</v>
      </c>
      <c r="H1695" s="7">
        <v>173750</v>
      </c>
      <c r="I1695" s="12">
        <f>H1695/G1695*100</f>
        <v>45.723684210526315</v>
      </c>
      <c r="J1695" s="12">
        <f t="shared" si="26"/>
        <v>4.3790845799606117</v>
      </c>
      <c r="K1695" s="7">
        <v>347490</v>
      </c>
      <c r="L1695" s="7">
        <v>75862</v>
      </c>
      <c r="M1695" s="7">
        <f>G1695-L1695</f>
        <v>304138</v>
      </c>
      <c r="N1695" s="7">
        <v>182300.671875</v>
      </c>
      <c r="O1695" s="22">
        <f>M1695/N1695</f>
        <v>1.668331755839833</v>
      </c>
      <c r="P1695" s="27">
        <v>1741</v>
      </c>
      <c r="Q1695" s="32">
        <f>M1695/P1695</f>
        <v>174.69155657668006</v>
      </c>
      <c r="R1695" s="37" t="s">
        <v>3655</v>
      </c>
      <c r="S1695" s="42">
        <f>ABS(O2496-O1695)*100</f>
        <v>31.114272685225728</v>
      </c>
      <c r="T1695" t="s">
        <v>64</v>
      </c>
      <c r="V1695" s="7">
        <v>67980</v>
      </c>
      <c r="W1695" t="s">
        <v>33</v>
      </c>
      <c r="X1695" s="17" t="s">
        <v>34</v>
      </c>
      <c r="Z1695" t="s">
        <v>3656</v>
      </c>
      <c r="AA1695">
        <v>401</v>
      </c>
      <c r="AB1695">
        <v>54</v>
      </c>
    </row>
    <row r="1696" spans="1:28" x14ac:dyDescent="0.25">
      <c r="A1696" t="s">
        <v>3677</v>
      </c>
      <c r="B1696" t="s">
        <v>3678</v>
      </c>
      <c r="C1696" s="17">
        <v>44221</v>
      </c>
      <c r="D1696" s="7">
        <v>305000</v>
      </c>
      <c r="E1696" t="s">
        <v>29</v>
      </c>
      <c r="F1696" t="s">
        <v>30</v>
      </c>
      <c r="G1696" s="7">
        <v>305000</v>
      </c>
      <c r="H1696" s="7">
        <v>121820</v>
      </c>
      <c r="I1696" s="12">
        <f>H1696/G1696*100</f>
        <v>39.940983606557381</v>
      </c>
      <c r="J1696" s="12">
        <f t="shared" si="26"/>
        <v>10.161785183929545</v>
      </c>
      <c r="K1696" s="7">
        <v>243644</v>
      </c>
      <c r="L1696" s="7">
        <v>69792</v>
      </c>
      <c r="M1696" s="7">
        <f>G1696-L1696</f>
        <v>235208</v>
      </c>
      <c r="N1696" s="7">
        <v>116679.1953125</v>
      </c>
      <c r="O1696" s="22">
        <f>M1696/N1696</f>
        <v>2.0158520923121404</v>
      </c>
      <c r="P1696" s="27">
        <v>1378</v>
      </c>
      <c r="Q1696" s="32">
        <f>M1696/P1696</f>
        <v>170.6879535558781</v>
      </c>
      <c r="R1696" s="37" t="s">
        <v>3655</v>
      </c>
      <c r="S1696" s="42">
        <f>ABS(O2496-O1696)*100</f>
        <v>65.866306332456475</v>
      </c>
      <c r="T1696" t="s">
        <v>64</v>
      </c>
      <c r="V1696" s="7">
        <v>55440</v>
      </c>
      <c r="W1696" t="s">
        <v>33</v>
      </c>
      <c r="X1696" s="17" t="s">
        <v>34</v>
      </c>
      <c r="Z1696" t="s">
        <v>3656</v>
      </c>
      <c r="AA1696">
        <v>401</v>
      </c>
      <c r="AB1696">
        <v>45</v>
      </c>
    </row>
    <row r="1697" spans="1:28" x14ac:dyDescent="0.25">
      <c r="A1697" t="s">
        <v>3679</v>
      </c>
      <c r="B1697" t="s">
        <v>3680</v>
      </c>
      <c r="C1697" s="17">
        <v>44043</v>
      </c>
      <c r="D1697" s="7">
        <v>210000</v>
      </c>
      <c r="E1697" t="s">
        <v>29</v>
      </c>
      <c r="F1697" t="s">
        <v>30</v>
      </c>
      <c r="G1697" s="7">
        <v>210000</v>
      </c>
      <c r="H1697" s="7">
        <v>157310</v>
      </c>
      <c r="I1697" s="12">
        <f>H1697/G1697*100</f>
        <v>74.909523809523819</v>
      </c>
      <c r="J1697" s="12">
        <f t="shared" si="26"/>
        <v>24.806755019036892</v>
      </c>
      <c r="K1697" s="7">
        <v>314618</v>
      </c>
      <c r="L1697" s="7">
        <v>87178</v>
      </c>
      <c r="M1697" s="7">
        <f>G1697-L1697</f>
        <v>122822</v>
      </c>
      <c r="N1697" s="7">
        <v>152644.296875</v>
      </c>
      <c r="O1697" s="22">
        <f>M1697/N1697</f>
        <v>0.80462881689303201</v>
      </c>
      <c r="P1697" s="27">
        <v>1900</v>
      </c>
      <c r="Q1697" s="32">
        <f>M1697/P1697</f>
        <v>64.643157894736845</v>
      </c>
      <c r="R1697" s="37" t="s">
        <v>3655</v>
      </c>
      <c r="S1697" s="42">
        <f>ABS(O2496-O1697)*100</f>
        <v>55.256021209454367</v>
      </c>
      <c r="T1697" t="s">
        <v>64</v>
      </c>
      <c r="V1697" s="7">
        <v>64680</v>
      </c>
      <c r="W1697" t="s">
        <v>33</v>
      </c>
      <c r="X1697" s="17" t="s">
        <v>34</v>
      </c>
      <c r="Z1697" t="s">
        <v>3656</v>
      </c>
      <c r="AA1697">
        <v>401</v>
      </c>
      <c r="AB1697">
        <v>49</v>
      </c>
    </row>
    <row r="1698" spans="1:28" x14ac:dyDescent="0.25">
      <c r="A1698" t="s">
        <v>3681</v>
      </c>
      <c r="B1698" t="s">
        <v>3682</v>
      </c>
      <c r="C1698" s="17">
        <v>43924</v>
      </c>
      <c r="D1698" s="7">
        <v>230000</v>
      </c>
      <c r="E1698" t="s">
        <v>29</v>
      </c>
      <c r="F1698" t="s">
        <v>30</v>
      </c>
      <c r="G1698" s="7">
        <v>230000</v>
      </c>
      <c r="H1698" s="7">
        <v>129920</v>
      </c>
      <c r="I1698" s="12">
        <f>H1698/G1698*100</f>
        <v>56.486956521739131</v>
      </c>
      <c r="J1698" s="12">
        <f t="shared" si="26"/>
        <v>6.3841877312522044</v>
      </c>
      <c r="K1698" s="7">
        <v>259840</v>
      </c>
      <c r="L1698" s="7">
        <v>58517</v>
      </c>
      <c r="M1698" s="7">
        <f>G1698-L1698</f>
        <v>171483</v>
      </c>
      <c r="N1698" s="7">
        <v>135116.109375</v>
      </c>
      <c r="O1698" s="22">
        <f>M1698/N1698</f>
        <v>1.2691528848278755</v>
      </c>
      <c r="P1698" s="27">
        <v>1527</v>
      </c>
      <c r="Q1698" s="32">
        <f>M1698/P1698</f>
        <v>112.30058939096267</v>
      </c>
      <c r="R1698" s="37" t="s">
        <v>3655</v>
      </c>
      <c r="S1698" s="42">
        <f>ABS(O2496-O1698)*100</f>
        <v>8.8036144159700171</v>
      </c>
      <c r="T1698" t="s">
        <v>64</v>
      </c>
      <c r="V1698" s="7">
        <v>54780</v>
      </c>
      <c r="W1698" t="s">
        <v>33</v>
      </c>
      <c r="X1698" s="17" t="s">
        <v>34</v>
      </c>
      <c r="Z1698" t="s">
        <v>3656</v>
      </c>
      <c r="AA1698">
        <v>401</v>
      </c>
      <c r="AB1698">
        <v>48</v>
      </c>
    </row>
    <row r="1699" spans="1:28" x14ac:dyDescent="0.25">
      <c r="A1699" t="s">
        <v>3683</v>
      </c>
      <c r="B1699" t="s">
        <v>3684</v>
      </c>
      <c r="C1699" s="17">
        <v>44614</v>
      </c>
      <c r="D1699" s="7">
        <v>418500</v>
      </c>
      <c r="E1699" t="s">
        <v>29</v>
      </c>
      <c r="F1699" t="s">
        <v>30</v>
      </c>
      <c r="G1699" s="7">
        <v>418500</v>
      </c>
      <c r="H1699" s="7">
        <v>217390</v>
      </c>
      <c r="I1699" s="12">
        <f>H1699/G1699*100</f>
        <v>51.945041816009564</v>
      </c>
      <c r="J1699" s="12">
        <f t="shared" si="26"/>
        <v>1.8422730255226369</v>
      </c>
      <c r="K1699" s="7">
        <v>434772</v>
      </c>
      <c r="L1699" s="7">
        <v>107672</v>
      </c>
      <c r="M1699" s="7">
        <f>G1699-L1699</f>
        <v>310828</v>
      </c>
      <c r="N1699" s="7">
        <v>219530.203125</v>
      </c>
      <c r="O1699" s="22">
        <f>M1699/N1699</f>
        <v>1.4158780686000425</v>
      </c>
      <c r="P1699" s="27">
        <v>3154</v>
      </c>
      <c r="Q1699" s="32">
        <f>M1699/P1699</f>
        <v>98.55041217501585</v>
      </c>
      <c r="R1699" s="37" t="s">
        <v>3655</v>
      </c>
      <c r="S1699" s="42">
        <f>ABS(O2496-O1699)*100</f>
        <v>5.8689039612466853</v>
      </c>
      <c r="T1699" t="s">
        <v>154</v>
      </c>
      <c r="V1699" s="7">
        <v>97350</v>
      </c>
      <c r="W1699" t="s">
        <v>33</v>
      </c>
      <c r="X1699" s="17" t="s">
        <v>34</v>
      </c>
      <c r="Z1699" t="s">
        <v>3656</v>
      </c>
      <c r="AA1699">
        <v>401</v>
      </c>
      <c r="AB1699">
        <v>48</v>
      </c>
    </row>
    <row r="1700" spans="1:28" x14ac:dyDescent="0.25">
      <c r="A1700" t="s">
        <v>3685</v>
      </c>
      <c r="B1700" t="s">
        <v>3686</v>
      </c>
      <c r="C1700" s="17">
        <v>44084</v>
      </c>
      <c r="D1700" s="7">
        <v>300900</v>
      </c>
      <c r="E1700" t="s">
        <v>29</v>
      </c>
      <c r="F1700" t="s">
        <v>30</v>
      </c>
      <c r="G1700" s="7">
        <v>300900</v>
      </c>
      <c r="H1700" s="7">
        <v>158650</v>
      </c>
      <c r="I1700" s="12">
        <f>H1700/G1700*100</f>
        <v>52.72515785975407</v>
      </c>
      <c r="J1700" s="12">
        <f t="shared" si="26"/>
        <v>2.6223890692671432</v>
      </c>
      <c r="K1700" s="7">
        <v>317305</v>
      </c>
      <c r="L1700" s="7">
        <v>67203</v>
      </c>
      <c r="M1700" s="7">
        <f>G1700-L1700</f>
        <v>233697</v>
      </c>
      <c r="N1700" s="7">
        <v>173681.9375</v>
      </c>
      <c r="O1700" s="22">
        <f>M1700/N1700</f>
        <v>1.3455457911390469</v>
      </c>
      <c r="P1700" s="27">
        <v>1909</v>
      </c>
      <c r="Q1700" s="32">
        <f>M1700/P1700</f>
        <v>122.41854374017811</v>
      </c>
      <c r="R1700" s="37" t="s">
        <v>3687</v>
      </c>
      <c r="S1700" s="42">
        <f>ABS(O2496-O1700)*100</f>
        <v>1.164323784852872</v>
      </c>
      <c r="T1700" t="s">
        <v>32</v>
      </c>
      <c r="V1700" s="7">
        <v>59400</v>
      </c>
      <c r="W1700" t="s">
        <v>33</v>
      </c>
      <c r="X1700" s="17" t="s">
        <v>34</v>
      </c>
      <c r="Z1700" t="s">
        <v>3688</v>
      </c>
      <c r="AA1700">
        <v>401</v>
      </c>
      <c r="AB1700">
        <v>57</v>
      </c>
    </row>
    <row r="1701" spans="1:28" x14ac:dyDescent="0.25">
      <c r="A1701" t="s">
        <v>3689</v>
      </c>
      <c r="B1701" t="s">
        <v>3690</v>
      </c>
      <c r="C1701" s="17">
        <v>44417</v>
      </c>
      <c r="D1701" s="7">
        <v>367000</v>
      </c>
      <c r="E1701" t="s">
        <v>29</v>
      </c>
      <c r="F1701" t="s">
        <v>30</v>
      </c>
      <c r="G1701" s="7">
        <v>367000</v>
      </c>
      <c r="H1701" s="7">
        <v>179360</v>
      </c>
      <c r="I1701" s="12">
        <f>H1701/G1701*100</f>
        <v>48.871934604904631</v>
      </c>
      <c r="J1701" s="12">
        <f t="shared" si="26"/>
        <v>1.230834185582296</v>
      </c>
      <c r="K1701" s="7">
        <v>358728</v>
      </c>
      <c r="L1701" s="7">
        <v>72977</v>
      </c>
      <c r="M1701" s="7">
        <f>G1701-L1701</f>
        <v>294023</v>
      </c>
      <c r="N1701" s="7">
        <v>198438.1875</v>
      </c>
      <c r="O1701" s="22">
        <f>M1701/N1701</f>
        <v>1.4816855752625739</v>
      </c>
      <c r="P1701" s="27">
        <v>1962</v>
      </c>
      <c r="Q1701" s="32">
        <f>M1701/P1701</f>
        <v>149.85881753312947</v>
      </c>
      <c r="R1701" s="37" t="s">
        <v>3687</v>
      </c>
      <c r="S1701" s="42">
        <f>ABS(O2496-O1701)*100</f>
        <v>12.449654627499829</v>
      </c>
      <c r="T1701" t="s">
        <v>32</v>
      </c>
      <c r="V1701" s="7">
        <v>64900</v>
      </c>
      <c r="W1701" t="s">
        <v>33</v>
      </c>
      <c r="X1701" s="17" t="s">
        <v>34</v>
      </c>
      <c r="Z1701" t="s">
        <v>3688</v>
      </c>
      <c r="AA1701">
        <v>401</v>
      </c>
      <c r="AB1701">
        <v>63</v>
      </c>
    </row>
    <row r="1702" spans="1:28" x14ac:dyDescent="0.25">
      <c r="A1702" t="s">
        <v>3691</v>
      </c>
      <c r="B1702" t="s">
        <v>3692</v>
      </c>
      <c r="C1702" s="17">
        <v>44300</v>
      </c>
      <c r="D1702" s="7">
        <v>367000</v>
      </c>
      <c r="E1702" t="s">
        <v>29</v>
      </c>
      <c r="F1702" t="s">
        <v>30</v>
      </c>
      <c r="G1702" s="7">
        <v>367000</v>
      </c>
      <c r="H1702" s="7">
        <v>175920</v>
      </c>
      <c r="I1702" s="12">
        <f>H1702/G1702*100</f>
        <v>47.934604904632153</v>
      </c>
      <c r="J1702" s="12">
        <f t="shared" si="26"/>
        <v>2.1681638858547743</v>
      </c>
      <c r="K1702" s="7">
        <v>351846</v>
      </c>
      <c r="L1702" s="7">
        <v>73526</v>
      </c>
      <c r="M1702" s="7">
        <f>G1702-L1702</f>
        <v>293474</v>
      </c>
      <c r="N1702" s="7">
        <v>193277.78125</v>
      </c>
      <c r="O1702" s="22">
        <f>M1702/N1702</f>
        <v>1.5184052615980659</v>
      </c>
      <c r="P1702" s="27">
        <v>1918</v>
      </c>
      <c r="Q1702" s="32">
        <f>M1702/P1702</f>
        <v>153.01042752867571</v>
      </c>
      <c r="R1702" s="37" t="s">
        <v>3687</v>
      </c>
      <c r="S1702" s="42">
        <f>ABS(O2496-O1702)*100</f>
        <v>16.121623261049024</v>
      </c>
      <c r="T1702" t="s">
        <v>32</v>
      </c>
      <c r="V1702" s="7">
        <v>64900</v>
      </c>
      <c r="W1702" t="s">
        <v>33</v>
      </c>
      <c r="X1702" s="17" t="s">
        <v>34</v>
      </c>
      <c r="Z1702" t="s">
        <v>3688</v>
      </c>
      <c r="AA1702">
        <v>401</v>
      </c>
      <c r="AB1702">
        <v>63</v>
      </c>
    </row>
    <row r="1703" spans="1:28" x14ac:dyDescent="0.25">
      <c r="A1703" t="s">
        <v>3693</v>
      </c>
      <c r="B1703" t="s">
        <v>3694</v>
      </c>
      <c r="C1703" s="17">
        <v>44203</v>
      </c>
      <c r="D1703" s="7">
        <v>373400</v>
      </c>
      <c r="E1703" t="s">
        <v>29</v>
      </c>
      <c r="F1703" t="s">
        <v>30</v>
      </c>
      <c r="G1703" s="7">
        <v>373400</v>
      </c>
      <c r="H1703" s="7">
        <v>213160</v>
      </c>
      <c r="I1703" s="12">
        <f>H1703/G1703*100</f>
        <v>57.086234600964112</v>
      </c>
      <c r="J1703" s="12">
        <f t="shared" si="26"/>
        <v>6.9834658104771847</v>
      </c>
      <c r="K1703" s="7">
        <v>426321</v>
      </c>
      <c r="L1703" s="7">
        <v>58267</v>
      </c>
      <c r="M1703" s="7">
        <f>G1703-L1703</f>
        <v>315133</v>
      </c>
      <c r="N1703" s="7">
        <v>247016.109375</v>
      </c>
      <c r="O1703" s="22">
        <f>M1703/N1703</f>
        <v>1.2757589000869187</v>
      </c>
      <c r="P1703" s="27">
        <v>2896</v>
      </c>
      <c r="Q1703" s="32">
        <f>M1703/P1703</f>
        <v>108.81664364640883</v>
      </c>
      <c r="R1703" s="37" t="s">
        <v>3655</v>
      </c>
      <c r="S1703" s="42">
        <f>ABS(O2496-O1703)*100</f>
        <v>8.1430128900656928</v>
      </c>
      <c r="T1703" t="s">
        <v>32</v>
      </c>
      <c r="V1703" s="7">
        <v>55440</v>
      </c>
      <c r="W1703" t="s">
        <v>33</v>
      </c>
      <c r="X1703" s="17" t="s">
        <v>34</v>
      </c>
      <c r="Z1703" t="s">
        <v>3656</v>
      </c>
      <c r="AA1703">
        <v>401</v>
      </c>
      <c r="AB1703">
        <v>57</v>
      </c>
    </row>
    <row r="1704" spans="1:28" x14ac:dyDescent="0.25">
      <c r="A1704" t="s">
        <v>3695</v>
      </c>
      <c r="B1704" t="s">
        <v>3696</v>
      </c>
      <c r="C1704" s="17">
        <v>44461</v>
      </c>
      <c r="D1704" s="7">
        <v>190000</v>
      </c>
      <c r="E1704" t="s">
        <v>29</v>
      </c>
      <c r="F1704" t="s">
        <v>30</v>
      </c>
      <c r="G1704" s="7">
        <v>190000</v>
      </c>
      <c r="H1704" s="7">
        <v>91840</v>
      </c>
      <c r="I1704" s="12">
        <f>H1704/G1704*100</f>
        <v>48.336842105263159</v>
      </c>
      <c r="J1704" s="12">
        <f t="shared" si="26"/>
        <v>1.7659266852237678</v>
      </c>
      <c r="K1704" s="7">
        <v>183689</v>
      </c>
      <c r="L1704" s="7">
        <v>37008</v>
      </c>
      <c r="M1704" s="7">
        <f>G1704-L1704</f>
        <v>152992</v>
      </c>
      <c r="N1704" s="7">
        <v>104772.140625</v>
      </c>
      <c r="O1704" s="22">
        <f>M1704/N1704</f>
        <v>1.4602355080974083</v>
      </c>
      <c r="P1704" s="27">
        <v>1620</v>
      </c>
      <c r="Q1704" s="32">
        <f>M1704/P1704</f>
        <v>94.439506172839501</v>
      </c>
      <c r="R1704" s="37" t="s">
        <v>3697</v>
      </c>
      <c r="S1704" s="42">
        <f>ABS(O2496-O1704)*100</f>
        <v>10.304647910983267</v>
      </c>
      <c r="T1704" t="s">
        <v>64</v>
      </c>
      <c r="V1704" s="7">
        <v>36036</v>
      </c>
      <c r="W1704" t="s">
        <v>33</v>
      </c>
      <c r="X1704" s="17" t="s">
        <v>34</v>
      </c>
      <c r="Z1704" t="s">
        <v>3698</v>
      </c>
      <c r="AA1704">
        <v>401</v>
      </c>
      <c r="AB1704">
        <v>45</v>
      </c>
    </row>
    <row r="1705" spans="1:28" x14ac:dyDescent="0.25">
      <c r="A1705" t="s">
        <v>3699</v>
      </c>
      <c r="B1705" t="s">
        <v>3700</v>
      </c>
      <c r="C1705" s="17">
        <v>44343</v>
      </c>
      <c r="D1705" s="7">
        <v>84500</v>
      </c>
      <c r="E1705" t="s">
        <v>29</v>
      </c>
      <c r="F1705" t="s">
        <v>30</v>
      </c>
      <c r="G1705" s="7">
        <v>84500</v>
      </c>
      <c r="H1705" s="7">
        <v>47660</v>
      </c>
      <c r="I1705" s="12">
        <f>H1705/G1705*100</f>
        <v>56.402366863905328</v>
      </c>
      <c r="J1705" s="12">
        <f t="shared" si="26"/>
        <v>6.2995980734184016</v>
      </c>
      <c r="K1705" s="7">
        <v>95317</v>
      </c>
      <c r="L1705" s="7">
        <v>25000</v>
      </c>
      <c r="M1705" s="7">
        <f>G1705-L1705</f>
        <v>59500</v>
      </c>
      <c r="N1705" s="7">
        <v>74805.3203125</v>
      </c>
      <c r="O1705" s="22">
        <f>M1705/N1705</f>
        <v>0.79539797104588461</v>
      </c>
      <c r="P1705" s="27">
        <v>734</v>
      </c>
      <c r="Q1705" s="32">
        <f>M1705/P1705</f>
        <v>81.062670299727515</v>
      </c>
      <c r="R1705" s="37" t="s">
        <v>3701</v>
      </c>
      <c r="S1705" s="42">
        <f>ABS(O2496-O1705)*100</f>
        <v>56.179105794169104</v>
      </c>
      <c r="T1705" t="s">
        <v>64</v>
      </c>
      <c r="V1705" s="7">
        <v>25000</v>
      </c>
      <c r="W1705" t="s">
        <v>33</v>
      </c>
      <c r="X1705" s="17" t="s">
        <v>34</v>
      </c>
      <c r="Z1705" t="s">
        <v>161</v>
      </c>
      <c r="AA1705">
        <v>407</v>
      </c>
      <c r="AB1705">
        <v>67</v>
      </c>
    </row>
    <row r="1706" spans="1:28" x14ac:dyDescent="0.25">
      <c r="A1706" t="s">
        <v>3702</v>
      </c>
      <c r="B1706" t="s">
        <v>3700</v>
      </c>
      <c r="C1706" s="17">
        <v>44085</v>
      </c>
      <c r="D1706" s="7">
        <v>71500</v>
      </c>
      <c r="E1706" t="s">
        <v>29</v>
      </c>
      <c r="F1706" t="s">
        <v>30</v>
      </c>
      <c r="G1706" s="7">
        <v>71500</v>
      </c>
      <c r="H1706" s="7">
        <v>51030</v>
      </c>
      <c r="I1706" s="12">
        <f>H1706/G1706*100</f>
        <v>71.370629370629374</v>
      </c>
      <c r="J1706" s="12">
        <f t="shared" si="26"/>
        <v>21.267860580142447</v>
      </c>
      <c r="K1706" s="7">
        <v>102054</v>
      </c>
      <c r="L1706" s="7">
        <v>25000</v>
      </c>
      <c r="M1706" s="7">
        <f>G1706-L1706</f>
        <v>46500</v>
      </c>
      <c r="N1706" s="7">
        <v>81972.34375</v>
      </c>
      <c r="O1706" s="22">
        <f>M1706/N1706</f>
        <v>0.5672644927881545</v>
      </c>
      <c r="P1706" s="27">
        <v>804</v>
      </c>
      <c r="Q1706" s="32">
        <f>M1706/P1706</f>
        <v>57.835820895522389</v>
      </c>
      <c r="R1706" s="37" t="s">
        <v>3701</v>
      </c>
      <c r="S1706" s="42">
        <f>ABS(O2496-O1706)*100</f>
        <v>78.992453619942111</v>
      </c>
      <c r="T1706" t="s">
        <v>64</v>
      </c>
      <c r="V1706" s="7">
        <v>25000</v>
      </c>
      <c r="W1706" t="s">
        <v>33</v>
      </c>
      <c r="X1706" s="17" t="s">
        <v>34</v>
      </c>
      <c r="Z1706" t="s">
        <v>161</v>
      </c>
      <c r="AA1706">
        <v>407</v>
      </c>
      <c r="AB1706">
        <v>67</v>
      </c>
    </row>
    <row r="1707" spans="1:28" x14ac:dyDescent="0.25">
      <c r="A1707" t="s">
        <v>3703</v>
      </c>
      <c r="B1707" t="s">
        <v>3704</v>
      </c>
      <c r="C1707" s="17">
        <v>44573</v>
      </c>
      <c r="D1707" s="7">
        <v>139000</v>
      </c>
      <c r="E1707" t="s">
        <v>29</v>
      </c>
      <c r="F1707" t="s">
        <v>30</v>
      </c>
      <c r="G1707" s="7">
        <v>139000</v>
      </c>
      <c r="H1707" s="7">
        <v>60510</v>
      </c>
      <c r="I1707" s="12">
        <f>H1707/G1707*100</f>
        <v>43.532374100719423</v>
      </c>
      <c r="J1707" s="12">
        <f t="shared" si="26"/>
        <v>6.5703946897675038</v>
      </c>
      <c r="K1707" s="7">
        <v>121017</v>
      </c>
      <c r="L1707" s="7">
        <v>25000</v>
      </c>
      <c r="M1707" s="7">
        <f>G1707-L1707</f>
        <v>114000</v>
      </c>
      <c r="N1707" s="7">
        <v>102145.7421875</v>
      </c>
      <c r="O1707" s="22">
        <f>M1707/N1707</f>
        <v>1.1160523929694512</v>
      </c>
      <c r="P1707" s="27">
        <v>1012</v>
      </c>
      <c r="Q1707" s="32">
        <f>M1707/P1707</f>
        <v>112.64822134387352</v>
      </c>
      <c r="R1707" s="37" t="s">
        <v>3701</v>
      </c>
      <c r="S1707" s="42">
        <f>ABS(O2496-O1707)*100</f>
        <v>24.113663601812441</v>
      </c>
      <c r="T1707" t="s">
        <v>64</v>
      </c>
      <c r="V1707" s="7">
        <v>25000</v>
      </c>
      <c r="W1707" t="s">
        <v>33</v>
      </c>
      <c r="X1707" s="17" t="s">
        <v>34</v>
      </c>
      <c r="Z1707" t="s">
        <v>161</v>
      </c>
      <c r="AA1707">
        <v>407</v>
      </c>
      <c r="AB1707">
        <v>67</v>
      </c>
    </row>
    <row r="1708" spans="1:28" x14ac:dyDescent="0.25">
      <c r="A1708" t="s">
        <v>3705</v>
      </c>
      <c r="B1708" t="s">
        <v>3706</v>
      </c>
      <c r="C1708" s="17">
        <v>44113</v>
      </c>
      <c r="D1708" s="7">
        <v>107500</v>
      </c>
      <c r="E1708" t="s">
        <v>29</v>
      </c>
      <c r="F1708" t="s">
        <v>30</v>
      </c>
      <c r="G1708" s="7">
        <v>107500</v>
      </c>
      <c r="H1708" s="7">
        <v>58810</v>
      </c>
      <c r="I1708" s="12">
        <f>H1708/G1708*100</f>
        <v>54.706976744186044</v>
      </c>
      <c r="J1708" s="12">
        <f t="shared" si="26"/>
        <v>4.6042079536991167</v>
      </c>
      <c r="K1708" s="7">
        <v>117610</v>
      </c>
      <c r="L1708" s="7">
        <v>25000</v>
      </c>
      <c r="M1708" s="7">
        <f>G1708-L1708</f>
        <v>82500</v>
      </c>
      <c r="N1708" s="7">
        <v>98521.2734375</v>
      </c>
      <c r="O1708" s="22">
        <f>M1708/N1708</f>
        <v>0.83738259891998257</v>
      </c>
      <c r="P1708" s="27">
        <v>977</v>
      </c>
      <c r="Q1708" s="32">
        <f>M1708/P1708</f>
        <v>84.442169907881265</v>
      </c>
      <c r="R1708" s="37" t="s">
        <v>3701</v>
      </c>
      <c r="S1708" s="42">
        <f>ABS(O2496-O1708)*100</f>
        <v>51.980643006759308</v>
      </c>
      <c r="T1708" t="s">
        <v>64</v>
      </c>
      <c r="V1708" s="7">
        <v>25000</v>
      </c>
      <c r="W1708" t="s">
        <v>33</v>
      </c>
      <c r="X1708" s="17" t="s">
        <v>34</v>
      </c>
      <c r="Z1708" t="s">
        <v>161</v>
      </c>
      <c r="AA1708">
        <v>407</v>
      </c>
      <c r="AB1708">
        <v>67</v>
      </c>
    </row>
    <row r="1709" spans="1:28" x14ac:dyDescent="0.25">
      <c r="A1709" t="s">
        <v>3707</v>
      </c>
      <c r="B1709" t="s">
        <v>3708</v>
      </c>
      <c r="C1709" s="17">
        <v>43980</v>
      </c>
      <c r="D1709" s="7">
        <v>105000</v>
      </c>
      <c r="E1709" t="s">
        <v>29</v>
      </c>
      <c r="F1709" t="s">
        <v>30</v>
      </c>
      <c r="G1709" s="7">
        <v>105000</v>
      </c>
      <c r="H1709" s="7">
        <v>58810</v>
      </c>
      <c r="I1709" s="12">
        <f>H1709/G1709*100</f>
        <v>56.009523809523806</v>
      </c>
      <c r="J1709" s="12">
        <f t="shared" si="26"/>
        <v>5.9067550190368792</v>
      </c>
      <c r="K1709" s="7">
        <v>117610</v>
      </c>
      <c r="L1709" s="7">
        <v>25000</v>
      </c>
      <c r="M1709" s="7">
        <f>G1709-L1709</f>
        <v>80000</v>
      </c>
      <c r="N1709" s="7">
        <v>98521.2734375</v>
      </c>
      <c r="O1709" s="22">
        <f>M1709/N1709</f>
        <v>0.81200736864968015</v>
      </c>
      <c r="P1709" s="27">
        <v>977</v>
      </c>
      <c r="Q1709" s="32">
        <f>M1709/P1709</f>
        <v>81.883316274309109</v>
      </c>
      <c r="R1709" s="37" t="s">
        <v>3701</v>
      </c>
      <c r="S1709" s="42">
        <f>ABS(O2496-O1709)*100</f>
        <v>54.518166033789548</v>
      </c>
      <c r="T1709" t="s">
        <v>64</v>
      </c>
      <c r="V1709" s="7">
        <v>25000</v>
      </c>
      <c r="W1709" t="s">
        <v>33</v>
      </c>
      <c r="X1709" s="17" t="s">
        <v>34</v>
      </c>
      <c r="Z1709" t="s">
        <v>161</v>
      </c>
      <c r="AA1709">
        <v>407</v>
      </c>
      <c r="AB1709">
        <v>67</v>
      </c>
    </row>
    <row r="1710" spans="1:28" x14ac:dyDescent="0.25">
      <c r="A1710" t="s">
        <v>3709</v>
      </c>
      <c r="B1710" t="s">
        <v>3710</v>
      </c>
      <c r="C1710" s="17">
        <v>44123</v>
      </c>
      <c r="D1710" s="7">
        <v>290000</v>
      </c>
      <c r="E1710" t="s">
        <v>29</v>
      </c>
      <c r="F1710" t="s">
        <v>30</v>
      </c>
      <c r="G1710" s="7">
        <v>290000</v>
      </c>
      <c r="H1710" s="7">
        <v>155100</v>
      </c>
      <c r="I1710" s="12">
        <f>H1710/G1710*100</f>
        <v>53.482758620689651</v>
      </c>
      <c r="J1710" s="12">
        <f t="shared" si="26"/>
        <v>3.3799898302027245</v>
      </c>
      <c r="K1710" s="7">
        <v>310192</v>
      </c>
      <c r="L1710" s="7">
        <v>80477</v>
      </c>
      <c r="M1710" s="7">
        <f>G1710-L1710</f>
        <v>209523</v>
      </c>
      <c r="N1710" s="7">
        <v>254672.953125</v>
      </c>
      <c r="O1710" s="22">
        <f>M1710/N1710</f>
        <v>0.82271398446132105</v>
      </c>
      <c r="P1710" s="27">
        <v>2173</v>
      </c>
      <c r="Q1710" s="32">
        <f>M1710/P1710</f>
        <v>96.421076852277963</v>
      </c>
      <c r="R1710" s="37" t="s">
        <v>3711</v>
      </c>
      <c r="S1710" s="42">
        <f>ABS(O2496-O1710)*100</f>
        <v>53.447504452625459</v>
      </c>
      <c r="T1710" t="s">
        <v>32</v>
      </c>
      <c r="V1710" s="7">
        <v>69369</v>
      </c>
      <c r="W1710" t="s">
        <v>33</v>
      </c>
      <c r="X1710" s="17" t="s">
        <v>34</v>
      </c>
      <c r="Z1710" t="s">
        <v>3712</v>
      </c>
      <c r="AA1710">
        <v>401</v>
      </c>
      <c r="AB1710">
        <v>73</v>
      </c>
    </row>
    <row r="1711" spans="1:28" x14ac:dyDescent="0.25">
      <c r="A1711" t="s">
        <v>3713</v>
      </c>
      <c r="B1711" t="s">
        <v>3714</v>
      </c>
      <c r="C1711" s="17">
        <v>44092</v>
      </c>
      <c r="D1711" s="7">
        <v>335000</v>
      </c>
      <c r="E1711" t="s">
        <v>29</v>
      </c>
      <c r="F1711" t="s">
        <v>30</v>
      </c>
      <c r="G1711" s="7">
        <v>335000</v>
      </c>
      <c r="H1711" s="7">
        <v>187880</v>
      </c>
      <c r="I1711" s="12">
        <f>H1711/G1711*100</f>
        <v>56.083582089552245</v>
      </c>
      <c r="J1711" s="12">
        <f t="shared" si="26"/>
        <v>5.9808132990653178</v>
      </c>
      <c r="K1711" s="7">
        <v>375756</v>
      </c>
      <c r="L1711" s="7">
        <v>78539</v>
      </c>
      <c r="M1711" s="7">
        <f>G1711-L1711</f>
        <v>256461</v>
      </c>
      <c r="N1711" s="7">
        <v>329508.875</v>
      </c>
      <c r="O1711" s="22">
        <f>M1711/N1711</f>
        <v>0.77831287548779982</v>
      </c>
      <c r="P1711" s="27">
        <v>2704</v>
      </c>
      <c r="Q1711" s="32">
        <f>M1711/P1711</f>
        <v>94.845044378698219</v>
      </c>
      <c r="R1711" s="37" t="s">
        <v>3711</v>
      </c>
      <c r="S1711" s="42">
        <f>ABS(O2496-O1711)*100</f>
        <v>57.887615349977587</v>
      </c>
      <c r="T1711" t="s">
        <v>32</v>
      </c>
      <c r="V1711" s="7">
        <v>69369</v>
      </c>
      <c r="W1711" t="s">
        <v>33</v>
      </c>
      <c r="X1711" s="17" t="s">
        <v>34</v>
      </c>
      <c r="Z1711" t="s">
        <v>3712</v>
      </c>
      <c r="AA1711">
        <v>401</v>
      </c>
      <c r="AB1711">
        <v>74</v>
      </c>
    </row>
    <row r="1712" spans="1:28" x14ac:dyDescent="0.25">
      <c r="A1712" t="s">
        <v>3715</v>
      </c>
      <c r="B1712" t="s">
        <v>3716</v>
      </c>
      <c r="C1712" s="17">
        <v>44413</v>
      </c>
      <c r="D1712" s="7">
        <v>361000</v>
      </c>
      <c r="E1712" t="s">
        <v>29</v>
      </c>
      <c r="F1712" t="s">
        <v>30</v>
      </c>
      <c r="G1712" s="7">
        <v>361000</v>
      </c>
      <c r="H1712" s="7">
        <v>149050</v>
      </c>
      <c r="I1712" s="12">
        <f>H1712/G1712*100</f>
        <v>41.288088642659282</v>
      </c>
      <c r="J1712" s="12">
        <f t="shared" si="26"/>
        <v>8.8146801478276444</v>
      </c>
      <c r="K1712" s="7">
        <v>298098</v>
      </c>
      <c r="L1712" s="7">
        <v>67559</v>
      </c>
      <c r="M1712" s="7">
        <f>G1712-L1712</f>
        <v>293441</v>
      </c>
      <c r="N1712" s="7">
        <v>255586.46875</v>
      </c>
      <c r="O1712" s="22">
        <f>M1712/N1712</f>
        <v>1.1481085107327302</v>
      </c>
      <c r="P1712" s="27">
        <v>1849</v>
      </c>
      <c r="Q1712" s="32">
        <f>M1712/P1712</f>
        <v>158.70254191454839</v>
      </c>
      <c r="R1712" s="37" t="s">
        <v>3711</v>
      </c>
      <c r="S1712" s="42">
        <f>ABS(O2496-O1712)*100</f>
        <v>20.908051825484542</v>
      </c>
      <c r="T1712" t="s">
        <v>64</v>
      </c>
      <c r="V1712" s="7">
        <v>61952</v>
      </c>
      <c r="W1712" t="s">
        <v>33</v>
      </c>
      <c r="X1712" s="17" t="s">
        <v>34</v>
      </c>
      <c r="Z1712" t="s">
        <v>3712</v>
      </c>
      <c r="AA1712">
        <v>401</v>
      </c>
      <c r="AB1712">
        <v>74</v>
      </c>
    </row>
    <row r="1713" spans="1:28" x14ac:dyDescent="0.25">
      <c r="A1713" t="s">
        <v>3717</v>
      </c>
      <c r="B1713" t="s">
        <v>3718</v>
      </c>
      <c r="C1713" s="17">
        <v>43973</v>
      </c>
      <c r="D1713" s="7">
        <v>199900</v>
      </c>
      <c r="E1713" t="s">
        <v>29</v>
      </c>
      <c r="F1713" t="s">
        <v>30</v>
      </c>
      <c r="G1713" s="7">
        <v>199900</v>
      </c>
      <c r="H1713" s="7">
        <v>113130</v>
      </c>
      <c r="I1713" s="12">
        <f>H1713/G1713*100</f>
        <v>56.593296648324163</v>
      </c>
      <c r="J1713" s="12">
        <f t="shared" si="26"/>
        <v>6.4905278578372361</v>
      </c>
      <c r="K1713" s="7">
        <v>226255</v>
      </c>
      <c r="L1713" s="7">
        <v>66333</v>
      </c>
      <c r="M1713" s="7">
        <f>G1713-L1713</f>
        <v>133567</v>
      </c>
      <c r="N1713" s="7">
        <v>111056.9453125</v>
      </c>
      <c r="O1713" s="22">
        <f>M1713/N1713</f>
        <v>1.2026893016385387</v>
      </c>
      <c r="P1713" s="27">
        <v>1608</v>
      </c>
      <c r="Q1713" s="32">
        <f>M1713/P1713</f>
        <v>83.064054726368155</v>
      </c>
      <c r="R1713" s="37" t="s">
        <v>3417</v>
      </c>
      <c r="S1713" s="42">
        <f>ABS(O2496-O1713)*100</f>
        <v>15.449972734903694</v>
      </c>
      <c r="T1713" t="s">
        <v>154</v>
      </c>
      <c r="V1713" s="7">
        <v>62865</v>
      </c>
      <c r="W1713" t="s">
        <v>33</v>
      </c>
      <c r="X1713" s="17" t="s">
        <v>34</v>
      </c>
      <c r="Z1713" t="s">
        <v>3719</v>
      </c>
      <c r="AA1713">
        <v>401</v>
      </c>
      <c r="AB1713">
        <v>43</v>
      </c>
    </row>
    <row r="1714" spans="1:28" x14ac:dyDescent="0.25">
      <c r="A1714" t="s">
        <v>3720</v>
      </c>
      <c r="B1714" t="s">
        <v>3721</v>
      </c>
      <c r="C1714" s="17">
        <v>44071</v>
      </c>
      <c r="D1714" s="7">
        <v>288500</v>
      </c>
      <c r="E1714" t="s">
        <v>29</v>
      </c>
      <c r="F1714" t="s">
        <v>30</v>
      </c>
      <c r="G1714" s="7">
        <v>288500</v>
      </c>
      <c r="H1714" s="7">
        <v>67480</v>
      </c>
      <c r="I1714" s="12">
        <f>H1714/G1714*100</f>
        <v>23.389948006932411</v>
      </c>
      <c r="J1714" s="12">
        <f t="shared" si="26"/>
        <v>26.712820783554516</v>
      </c>
      <c r="K1714" s="7">
        <v>158199</v>
      </c>
      <c r="L1714" s="7">
        <v>36338</v>
      </c>
      <c r="M1714" s="7">
        <f>G1714-L1714</f>
        <v>252162</v>
      </c>
      <c r="N1714" s="7">
        <v>87225.7109375</v>
      </c>
      <c r="O1714" s="22">
        <f>M1714/N1714</f>
        <v>2.8909136685705215</v>
      </c>
      <c r="P1714" s="27">
        <v>1095</v>
      </c>
      <c r="Q1714" s="32">
        <f>M1714/P1714</f>
        <v>230.28493150684932</v>
      </c>
      <c r="R1714" s="37" t="s">
        <v>3697</v>
      </c>
      <c r="S1714" s="42">
        <f>ABS(O2496-O1714)*100</f>
        <v>153.37246395829459</v>
      </c>
      <c r="T1714" t="s">
        <v>154</v>
      </c>
      <c r="V1714" s="7">
        <v>32760</v>
      </c>
      <c r="W1714" t="s">
        <v>33</v>
      </c>
      <c r="X1714" s="17" t="s">
        <v>34</v>
      </c>
      <c r="Y1714" t="s">
        <v>3722</v>
      </c>
      <c r="Z1714" t="s">
        <v>3698</v>
      </c>
      <c r="AA1714">
        <v>401</v>
      </c>
      <c r="AB1714">
        <v>41</v>
      </c>
    </row>
    <row r="1715" spans="1:28" x14ac:dyDescent="0.25">
      <c r="A1715" t="s">
        <v>3723</v>
      </c>
      <c r="B1715" t="s">
        <v>3724</v>
      </c>
      <c r="C1715" s="17">
        <v>44084</v>
      </c>
      <c r="D1715" s="7">
        <v>387500</v>
      </c>
      <c r="E1715" t="s">
        <v>29</v>
      </c>
      <c r="F1715" t="s">
        <v>30</v>
      </c>
      <c r="G1715" s="7">
        <v>387500</v>
      </c>
      <c r="H1715" s="7">
        <v>231770</v>
      </c>
      <c r="I1715" s="12">
        <f>H1715/G1715*100</f>
        <v>59.811612903225807</v>
      </c>
      <c r="J1715" s="12">
        <f t="shared" si="26"/>
        <v>9.7088441127388805</v>
      </c>
      <c r="K1715" s="7">
        <v>463537</v>
      </c>
      <c r="L1715" s="7">
        <v>43499</v>
      </c>
      <c r="M1715" s="7">
        <f>G1715-L1715</f>
        <v>344001</v>
      </c>
      <c r="N1715" s="7">
        <v>300027.15625</v>
      </c>
      <c r="O1715" s="22">
        <f>M1715/N1715</f>
        <v>1.1465662118710296</v>
      </c>
      <c r="P1715" s="27">
        <v>2637</v>
      </c>
      <c r="Q1715" s="32">
        <f>M1715/P1715</f>
        <v>130.45164960182026</v>
      </c>
      <c r="R1715" s="37" t="s">
        <v>3697</v>
      </c>
      <c r="S1715" s="42">
        <f>ABS(O2496-O1715)*100</f>
        <v>21.062281711654606</v>
      </c>
      <c r="T1715" t="s">
        <v>64</v>
      </c>
      <c r="V1715" s="7">
        <v>38610</v>
      </c>
      <c r="W1715" t="s">
        <v>33</v>
      </c>
      <c r="X1715" s="17" t="s">
        <v>34</v>
      </c>
      <c r="Z1715" t="s">
        <v>3698</v>
      </c>
      <c r="AA1715">
        <v>401</v>
      </c>
      <c r="AB1715">
        <v>64</v>
      </c>
    </row>
    <row r="1716" spans="1:28" x14ac:dyDescent="0.25">
      <c r="A1716" t="s">
        <v>3725</v>
      </c>
      <c r="B1716" t="s">
        <v>3726</v>
      </c>
      <c r="C1716" s="17">
        <v>44001</v>
      </c>
      <c r="D1716" s="7">
        <v>240100</v>
      </c>
      <c r="E1716" t="s">
        <v>29</v>
      </c>
      <c r="F1716" t="s">
        <v>30</v>
      </c>
      <c r="G1716" s="7">
        <v>240100</v>
      </c>
      <c r="H1716" s="7">
        <v>90450</v>
      </c>
      <c r="I1716" s="12">
        <f>H1716/G1716*100</f>
        <v>37.671803415243652</v>
      </c>
      <c r="J1716" s="12">
        <f t="shared" si="26"/>
        <v>12.430965375243275</v>
      </c>
      <c r="K1716" s="7">
        <v>180906</v>
      </c>
      <c r="L1716" s="7">
        <v>39780</v>
      </c>
      <c r="M1716" s="7">
        <f>G1716-L1716</f>
        <v>200320</v>
      </c>
      <c r="N1716" s="7">
        <v>100804.2890625</v>
      </c>
      <c r="O1716" s="22">
        <f>M1716/N1716</f>
        <v>1.9872170307733528</v>
      </c>
      <c r="P1716" s="27">
        <v>1706</v>
      </c>
      <c r="Q1716" s="32">
        <f>M1716/P1716</f>
        <v>117.42086752637749</v>
      </c>
      <c r="R1716" s="37" t="s">
        <v>3697</v>
      </c>
      <c r="S1716" s="42">
        <f>ABS(O2496-O1716)*100</f>
        <v>63.002800178577715</v>
      </c>
      <c r="T1716" t="s">
        <v>154</v>
      </c>
      <c r="V1716" s="7">
        <v>33462</v>
      </c>
      <c r="W1716" t="s">
        <v>33</v>
      </c>
      <c r="X1716" s="17" t="s">
        <v>34</v>
      </c>
      <c r="Z1716" t="s">
        <v>3698</v>
      </c>
      <c r="AA1716">
        <v>401</v>
      </c>
      <c r="AB1716">
        <v>45</v>
      </c>
    </row>
    <row r="1717" spans="1:28" x14ac:dyDescent="0.25">
      <c r="A1717" t="s">
        <v>3727</v>
      </c>
      <c r="B1717" t="s">
        <v>3728</v>
      </c>
      <c r="C1717" s="17">
        <v>44260</v>
      </c>
      <c r="D1717" s="7">
        <v>86000</v>
      </c>
      <c r="E1717" t="s">
        <v>29</v>
      </c>
      <c r="F1717" t="s">
        <v>30</v>
      </c>
      <c r="G1717" s="7">
        <v>86000</v>
      </c>
      <c r="H1717" s="7">
        <v>43180</v>
      </c>
      <c r="I1717" s="12">
        <f>H1717/G1717*100</f>
        <v>50.209302325581397</v>
      </c>
      <c r="J1717" s="12">
        <f t="shared" si="26"/>
        <v>0.10653353509447072</v>
      </c>
      <c r="K1717" s="7">
        <v>86351</v>
      </c>
      <c r="L1717" s="7">
        <v>26215</v>
      </c>
      <c r="M1717" s="7">
        <f>G1717-L1717</f>
        <v>59785</v>
      </c>
      <c r="N1717" s="7">
        <v>96993.546875</v>
      </c>
      <c r="O1717" s="22">
        <f>M1717/N1717</f>
        <v>0.61638121221659881</v>
      </c>
      <c r="P1717" s="27">
        <v>957</v>
      </c>
      <c r="Q1717" s="32">
        <f>M1717/P1717</f>
        <v>62.47126436781609</v>
      </c>
      <c r="R1717" s="37" t="s">
        <v>3729</v>
      </c>
      <c r="S1717" s="42">
        <f>ABS(O2496-O1717)*100</f>
        <v>74.08078167709769</v>
      </c>
      <c r="T1717" t="s">
        <v>87</v>
      </c>
      <c r="V1717" s="7">
        <v>25000</v>
      </c>
      <c r="W1717" t="s">
        <v>33</v>
      </c>
      <c r="X1717" s="17" t="s">
        <v>34</v>
      </c>
      <c r="Z1717" t="s">
        <v>161</v>
      </c>
      <c r="AA1717">
        <v>407</v>
      </c>
      <c r="AB1717">
        <v>66</v>
      </c>
    </row>
    <row r="1718" spans="1:28" x14ac:dyDescent="0.25">
      <c r="A1718" t="s">
        <v>3730</v>
      </c>
      <c r="B1718" t="s">
        <v>3721</v>
      </c>
      <c r="C1718" s="17">
        <v>44071</v>
      </c>
      <c r="D1718" s="7">
        <v>288500</v>
      </c>
      <c r="E1718" t="s">
        <v>29</v>
      </c>
      <c r="F1718" t="s">
        <v>30</v>
      </c>
      <c r="G1718" s="7">
        <v>288500</v>
      </c>
      <c r="H1718" s="7">
        <v>67480</v>
      </c>
      <c r="I1718" s="12">
        <f>H1718/G1718*100</f>
        <v>23.389948006932411</v>
      </c>
      <c r="J1718" s="12">
        <f t="shared" si="26"/>
        <v>26.712820783554516</v>
      </c>
      <c r="K1718" s="7">
        <v>183204</v>
      </c>
      <c r="L1718" s="7">
        <v>39096</v>
      </c>
      <c r="M1718" s="7">
        <f>G1718-L1718</f>
        <v>249404</v>
      </c>
      <c r="N1718" s="7">
        <v>103060.7109375</v>
      </c>
      <c r="O1718" s="22">
        <f>M1718/N1718</f>
        <v>2.4199716626372609</v>
      </c>
      <c r="P1718" s="27">
        <v>1267</v>
      </c>
      <c r="Q1718" s="32">
        <f>M1718/P1718</f>
        <v>196.84609313338595</v>
      </c>
      <c r="R1718" s="37" t="s">
        <v>3697</v>
      </c>
      <c r="S1718" s="42">
        <f>ABS(O2496-O1718)*100</f>
        <v>106.27826336496852</v>
      </c>
      <c r="T1718" t="s">
        <v>154</v>
      </c>
      <c r="V1718" s="7">
        <v>32760</v>
      </c>
      <c r="W1718" t="s">
        <v>33</v>
      </c>
      <c r="X1718" s="17" t="s">
        <v>34</v>
      </c>
      <c r="Y1718" t="s">
        <v>3722</v>
      </c>
      <c r="Z1718" t="s">
        <v>3698</v>
      </c>
      <c r="AA1718">
        <v>401</v>
      </c>
      <c r="AB1718">
        <v>41</v>
      </c>
    </row>
    <row r="1719" spans="1:28" x14ac:dyDescent="0.25">
      <c r="A1719" t="s">
        <v>3731</v>
      </c>
      <c r="B1719" t="s">
        <v>3732</v>
      </c>
      <c r="C1719" s="17">
        <v>44460</v>
      </c>
      <c r="D1719" s="7">
        <v>305000</v>
      </c>
      <c r="E1719" t="s">
        <v>29</v>
      </c>
      <c r="F1719" t="s">
        <v>30</v>
      </c>
      <c r="G1719" s="7">
        <v>305000</v>
      </c>
      <c r="H1719" s="7">
        <v>145420</v>
      </c>
      <c r="I1719" s="12">
        <f>H1719/G1719*100</f>
        <v>47.678688524590164</v>
      </c>
      <c r="J1719" s="12">
        <f t="shared" si="26"/>
        <v>2.4240802658967624</v>
      </c>
      <c r="K1719" s="7">
        <v>290838</v>
      </c>
      <c r="L1719" s="7">
        <v>65162</v>
      </c>
      <c r="M1719" s="7">
        <f>G1719-L1719</f>
        <v>239838</v>
      </c>
      <c r="N1719" s="7">
        <v>189643.703125</v>
      </c>
      <c r="O1719" s="22">
        <f>M1719/N1719</f>
        <v>1.2646768442499532</v>
      </c>
      <c r="P1719" s="27">
        <v>2019</v>
      </c>
      <c r="Q1719" s="32">
        <f>M1719/P1719</f>
        <v>118.79049034175334</v>
      </c>
      <c r="R1719" s="37" t="s">
        <v>3733</v>
      </c>
      <c r="S1719" s="42">
        <f>ABS(O2496-O1719)*100</f>
        <v>9.2512184737622469</v>
      </c>
      <c r="T1719" t="s">
        <v>32</v>
      </c>
      <c r="V1719" s="7">
        <v>56628</v>
      </c>
      <c r="W1719" t="s">
        <v>33</v>
      </c>
      <c r="X1719" s="17" t="s">
        <v>34</v>
      </c>
      <c r="Z1719" t="s">
        <v>3734</v>
      </c>
      <c r="AA1719">
        <v>401</v>
      </c>
      <c r="AB1719">
        <v>59</v>
      </c>
    </row>
    <row r="1720" spans="1:28" x14ac:dyDescent="0.25">
      <c r="A1720" t="s">
        <v>3735</v>
      </c>
      <c r="B1720" t="s">
        <v>3736</v>
      </c>
      <c r="C1720" s="17">
        <v>44589</v>
      </c>
      <c r="D1720" s="7">
        <v>275000</v>
      </c>
      <c r="E1720" t="s">
        <v>29</v>
      </c>
      <c r="F1720" t="s">
        <v>30</v>
      </c>
      <c r="G1720" s="7">
        <v>275000</v>
      </c>
      <c r="H1720" s="7">
        <v>153780</v>
      </c>
      <c r="I1720" s="12">
        <f>H1720/G1720*100</f>
        <v>55.92</v>
      </c>
      <c r="J1720" s="12">
        <f t="shared" si="26"/>
        <v>5.8172312095130749</v>
      </c>
      <c r="K1720" s="7">
        <v>307568</v>
      </c>
      <c r="L1720" s="7">
        <v>62509</v>
      </c>
      <c r="M1720" s="7">
        <f>G1720-L1720</f>
        <v>212491</v>
      </c>
      <c r="N1720" s="7">
        <v>205931.9375</v>
      </c>
      <c r="O1720" s="22">
        <f>M1720/N1720</f>
        <v>1.0318506326878025</v>
      </c>
      <c r="P1720" s="27">
        <v>1972</v>
      </c>
      <c r="Q1720" s="32">
        <f>M1720/P1720</f>
        <v>107.75405679513185</v>
      </c>
      <c r="R1720" s="37" t="s">
        <v>3733</v>
      </c>
      <c r="S1720" s="42">
        <f>ABS(O2496-O1720)*100</f>
        <v>32.533839629977315</v>
      </c>
      <c r="T1720" t="s">
        <v>64</v>
      </c>
      <c r="V1720" s="7">
        <v>56628</v>
      </c>
      <c r="W1720" t="s">
        <v>33</v>
      </c>
      <c r="X1720" s="17" t="s">
        <v>34</v>
      </c>
      <c r="Z1720" t="s">
        <v>3734</v>
      </c>
      <c r="AA1720">
        <v>401</v>
      </c>
      <c r="AB1720">
        <v>59</v>
      </c>
    </row>
    <row r="1721" spans="1:28" x14ac:dyDescent="0.25">
      <c r="A1721" t="s">
        <v>3737</v>
      </c>
      <c r="B1721" t="s">
        <v>3738</v>
      </c>
      <c r="C1721" s="17">
        <v>44169</v>
      </c>
      <c r="D1721" s="7">
        <v>215000</v>
      </c>
      <c r="E1721" t="s">
        <v>29</v>
      </c>
      <c r="F1721" t="s">
        <v>30</v>
      </c>
      <c r="G1721" s="7">
        <v>215000</v>
      </c>
      <c r="H1721" s="7">
        <v>117950</v>
      </c>
      <c r="I1721" s="12">
        <f>H1721/G1721*100</f>
        <v>54.860465116279066</v>
      </c>
      <c r="J1721" s="12">
        <f t="shared" si="26"/>
        <v>4.7576963257921392</v>
      </c>
      <c r="K1721" s="7">
        <v>235891</v>
      </c>
      <c r="L1721" s="7">
        <v>53323</v>
      </c>
      <c r="M1721" s="7">
        <f>G1721-L1721</f>
        <v>161677</v>
      </c>
      <c r="N1721" s="7">
        <v>124195.921875</v>
      </c>
      <c r="O1721" s="22">
        <f>M1721/N1721</f>
        <v>1.3017899264254726</v>
      </c>
      <c r="P1721" s="27">
        <v>1695</v>
      </c>
      <c r="Q1721" s="32">
        <f>M1721/P1721</f>
        <v>95.384660766961659</v>
      </c>
      <c r="R1721" s="37" t="s">
        <v>3739</v>
      </c>
      <c r="S1721" s="42">
        <f>ABS(O2496-O1721)*100</f>
        <v>5.5399102562103009</v>
      </c>
      <c r="T1721" t="s">
        <v>64</v>
      </c>
      <c r="V1721" s="7">
        <v>48378</v>
      </c>
      <c r="W1721" t="s">
        <v>33</v>
      </c>
      <c r="X1721" s="17" t="s">
        <v>34</v>
      </c>
      <c r="Z1721" t="s">
        <v>3740</v>
      </c>
      <c r="AA1721">
        <v>401</v>
      </c>
      <c r="AB1721">
        <v>45</v>
      </c>
    </row>
    <row r="1722" spans="1:28" x14ac:dyDescent="0.25">
      <c r="A1722" t="s">
        <v>3741</v>
      </c>
      <c r="B1722" t="s">
        <v>3742</v>
      </c>
      <c r="C1722" s="17">
        <v>44456</v>
      </c>
      <c r="D1722" s="7">
        <v>268500</v>
      </c>
      <c r="E1722" t="s">
        <v>29</v>
      </c>
      <c r="F1722" t="s">
        <v>30</v>
      </c>
      <c r="G1722" s="7">
        <v>268500</v>
      </c>
      <c r="H1722" s="7">
        <v>116120</v>
      </c>
      <c r="I1722" s="12">
        <f>H1722/G1722*100</f>
        <v>43.247672253258848</v>
      </c>
      <c r="J1722" s="12">
        <f t="shared" si="26"/>
        <v>6.8550965372280785</v>
      </c>
      <c r="K1722" s="7">
        <v>232235</v>
      </c>
      <c r="L1722" s="7">
        <v>61410</v>
      </c>
      <c r="M1722" s="7">
        <f>G1722-L1722</f>
        <v>207090</v>
      </c>
      <c r="N1722" s="7">
        <v>116207.484375</v>
      </c>
      <c r="O1722" s="22">
        <f>M1722/N1722</f>
        <v>1.7820711042304584</v>
      </c>
      <c r="P1722" s="27">
        <v>1582</v>
      </c>
      <c r="Q1722" s="32">
        <f>M1722/P1722</f>
        <v>130.9039190897598</v>
      </c>
      <c r="R1722" s="37" t="s">
        <v>3739</v>
      </c>
      <c r="S1722" s="42">
        <f>ABS(O2496-O1722)*100</f>
        <v>42.488207524288278</v>
      </c>
      <c r="T1722" t="s">
        <v>64</v>
      </c>
      <c r="V1722" s="7">
        <v>48378</v>
      </c>
      <c r="W1722" t="s">
        <v>33</v>
      </c>
      <c r="X1722" s="17" t="s">
        <v>34</v>
      </c>
      <c r="Z1722" t="s">
        <v>3740</v>
      </c>
      <c r="AA1722">
        <v>401</v>
      </c>
      <c r="AB1722">
        <v>45</v>
      </c>
    </row>
    <row r="1723" spans="1:28" x14ac:dyDescent="0.25">
      <c r="A1723" t="s">
        <v>3743</v>
      </c>
      <c r="B1723" t="s">
        <v>3744</v>
      </c>
      <c r="C1723" s="17">
        <v>43991</v>
      </c>
      <c r="D1723" s="7">
        <v>186400</v>
      </c>
      <c r="E1723" t="s">
        <v>29</v>
      </c>
      <c r="F1723" t="s">
        <v>30</v>
      </c>
      <c r="G1723" s="7">
        <v>186400</v>
      </c>
      <c r="H1723" s="7">
        <v>114070</v>
      </c>
      <c r="I1723" s="12">
        <f>H1723/G1723*100</f>
        <v>61.196351931330476</v>
      </c>
      <c r="J1723" s="12">
        <f t="shared" si="26"/>
        <v>11.093583140843549</v>
      </c>
      <c r="K1723" s="7">
        <v>228147</v>
      </c>
      <c r="L1723" s="7">
        <v>52982</v>
      </c>
      <c r="M1723" s="7">
        <f>G1723-L1723</f>
        <v>133418</v>
      </c>
      <c r="N1723" s="7">
        <v>119159.8671875</v>
      </c>
      <c r="O1723" s="22">
        <f>M1723/N1723</f>
        <v>1.1196554943290142</v>
      </c>
      <c r="P1723" s="27">
        <v>1644</v>
      </c>
      <c r="Q1723" s="32">
        <f>M1723/P1723</f>
        <v>81.154501216545015</v>
      </c>
      <c r="R1723" s="37" t="s">
        <v>3739</v>
      </c>
      <c r="S1723" s="42">
        <f>ABS(O2496-O1723)*100</f>
        <v>23.753353465856144</v>
      </c>
      <c r="T1723" t="s">
        <v>64</v>
      </c>
      <c r="V1723" s="7">
        <v>48378</v>
      </c>
      <c r="W1723" t="s">
        <v>33</v>
      </c>
      <c r="X1723" s="17" t="s">
        <v>34</v>
      </c>
      <c r="Z1723" t="s">
        <v>3740</v>
      </c>
      <c r="AA1723">
        <v>401</v>
      </c>
      <c r="AB1723">
        <v>45</v>
      </c>
    </row>
    <row r="1724" spans="1:28" x14ac:dyDescent="0.25">
      <c r="A1724" t="s">
        <v>3745</v>
      </c>
      <c r="B1724" t="s">
        <v>3746</v>
      </c>
      <c r="C1724" s="17">
        <v>44109</v>
      </c>
      <c r="D1724" s="7">
        <v>222000</v>
      </c>
      <c r="E1724" t="s">
        <v>29</v>
      </c>
      <c r="F1724" t="s">
        <v>30</v>
      </c>
      <c r="G1724" s="7">
        <v>222000</v>
      </c>
      <c r="H1724" s="7">
        <v>109570</v>
      </c>
      <c r="I1724" s="12">
        <f>H1724/G1724*100</f>
        <v>49.355855855855857</v>
      </c>
      <c r="J1724" s="12">
        <f t="shared" si="26"/>
        <v>0.74691293463106945</v>
      </c>
      <c r="K1724" s="7">
        <v>219132</v>
      </c>
      <c r="L1724" s="7">
        <v>54502</v>
      </c>
      <c r="M1724" s="7">
        <f>G1724-L1724</f>
        <v>167498</v>
      </c>
      <c r="N1724" s="7">
        <v>111993.1953125</v>
      </c>
      <c r="O1724" s="22">
        <f>M1724/N1724</f>
        <v>1.4956087245535077</v>
      </c>
      <c r="P1724" s="27">
        <v>1235</v>
      </c>
      <c r="Q1724" s="32">
        <f>M1724/P1724</f>
        <v>135.62591093117408</v>
      </c>
      <c r="R1724" s="37" t="s">
        <v>3739</v>
      </c>
      <c r="S1724" s="42">
        <f>ABS(O2496-O1724)*100</f>
        <v>13.841969556593202</v>
      </c>
      <c r="T1724" t="s">
        <v>64</v>
      </c>
      <c r="V1724" s="7">
        <v>48378</v>
      </c>
      <c r="W1724" t="s">
        <v>33</v>
      </c>
      <c r="X1724" s="17" t="s">
        <v>34</v>
      </c>
      <c r="Z1724" t="s">
        <v>3740</v>
      </c>
      <c r="AA1724">
        <v>401</v>
      </c>
      <c r="AB1724">
        <v>45</v>
      </c>
    </row>
    <row r="1725" spans="1:28" x14ac:dyDescent="0.25">
      <c r="A1725" t="s">
        <v>3747</v>
      </c>
      <c r="B1725" t="s">
        <v>3748</v>
      </c>
      <c r="C1725" s="17">
        <v>43992</v>
      </c>
      <c r="D1725" s="7">
        <v>234900</v>
      </c>
      <c r="E1725" t="s">
        <v>29</v>
      </c>
      <c r="F1725" t="s">
        <v>30</v>
      </c>
      <c r="G1725" s="7">
        <v>234900</v>
      </c>
      <c r="H1725" s="7">
        <v>113870</v>
      </c>
      <c r="I1725" s="12">
        <f>H1725/G1725*100</f>
        <v>48.475947211579395</v>
      </c>
      <c r="J1725" s="12">
        <f t="shared" si="26"/>
        <v>1.6268215789075313</v>
      </c>
      <c r="K1725" s="7">
        <v>227732</v>
      </c>
      <c r="L1725" s="7">
        <v>53391</v>
      </c>
      <c r="M1725" s="7">
        <f>G1725-L1725</f>
        <v>181509</v>
      </c>
      <c r="N1725" s="7">
        <v>118599.3203125</v>
      </c>
      <c r="O1725" s="22">
        <f>M1725/N1725</f>
        <v>1.5304387876906704</v>
      </c>
      <c r="P1725" s="27">
        <v>1477</v>
      </c>
      <c r="Q1725" s="32">
        <f>M1725/P1725</f>
        <v>122.8903182125931</v>
      </c>
      <c r="R1725" s="37" t="s">
        <v>3739</v>
      </c>
      <c r="S1725" s="42">
        <f>ABS(O2496-O1725)*100</f>
        <v>17.32497587030948</v>
      </c>
      <c r="T1725" t="s">
        <v>64</v>
      </c>
      <c r="V1725" s="7">
        <v>48378</v>
      </c>
      <c r="W1725" t="s">
        <v>33</v>
      </c>
      <c r="X1725" s="17" t="s">
        <v>34</v>
      </c>
      <c r="Z1725" t="s">
        <v>3740</v>
      </c>
      <c r="AA1725">
        <v>401</v>
      </c>
      <c r="AB1725">
        <v>48</v>
      </c>
    </row>
    <row r="1726" spans="1:28" x14ac:dyDescent="0.25">
      <c r="A1726" t="s">
        <v>3749</v>
      </c>
      <c r="B1726" t="s">
        <v>3750</v>
      </c>
      <c r="C1726" s="17">
        <v>44363</v>
      </c>
      <c r="D1726" s="7">
        <v>340000</v>
      </c>
      <c r="E1726" t="s">
        <v>29</v>
      </c>
      <c r="F1726" t="s">
        <v>30</v>
      </c>
      <c r="G1726" s="7">
        <v>340000</v>
      </c>
      <c r="H1726" s="7">
        <v>179760</v>
      </c>
      <c r="I1726" s="12">
        <f>H1726/G1726*100</f>
        <v>52.870588235294115</v>
      </c>
      <c r="J1726" s="12">
        <f t="shared" si="26"/>
        <v>2.7678194448071878</v>
      </c>
      <c r="K1726" s="7">
        <v>359529</v>
      </c>
      <c r="L1726" s="7">
        <v>54626</v>
      </c>
      <c r="M1726" s="7">
        <f>G1726-L1726</f>
        <v>285374</v>
      </c>
      <c r="N1726" s="7">
        <v>207417</v>
      </c>
      <c r="O1726" s="22">
        <f>M1726/N1726</f>
        <v>1.3758467242318615</v>
      </c>
      <c r="P1726" s="27">
        <v>1789</v>
      </c>
      <c r="Q1726" s="32">
        <f>M1726/P1726</f>
        <v>159.51593068753493</v>
      </c>
      <c r="R1726" s="37" t="s">
        <v>3739</v>
      </c>
      <c r="S1726" s="42">
        <f>ABS(O2496-O1726)*100</f>
        <v>1.8657695244285843</v>
      </c>
      <c r="T1726" t="s">
        <v>64</v>
      </c>
      <c r="V1726" s="7">
        <v>48378</v>
      </c>
      <c r="W1726" t="s">
        <v>33</v>
      </c>
      <c r="X1726" s="17" t="s">
        <v>34</v>
      </c>
      <c r="Z1726" t="s">
        <v>3740</v>
      </c>
      <c r="AA1726">
        <v>401</v>
      </c>
      <c r="AB1726">
        <v>67</v>
      </c>
    </row>
    <row r="1727" spans="1:28" x14ac:dyDescent="0.25">
      <c r="A1727" t="s">
        <v>3751</v>
      </c>
      <c r="B1727" t="s">
        <v>3752</v>
      </c>
      <c r="C1727" s="17">
        <v>44278</v>
      </c>
      <c r="D1727" s="7">
        <v>335000</v>
      </c>
      <c r="E1727" t="s">
        <v>29</v>
      </c>
      <c r="F1727" t="s">
        <v>30</v>
      </c>
      <c r="G1727" s="7">
        <v>335000</v>
      </c>
      <c r="H1727" s="7">
        <v>157780</v>
      </c>
      <c r="I1727" s="12">
        <f>H1727/G1727*100</f>
        <v>47.09850746268657</v>
      </c>
      <c r="J1727" s="12">
        <f t="shared" si="26"/>
        <v>3.0042613278003572</v>
      </c>
      <c r="K1727" s="7">
        <v>315566</v>
      </c>
      <c r="L1727" s="7">
        <v>65277</v>
      </c>
      <c r="M1727" s="7">
        <f>G1727-L1727</f>
        <v>269723</v>
      </c>
      <c r="N1727" s="7">
        <v>210326.890625</v>
      </c>
      <c r="O1727" s="22">
        <f>M1727/N1727</f>
        <v>1.2823990275256798</v>
      </c>
      <c r="P1727" s="27">
        <v>2359</v>
      </c>
      <c r="Q1727" s="32">
        <f>M1727/P1727</f>
        <v>114.33785502331496</v>
      </c>
      <c r="R1727" s="37" t="s">
        <v>3733</v>
      </c>
      <c r="S1727" s="42">
        <f>ABS(O2496-O1727)*100</f>
        <v>7.479000146189585</v>
      </c>
      <c r="T1727" t="s">
        <v>141</v>
      </c>
      <c r="V1727" s="7">
        <v>56628</v>
      </c>
      <c r="W1727" t="s">
        <v>33</v>
      </c>
      <c r="X1727" s="17" t="s">
        <v>34</v>
      </c>
      <c r="Z1727" t="s">
        <v>3734</v>
      </c>
      <c r="AA1727">
        <v>401</v>
      </c>
      <c r="AB1727">
        <v>59</v>
      </c>
    </row>
    <row r="1728" spans="1:28" x14ac:dyDescent="0.25">
      <c r="A1728" t="s">
        <v>3753</v>
      </c>
      <c r="B1728" t="s">
        <v>3754</v>
      </c>
      <c r="C1728" s="17">
        <v>44560</v>
      </c>
      <c r="D1728" s="7">
        <v>410000</v>
      </c>
      <c r="E1728" t="s">
        <v>29</v>
      </c>
      <c r="F1728" t="s">
        <v>30</v>
      </c>
      <c r="G1728" s="7">
        <v>410000</v>
      </c>
      <c r="H1728" s="7">
        <v>154910</v>
      </c>
      <c r="I1728" s="12">
        <f>H1728/G1728*100</f>
        <v>37.782926829268291</v>
      </c>
      <c r="J1728" s="12">
        <f t="shared" si="26"/>
        <v>12.319841961218636</v>
      </c>
      <c r="K1728" s="7">
        <v>309827</v>
      </c>
      <c r="L1728" s="7">
        <v>81687</v>
      </c>
      <c r="M1728" s="7">
        <f>G1728-L1728</f>
        <v>328313</v>
      </c>
      <c r="N1728" s="7">
        <v>253488.890625</v>
      </c>
      <c r="O1728" s="22">
        <f>M1728/N1728</f>
        <v>1.2951770753760228</v>
      </c>
      <c r="P1728" s="27">
        <v>2415</v>
      </c>
      <c r="Q1728" s="32">
        <f>M1728/P1728</f>
        <v>135.94741200828156</v>
      </c>
      <c r="R1728" s="37" t="s">
        <v>3755</v>
      </c>
      <c r="S1728" s="42">
        <f>ABS(O2496-O1728)*100</f>
        <v>6.2011953611552872</v>
      </c>
      <c r="T1728" t="s">
        <v>32</v>
      </c>
      <c r="V1728" s="7">
        <v>66913</v>
      </c>
      <c r="W1728" t="s">
        <v>33</v>
      </c>
      <c r="X1728" s="17" t="s">
        <v>34</v>
      </c>
      <c r="Z1728" t="s">
        <v>3756</v>
      </c>
      <c r="AA1728">
        <v>401</v>
      </c>
      <c r="AB1728">
        <v>68</v>
      </c>
    </row>
    <row r="1729" spans="1:28" x14ac:dyDescent="0.25">
      <c r="A1729" t="s">
        <v>3757</v>
      </c>
      <c r="B1729" t="s">
        <v>3758</v>
      </c>
      <c r="C1729" s="17">
        <v>44379</v>
      </c>
      <c r="D1729" s="7">
        <v>369750</v>
      </c>
      <c r="E1729" t="s">
        <v>29</v>
      </c>
      <c r="F1729" t="s">
        <v>30</v>
      </c>
      <c r="G1729" s="7">
        <v>369750</v>
      </c>
      <c r="H1729" s="7">
        <v>210370</v>
      </c>
      <c r="I1729" s="12">
        <f>H1729/G1729*100</f>
        <v>56.89519945909398</v>
      </c>
      <c r="J1729" s="12">
        <f t="shared" si="26"/>
        <v>6.7924306686070537</v>
      </c>
      <c r="K1729" s="7">
        <v>420743</v>
      </c>
      <c r="L1729" s="7">
        <v>70084</v>
      </c>
      <c r="M1729" s="7">
        <f>G1729-L1729</f>
        <v>299666</v>
      </c>
      <c r="N1729" s="7">
        <v>389621.125</v>
      </c>
      <c r="O1729" s="22">
        <f>M1729/N1729</f>
        <v>0.76912154083021034</v>
      </c>
      <c r="P1729" s="27">
        <v>2645</v>
      </c>
      <c r="Q1729" s="32">
        <f>M1729/P1729</f>
        <v>113.29527410207939</v>
      </c>
      <c r="R1729" s="37" t="s">
        <v>3755</v>
      </c>
      <c r="S1729" s="42">
        <f>ABS(O2496-O1729)*100</f>
        <v>58.806748815736533</v>
      </c>
      <c r="T1729" t="s">
        <v>32</v>
      </c>
      <c r="V1729" s="7">
        <v>61952</v>
      </c>
      <c r="W1729" t="s">
        <v>33</v>
      </c>
      <c r="X1729" s="17" t="s">
        <v>34</v>
      </c>
      <c r="Z1729" t="s">
        <v>3756</v>
      </c>
      <c r="AA1729">
        <v>401</v>
      </c>
      <c r="AB1729">
        <v>76</v>
      </c>
    </row>
    <row r="1730" spans="1:28" x14ac:dyDescent="0.25">
      <c r="A1730" t="s">
        <v>3759</v>
      </c>
      <c r="B1730" t="s">
        <v>3760</v>
      </c>
      <c r="C1730" s="17">
        <v>44330</v>
      </c>
      <c r="D1730" s="7">
        <v>421000</v>
      </c>
      <c r="E1730" t="s">
        <v>29</v>
      </c>
      <c r="F1730" t="s">
        <v>30</v>
      </c>
      <c r="G1730" s="7">
        <v>421000</v>
      </c>
      <c r="H1730" s="7">
        <v>194410</v>
      </c>
      <c r="I1730" s="12">
        <f>H1730/G1730*100</f>
        <v>46.178147268408551</v>
      </c>
      <c r="J1730" s="12">
        <f t="shared" si="26"/>
        <v>3.9246215220783753</v>
      </c>
      <c r="K1730" s="7">
        <v>388814</v>
      </c>
      <c r="L1730" s="7">
        <v>69419</v>
      </c>
      <c r="M1730" s="7">
        <f>G1730-L1730</f>
        <v>351581</v>
      </c>
      <c r="N1730" s="7">
        <v>354883.34375</v>
      </c>
      <c r="O1730" s="22">
        <f>M1730/N1730</f>
        <v>0.9906945653884327</v>
      </c>
      <c r="P1730" s="27">
        <v>2862</v>
      </c>
      <c r="Q1730" s="32">
        <f>M1730/P1730</f>
        <v>122.8445143256464</v>
      </c>
      <c r="R1730" s="37" t="s">
        <v>3755</v>
      </c>
      <c r="S1730" s="42">
        <f>ABS(O2496-O1730)*100</f>
        <v>36.649446359914293</v>
      </c>
      <c r="T1730" t="s">
        <v>32</v>
      </c>
      <c r="V1730" s="7">
        <v>61952</v>
      </c>
      <c r="W1730" t="s">
        <v>33</v>
      </c>
      <c r="X1730" s="17" t="s">
        <v>34</v>
      </c>
      <c r="Z1730" t="s">
        <v>3756</v>
      </c>
      <c r="AA1730">
        <v>401</v>
      </c>
      <c r="AB1730">
        <v>75</v>
      </c>
    </row>
    <row r="1731" spans="1:28" x14ac:dyDescent="0.25">
      <c r="A1731" t="s">
        <v>3761</v>
      </c>
      <c r="B1731" t="s">
        <v>3762</v>
      </c>
      <c r="C1731" s="17">
        <v>44249</v>
      </c>
      <c r="D1731" s="7">
        <v>309900</v>
      </c>
      <c r="E1731" t="s">
        <v>29</v>
      </c>
      <c r="F1731" t="s">
        <v>30</v>
      </c>
      <c r="G1731" s="7">
        <v>309900</v>
      </c>
      <c r="H1731" s="7">
        <v>144870</v>
      </c>
      <c r="I1731" s="12">
        <f>H1731/G1731*100</f>
        <v>46.747337850919649</v>
      </c>
      <c r="J1731" s="12">
        <f t="shared" ref="J1731:J1794" si="27">+ABS(I1731-$I$2500)</f>
        <v>3.3554309395672774</v>
      </c>
      <c r="K1731" s="7">
        <v>289737</v>
      </c>
      <c r="L1731" s="7">
        <v>66945</v>
      </c>
      <c r="M1731" s="7">
        <f>G1731-L1731</f>
        <v>242955</v>
      </c>
      <c r="N1731" s="7">
        <v>151559.1875</v>
      </c>
      <c r="O1731" s="22">
        <f>M1731/N1731</f>
        <v>1.6030370973056318</v>
      </c>
      <c r="P1731" s="27">
        <v>2314</v>
      </c>
      <c r="Q1731" s="32">
        <f>M1731/P1731</f>
        <v>104.99351771823682</v>
      </c>
      <c r="R1731" s="37" t="s">
        <v>3739</v>
      </c>
      <c r="S1731" s="42">
        <f>ABS(O2496-O1731)*100</f>
        <v>24.584806831805615</v>
      </c>
      <c r="T1731" t="s">
        <v>1680</v>
      </c>
      <c r="V1731" s="7">
        <v>62172</v>
      </c>
      <c r="W1731" t="s">
        <v>33</v>
      </c>
      <c r="X1731" s="17" t="s">
        <v>34</v>
      </c>
      <c r="Z1731" t="s">
        <v>3740</v>
      </c>
      <c r="AA1731">
        <v>401</v>
      </c>
      <c r="AB1731">
        <v>48</v>
      </c>
    </row>
    <row r="1732" spans="1:28" x14ac:dyDescent="0.25">
      <c r="A1732" t="s">
        <v>3763</v>
      </c>
      <c r="B1732" t="s">
        <v>3764</v>
      </c>
      <c r="C1732" s="17">
        <v>44393</v>
      </c>
      <c r="D1732" s="7">
        <v>300000</v>
      </c>
      <c r="E1732" t="s">
        <v>29</v>
      </c>
      <c r="F1732" t="s">
        <v>30</v>
      </c>
      <c r="G1732" s="7">
        <v>300000</v>
      </c>
      <c r="H1732" s="7">
        <v>138890</v>
      </c>
      <c r="I1732" s="12">
        <f>H1732/G1732*100</f>
        <v>46.296666666666667</v>
      </c>
      <c r="J1732" s="12">
        <f t="shared" si="27"/>
        <v>3.8061021238202599</v>
      </c>
      <c r="K1732" s="7">
        <v>277787</v>
      </c>
      <c r="L1732" s="7">
        <v>65110</v>
      </c>
      <c r="M1732" s="7">
        <f>G1732-L1732</f>
        <v>234890</v>
      </c>
      <c r="N1732" s="7">
        <v>144678.234375</v>
      </c>
      <c r="O1732" s="22">
        <f>M1732/N1732</f>
        <v>1.6235337748950878</v>
      </c>
      <c r="P1732" s="27">
        <v>2086</v>
      </c>
      <c r="Q1732" s="32">
        <f>M1732/P1732</f>
        <v>112.60306807286673</v>
      </c>
      <c r="R1732" s="37" t="s">
        <v>3739</v>
      </c>
      <c r="S1732" s="42">
        <f>ABS(O2496-O1732)*100</f>
        <v>26.634474590751211</v>
      </c>
      <c r="T1732" t="s">
        <v>141</v>
      </c>
      <c r="V1732" s="7">
        <v>62172</v>
      </c>
      <c r="W1732" t="s">
        <v>33</v>
      </c>
      <c r="X1732" s="17" t="s">
        <v>34</v>
      </c>
      <c r="Z1732" t="s">
        <v>3740</v>
      </c>
      <c r="AA1732">
        <v>401</v>
      </c>
      <c r="AB1732">
        <v>48</v>
      </c>
    </row>
    <row r="1733" spans="1:28" x14ac:dyDescent="0.25">
      <c r="A1733" t="s">
        <v>3765</v>
      </c>
      <c r="B1733" t="s">
        <v>3766</v>
      </c>
      <c r="C1733" s="17">
        <v>44109</v>
      </c>
      <c r="D1733" s="7">
        <v>300000</v>
      </c>
      <c r="E1733" t="s">
        <v>29</v>
      </c>
      <c r="F1733" t="s">
        <v>30</v>
      </c>
      <c r="G1733" s="7">
        <v>300000</v>
      </c>
      <c r="H1733" s="7">
        <v>155720</v>
      </c>
      <c r="I1733" s="12">
        <f>H1733/G1733*100</f>
        <v>51.906666666666666</v>
      </c>
      <c r="J1733" s="12">
        <f t="shared" si="27"/>
        <v>1.8038978761797395</v>
      </c>
      <c r="K1733" s="7">
        <v>311445</v>
      </c>
      <c r="L1733" s="7">
        <v>64804</v>
      </c>
      <c r="M1733" s="7">
        <f>G1733-L1733</f>
        <v>235196</v>
      </c>
      <c r="N1733" s="7">
        <v>167783</v>
      </c>
      <c r="O1733" s="22">
        <f>M1733/N1733</f>
        <v>1.4017868318005995</v>
      </c>
      <c r="P1733" s="27">
        <v>1648</v>
      </c>
      <c r="Q1733" s="32">
        <f>M1733/P1733</f>
        <v>142.71601941747574</v>
      </c>
      <c r="R1733" s="37" t="s">
        <v>3739</v>
      </c>
      <c r="S1733" s="42">
        <f>ABS(O2496-O1733)*100</f>
        <v>4.4597802813023835</v>
      </c>
      <c r="T1733" t="s">
        <v>64</v>
      </c>
      <c r="V1733" s="7">
        <v>62172</v>
      </c>
      <c r="W1733" t="s">
        <v>33</v>
      </c>
      <c r="X1733" s="17" t="s">
        <v>34</v>
      </c>
      <c r="Z1733" t="s">
        <v>3740</v>
      </c>
      <c r="AA1733">
        <v>401</v>
      </c>
      <c r="AB1733">
        <v>54</v>
      </c>
    </row>
    <row r="1734" spans="1:28" x14ac:dyDescent="0.25">
      <c r="A1734" t="s">
        <v>3767</v>
      </c>
      <c r="B1734" t="s">
        <v>3768</v>
      </c>
      <c r="C1734" s="17">
        <v>44515</v>
      </c>
      <c r="D1734" s="7">
        <v>333000</v>
      </c>
      <c r="E1734" t="s">
        <v>29</v>
      </c>
      <c r="F1734" t="s">
        <v>85</v>
      </c>
      <c r="G1734" s="7">
        <v>333000</v>
      </c>
      <c r="H1734" s="7">
        <v>148920</v>
      </c>
      <c r="I1734" s="12">
        <f>H1734/G1734*100</f>
        <v>44.72072072072072</v>
      </c>
      <c r="J1734" s="12">
        <f t="shared" si="27"/>
        <v>5.3820480697662063</v>
      </c>
      <c r="K1734" s="7">
        <v>318647</v>
      </c>
      <c r="L1734" s="7">
        <v>54876</v>
      </c>
      <c r="M1734" s="7">
        <f>G1734-L1734</f>
        <v>278124</v>
      </c>
      <c r="N1734" s="7">
        <v>180082.3125</v>
      </c>
      <c r="O1734" s="22">
        <f>M1734/N1734</f>
        <v>1.5444270797000121</v>
      </c>
      <c r="P1734" s="27">
        <v>2670</v>
      </c>
      <c r="Q1734" s="32">
        <f>M1734/P1734</f>
        <v>104.16629213483147</v>
      </c>
      <c r="R1734" s="37" t="s">
        <v>3739</v>
      </c>
      <c r="S1734" s="42">
        <f>ABS(O2496-O1734)*100</f>
        <v>18.72380507124365</v>
      </c>
      <c r="T1734" t="s">
        <v>141</v>
      </c>
      <c r="V1734" s="7">
        <v>43980</v>
      </c>
      <c r="W1734" t="s">
        <v>33</v>
      </c>
      <c r="X1734" s="17" t="s">
        <v>34</v>
      </c>
      <c r="Y1734" t="s">
        <v>3769</v>
      </c>
      <c r="Z1734" t="s">
        <v>3740</v>
      </c>
      <c r="AA1734">
        <v>401</v>
      </c>
      <c r="AB1734">
        <v>48</v>
      </c>
    </row>
    <row r="1735" spans="1:28" x14ac:dyDescent="0.25">
      <c r="A1735" t="s">
        <v>3770</v>
      </c>
      <c r="B1735" t="s">
        <v>3771</v>
      </c>
      <c r="C1735" s="17">
        <v>44519</v>
      </c>
      <c r="D1735" s="7">
        <v>365000</v>
      </c>
      <c r="E1735" t="s">
        <v>29</v>
      </c>
      <c r="F1735" t="s">
        <v>30</v>
      </c>
      <c r="G1735" s="7">
        <v>365000</v>
      </c>
      <c r="H1735" s="7">
        <v>165950</v>
      </c>
      <c r="I1735" s="12">
        <f>H1735/G1735*100</f>
        <v>45.465753424657535</v>
      </c>
      <c r="J1735" s="12">
        <f t="shared" si="27"/>
        <v>4.6370153658293916</v>
      </c>
      <c r="K1735" s="7">
        <v>331905</v>
      </c>
      <c r="L1735" s="7">
        <v>74418</v>
      </c>
      <c r="M1735" s="7">
        <f>G1735-L1735</f>
        <v>290582</v>
      </c>
      <c r="N1735" s="7">
        <v>221018.890625</v>
      </c>
      <c r="O1735" s="22">
        <f>M1735/N1735</f>
        <v>1.314738297610166</v>
      </c>
      <c r="P1735" s="27">
        <v>2582</v>
      </c>
      <c r="Q1735" s="32">
        <f>M1735/P1735</f>
        <v>112.5414407436096</v>
      </c>
      <c r="R1735" s="37" t="s">
        <v>3772</v>
      </c>
      <c r="S1735" s="42">
        <f>ABS(O2496-O1735)*100</f>
        <v>4.2450731377409623</v>
      </c>
      <c r="T1735" t="s">
        <v>32</v>
      </c>
      <c r="V1735" s="7">
        <v>66066</v>
      </c>
      <c r="W1735" t="s">
        <v>33</v>
      </c>
      <c r="X1735" s="17" t="s">
        <v>34</v>
      </c>
      <c r="Z1735" t="s">
        <v>3773</v>
      </c>
      <c r="AA1735">
        <v>401</v>
      </c>
      <c r="AB1735">
        <v>63</v>
      </c>
    </row>
    <row r="1736" spans="1:28" x14ac:dyDescent="0.25">
      <c r="A1736" t="s">
        <v>3774</v>
      </c>
      <c r="B1736" t="s">
        <v>3775</v>
      </c>
      <c r="C1736" s="17">
        <v>44571</v>
      </c>
      <c r="D1736" s="7">
        <v>430000</v>
      </c>
      <c r="E1736" t="s">
        <v>29</v>
      </c>
      <c r="F1736" t="s">
        <v>30</v>
      </c>
      <c r="G1736" s="7">
        <v>430000</v>
      </c>
      <c r="H1736" s="7">
        <v>189710</v>
      </c>
      <c r="I1736" s="12">
        <f>H1736/G1736*100</f>
        <v>44.118604651162791</v>
      </c>
      <c r="J1736" s="12">
        <f t="shared" si="27"/>
        <v>5.984164139324136</v>
      </c>
      <c r="K1736" s="7">
        <v>379413</v>
      </c>
      <c r="L1736" s="7">
        <v>75699</v>
      </c>
      <c r="M1736" s="7">
        <f>G1736-L1736</f>
        <v>354301</v>
      </c>
      <c r="N1736" s="7">
        <v>260698.71875</v>
      </c>
      <c r="O1736" s="22">
        <f>M1736/N1736</f>
        <v>1.3590438867471419</v>
      </c>
      <c r="P1736" s="27">
        <v>2520</v>
      </c>
      <c r="Q1736" s="32">
        <f>M1736/P1736</f>
        <v>140.59563492063492</v>
      </c>
      <c r="R1736" s="37" t="s">
        <v>3772</v>
      </c>
      <c r="S1736" s="42">
        <f>ABS(O2496-O1736)*100</f>
        <v>0.18548577595662863</v>
      </c>
      <c r="T1736" t="s">
        <v>32</v>
      </c>
      <c r="V1736" s="7">
        <v>66066</v>
      </c>
      <c r="W1736" t="s">
        <v>33</v>
      </c>
      <c r="X1736" s="17" t="s">
        <v>34</v>
      </c>
      <c r="Z1736" t="s">
        <v>3773</v>
      </c>
      <c r="AA1736">
        <v>401</v>
      </c>
      <c r="AB1736">
        <v>65</v>
      </c>
    </row>
    <row r="1737" spans="1:28" x14ac:dyDescent="0.25">
      <c r="A1737" t="s">
        <v>3776</v>
      </c>
      <c r="B1737" t="s">
        <v>3777</v>
      </c>
      <c r="C1737" s="17">
        <v>44291</v>
      </c>
      <c r="D1737" s="7">
        <v>360000</v>
      </c>
      <c r="E1737" t="s">
        <v>29</v>
      </c>
      <c r="F1737" t="s">
        <v>30</v>
      </c>
      <c r="G1737" s="7">
        <v>360000</v>
      </c>
      <c r="H1737" s="7">
        <v>187860</v>
      </c>
      <c r="I1737" s="12">
        <f>H1737/G1737*100</f>
        <v>52.183333333333337</v>
      </c>
      <c r="J1737" s="12">
        <f t="shared" si="27"/>
        <v>2.0805645428464103</v>
      </c>
      <c r="K1737" s="7">
        <v>375719</v>
      </c>
      <c r="L1737" s="7">
        <v>72954</v>
      </c>
      <c r="M1737" s="7">
        <f>G1737-L1737</f>
        <v>287046</v>
      </c>
      <c r="N1737" s="7">
        <v>259884.125</v>
      </c>
      <c r="O1737" s="22">
        <f>M1737/N1737</f>
        <v>1.104515329668559</v>
      </c>
      <c r="P1737" s="27">
        <v>2691</v>
      </c>
      <c r="Q1737" s="32">
        <f>M1737/P1737</f>
        <v>106.66889632107024</v>
      </c>
      <c r="R1737" s="37" t="s">
        <v>3772</v>
      </c>
      <c r="S1737" s="42">
        <f>ABS(O2496-O1737)*100</f>
        <v>25.267369931901662</v>
      </c>
      <c r="T1737" t="s">
        <v>32</v>
      </c>
      <c r="V1737" s="7">
        <v>66066</v>
      </c>
      <c r="W1737" t="s">
        <v>33</v>
      </c>
      <c r="X1737" s="17" t="s">
        <v>34</v>
      </c>
      <c r="Z1737" t="s">
        <v>3773</v>
      </c>
      <c r="AA1737">
        <v>401</v>
      </c>
      <c r="AB1737">
        <v>65</v>
      </c>
    </row>
    <row r="1738" spans="1:28" x14ac:dyDescent="0.25">
      <c r="A1738" t="s">
        <v>3778</v>
      </c>
      <c r="B1738" t="s">
        <v>3779</v>
      </c>
      <c r="C1738" s="17">
        <v>44372</v>
      </c>
      <c r="D1738" s="7">
        <v>300000</v>
      </c>
      <c r="E1738" t="s">
        <v>29</v>
      </c>
      <c r="F1738" t="s">
        <v>30</v>
      </c>
      <c r="G1738" s="7">
        <v>300000</v>
      </c>
      <c r="H1738" s="7">
        <v>180860</v>
      </c>
      <c r="I1738" s="12">
        <f>H1738/G1738*100</f>
        <v>60.286666666666669</v>
      </c>
      <c r="J1738" s="12">
        <f t="shared" si="27"/>
        <v>10.183897876179742</v>
      </c>
      <c r="K1738" s="7">
        <v>361726</v>
      </c>
      <c r="L1738" s="7">
        <v>75356</v>
      </c>
      <c r="M1738" s="7">
        <f>G1738-L1738</f>
        <v>224644</v>
      </c>
      <c r="N1738" s="7">
        <v>245811.15625</v>
      </c>
      <c r="O1738" s="22">
        <f>M1738/N1738</f>
        <v>0.91388854528444541</v>
      </c>
      <c r="P1738" s="27">
        <v>2480</v>
      </c>
      <c r="Q1738" s="32">
        <f>M1738/P1738</f>
        <v>90.582258064516125</v>
      </c>
      <c r="R1738" s="37" t="s">
        <v>3772</v>
      </c>
      <c r="S1738" s="42">
        <f>ABS(O2496-O1738)*100</f>
        <v>44.330048370313023</v>
      </c>
      <c r="T1738" t="s">
        <v>32</v>
      </c>
      <c r="V1738" s="7">
        <v>66066</v>
      </c>
      <c r="W1738" t="s">
        <v>33</v>
      </c>
      <c r="X1738" s="17" t="s">
        <v>34</v>
      </c>
      <c r="Z1738" t="s">
        <v>3773</v>
      </c>
      <c r="AA1738">
        <v>401</v>
      </c>
      <c r="AB1738">
        <v>64</v>
      </c>
    </row>
    <row r="1739" spans="1:28" x14ac:dyDescent="0.25">
      <c r="A1739" t="s">
        <v>3780</v>
      </c>
      <c r="B1739" t="s">
        <v>3781</v>
      </c>
      <c r="C1739" s="17">
        <v>44623</v>
      </c>
      <c r="D1739" s="7">
        <v>115000</v>
      </c>
      <c r="E1739" t="s">
        <v>29</v>
      </c>
      <c r="F1739" t="s">
        <v>30</v>
      </c>
      <c r="G1739" s="7">
        <v>115000</v>
      </c>
      <c r="H1739" s="7">
        <v>60810</v>
      </c>
      <c r="I1739" s="12">
        <f>H1739/G1739*100</f>
        <v>52.878260869565217</v>
      </c>
      <c r="J1739" s="12">
        <f t="shared" si="27"/>
        <v>2.7754920790782904</v>
      </c>
      <c r="K1739" s="7">
        <v>121624</v>
      </c>
      <c r="L1739" s="7">
        <v>36927</v>
      </c>
      <c r="M1739" s="7">
        <f>G1739-L1739</f>
        <v>78073</v>
      </c>
      <c r="N1739" s="7">
        <v>60497.85546875</v>
      </c>
      <c r="O1739" s="22">
        <f>M1739/N1739</f>
        <v>1.2905085543127788</v>
      </c>
      <c r="P1739" s="27">
        <v>1010</v>
      </c>
      <c r="Q1739" s="32">
        <f>M1739/P1739</f>
        <v>77.3</v>
      </c>
      <c r="R1739" s="37" t="s">
        <v>3697</v>
      </c>
      <c r="S1739" s="42">
        <f>ABS(O2496-O1739)*100</f>
        <v>6.6680474674796875</v>
      </c>
      <c r="T1739" t="s">
        <v>154</v>
      </c>
      <c r="V1739" s="7">
        <v>36036</v>
      </c>
      <c r="W1739" t="s">
        <v>33</v>
      </c>
      <c r="X1739" s="17" t="s">
        <v>34</v>
      </c>
      <c r="Z1739" t="s">
        <v>3698</v>
      </c>
      <c r="AA1739">
        <v>401</v>
      </c>
      <c r="AB1739">
        <v>45</v>
      </c>
    </row>
    <row r="1740" spans="1:28" x14ac:dyDescent="0.25">
      <c r="A1740" t="s">
        <v>3782</v>
      </c>
      <c r="B1740" t="s">
        <v>3783</v>
      </c>
      <c r="C1740" s="17">
        <v>44183</v>
      </c>
      <c r="D1740" s="7">
        <v>250000</v>
      </c>
      <c r="E1740" t="s">
        <v>29</v>
      </c>
      <c r="F1740" t="s">
        <v>30</v>
      </c>
      <c r="G1740" s="7">
        <v>250000</v>
      </c>
      <c r="H1740" s="7">
        <v>123500</v>
      </c>
      <c r="I1740" s="12">
        <f>H1740/G1740*100</f>
        <v>49.4</v>
      </c>
      <c r="J1740" s="12">
        <f t="shared" si="27"/>
        <v>0.7027687904869282</v>
      </c>
      <c r="K1740" s="7">
        <v>246991</v>
      </c>
      <c r="L1740" s="7">
        <v>45000</v>
      </c>
      <c r="M1740" s="7">
        <f>G1740-L1740</f>
        <v>205000</v>
      </c>
      <c r="N1740" s="7">
        <v>188776.640625</v>
      </c>
      <c r="O1740" s="22">
        <f>M1740/N1740</f>
        <v>1.0859394431497873</v>
      </c>
      <c r="P1740" s="27">
        <v>1567</v>
      </c>
      <c r="Q1740" s="32">
        <f>M1740/P1740</f>
        <v>130.82322910019144</v>
      </c>
      <c r="R1740" s="37" t="s">
        <v>3784</v>
      </c>
      <c r="S1740" s="42">
        <f>ABS(O2496-O1740)*100</f>
        <v>27.124958583778835</v>
      </c>
      <c r="T1740" t="s">
        <v>32</v>
      </c>
      <c r="V1740" s="7">
        <v>38478</v>
      </c>
      <c r="W1740" t="s">
        <v>33</v>
      </c>
      <c r="X1740" s="17" t="s">
        <v>34</v>
      </c>
      <c r="Z1740" t="s">
        <v>3785</v>
      </c>
      <c r="AA1740">
        <v>401</v>
      </c>
      <c r="AB1740">
        <v>73</v>
      </c>
    </row>
    <row r="1741" spans="1:28" x14ac:dyDescent="0.25">
      <c r="A1741" t="s">
        <v>3786</v>
      </c>
      <c r="B1741" t="s">
        <v>3787</v>
      </c>
      <c r="C1741" s="17">
        <v>44084</v>
      </c>
      <c r="D1741" s="7">
        <v>250000</v>
      </c>
      <c r="E1741" t="s">
        <v>29</v>
      </c>
      <c r="F1741" t="s">
        <v>30</v>
      </c>
      <c r="G1741" s="7">
        <v>250000</v>
      </c>
      <c r="H1741" s="7">
        <v>135950</v>
      </c>
      <c r="I1741" s="12">
        <f>H1741/G1741*100</f>
        <v>54.379999999999995</v>
      </c>
      <c r="J1741" s="12">
        <f t="shared" si="27"/>
        <v>4.2772312095130687</v>
      </c>
      <c r="K1741" s="7">
        <v>271907</v>
      </c>
      <c r="L1741" s="7">
        <v>45325</v>
      </c>
      <c r="M1741" s="7">
        <f>G1741-L1741</f>
        <v>204675</v>
      </c>
      <c r="N1741" s="7">
        <v>211758.875</v>
      </c>
      <c r="O1741" s="22">
        <f>M1741/N1741</f>
        <v>0.96654744694879968</v>
      </c>
      <c r="P1741" s="27">
        <v>1205</v>
      </c>
      <c r="Q1741" s="32">
        <f>M1741/P1741</f>
        <v>169.85477178423236</v>
      </c>
      <c r="R1741" s="37" t="s">
        <v>3784</v>
      </c>
      <c r="S1741" s="42">
        <f>ABS(O2496-O1741)*100</f>
        <v>39.064158203877597</v>
      </c>
      <c r="T1741" t="s">
        <v>64</v>
      </c>
      <c r="V1741" s="7">
        <v>38478</v>
      </c>
      <c r="W1741" t="s">
        <v>33</v>
      </c>
      <c r="X1741" s="17" t="s">
        <v>34</v>
      </c>
      <c r="Z1741" t="s">
        <v>3785</v>
      </c>
      <c r="AA1741">
        <v>401</v>
      </c>
      <c r="AB1741">
        <v>93</v>
      </c>
    </row>
    <row r="1742" spans="1:28" x14ac:dyDescent="0.25">
      <c r="A1742" t="s">
        <v>3788</v>
      </c>
      <c r="B1742" t="s">
        <v>3789</v>
      </c>
      <c r="C1742" s="17">
        <v>43984</v>
      </c>
      <c r="D1742" s="7">
        <v>300000</v>
      </c>
      <c r="E1742" t="s">
        <v>29</v>
      </c>
      <c r="F1742" t="s">
        <v>30</v>
      </c>
      <c r="G1742" s="7">
        <v>300000</v>
      </c>
      <c r="H1742" s="7">
        <v>150240</v>
      </c>
      <c r="I1742" s="12">
        <f>H1742/G1742*100</f>
        <v>50.080000000000005</v>
      </c>
      <c r="J1742" s="12">
        <f t="shared" si="27"/>
        <v>2.2768790486921375E-2</v>
      </c>
      <c r="K1742" s="7">
        <v>300476</v>
      </c>
      <c r="L1742" s="7">
        <v>55453</v>
      </c>
      <c r="M1742" s="7">
        <f>G1742-L1742</f>
        <v>244547</v>
      </c>
      <c r="N1742" s="7">
        <v>228993.453125</v>
      </c>
      <c r="O1742" s="22">
        <f>M1742/N1742</f>
        <v>1.0679213604701172</v>
      </c>
      <c r="P1742" s="27">
        <v>1870</v>
      </c>
      <c r="Q1742" s="32">
        <f>M1742/P1742</f>
        <v>130.77379679144386</v>
      </c>
      <c r="R1742" s="37" t="s">
        <v>3784</v>
      </c>
      <c r="S1742" s="42">
        <f>ABS(O2496-O1742)*100</f>
        <v>28.926766851745846</v>
      </c>
      <c r="T1742" t="s">
        <v>64</v>
      </c>
      <c r="V1742" s="7">
        <v>44880</v>
      </c>
      <c r="W1742" t="s">
        <v>33</v>
      </c>
      <c r="X1742" s="17" t="s">
        <v>34</v>
      </c>
      <c r="Z1742" t="s">
        <v>3785</v>
      </c>
      <c r="AA1742">
        <v>401</v>
      </c>
      <c r="AB1742">
        <v>65</v>
      </c>
    </row>
    <row r="1743" spans="1:28" x14ac:dyDescent="0.25">
      <c r="A1743" t="s">
        <v>3790</v>
      </c>
      <c r="B1743" t="s">
        <v>3791</v>
      </c>
      <c r="C1743" s="17">
        <v>44449</v>
      </c>
      <c r="D1743" s="7">
        <v>261000</v>
      </c>
      <c r="E1743" t="s">
        <v>29</v>
      </c>
      <c r="F1743" t="s">
        <v>30</v>
      </c>
      <c r="G1743" s="7">
        <v>261000</v>
      </c>
      <c r="H1743" s="7">
        <v>103800</v>
      </c>
      <c r="I1743" s="12">
        <f>H1743/G1743*100</f>
        <v>39.770114942528735</v>
      </c>
      <c r="J1743" s="12">
        <f t="shared" si="27"/>
        <v>10.332653847958191</v>
      </c>
      <c r="K1743" s="7">
        <v>207607</v>
      </c>
      <c r="L1743" s="7">
        <v>34501</v>
      </c>
      <c r="M1743" s="7">
        <f>G1743-L1743</f>
        <v>226499</v>
      </c>
      <c r="N1743" s="7">
        <v>103346.8671875</v>
      </c>
      <c r="O1743" s="22">
        <f>M1743/N1743</f>
        <v>2.1916387614253243</v>
      </c>
      <c r="P1743" s="27">
        <v>1507</v>
      </c>
      <c r="Q1743" s="32">
        <f>M1743/P1743</f>
        <v>150.29794293297942</v>
      </c>
      <c r="R1743" s="37" t="s">
        <v>3792</v>
      </c>
      <c r="S1743" s="42">
        <f>ABS(O2496-O1743)*100</f>
        <v>83.444973243774868</v>
      </c>
      <c r="T1743" t="s">
        <v>1680</v>
      </c>
      <c r="V1743" s="7">
        <v>32076</v>
      </c>
      <c r="W1743" t="s">
        <v>33</v>
      </c>
      <c r="X1743" s="17" t="s">
        <v>34</v>
      </c>
      <c r="Z1743" t="s">
        <v>3793</v>
      </c>
      <c r="AA1743">
        <v>401</v>
      </c>
      <c r="AB1743">
        <v>48</v>
      </c>
    </row>
    <row r="1744" spans="1:28" x14ac:dyDescent="0.25">
      <c r="A1744" t="s">
        <v>3794</v>
      </c>
      <c r="B1744" t="s">
        <v>3795</v>
      </c>
      <c r="C1744" s="17">
        <v>44041</v>
      </c>
      <c r="D1744" s="7">
        <v>270000</v>
      </c>
      <c r="E1744" t="s">
        <v>29</v>
      </c>
      <c r="F1744" t="s">
        <v>30</v>
      </c>
      <c r="G1744" s="7">
        <v>270000</v>
      </c>
      <c r="H1744" s="7">
        <v>123810</v>
      </c>
      <c r="I1744" s="12">
        <f>H1744/G1744*100</f>
        <v>45.855555555555554</v>
      </c>
      <c r="J1744" s="12">
        <f t="shared" si="27"/>
        <v>4.2472132349313725</v>
      </c>
      <c r="K1744" s="7">
        <v>247628</v>
      </c>
      <c r="L1744" s="7">
        <v>50762</v>
      </c>
      <c r="M1744" s="7">
        <f>G1744-L1744</f>
        <v>219238</v>
      </c>
      <c r="N1744" s="7">
        <v>131244</v>
      </c>
      <c r="O1744" s="22">
        <f>M1744/N1744</f>
        <v>1.6704611258419433</v>
      </c>
      <c r="P1744" s="27">
        <v>1576</v>
      </c>
      <c r="Q1744" s="32">
        <f>M1744/P1744</f>
        <v>139.11040609137055</v>
      </c>
      <c r="R1744" s="37" t="s">
        <v>3796</v>
      </c>
      <c r="S1744" s="42">
        <f>ABS(O2496-O1744)*100</f>
        <v>31.327209685436763</v>
      </c>
      <c r="T1744" t="s">
        <v>141</v>
      </c>
      <c r="V1744" s="7">
        <v>38910</v>
      </c>
      <c r="W1744" t="s">
        <v>33</v>
      </c>
      <c r="X1744" s="17" t="s">
        <v>34</v>
      </c>
      <c r="Z1744" t="s">
        <v>3797</v>
      </c>
      <c r="AA1744">
        <v>401</v>
      </c>
      <c r="AB1744">
        <v>59</v>
      </c>
    </row>
    <row r="1745" spans="1:28" x14ac:dyDescent="0.25">
      <c r="A1745" t="s">
        <v>3798</v>
      </c>
      <c r="B1745" t="s">
        <v>3799</v>
      </c>
      <c r="C1745" s="17">
        <v>44096</v>
      </c>
      <c r="D1745" s="7">
        <v>175000</v>
      </c>
      <c r="E1745" t="s">
        <v>29</v>
      </c>
      <c r="F1745" t="s">
        <v>30</v>
      </c>
      <c r="G1745" s="7">
        <v>175000</v>
      </c>
      <c r="H1745" s="7">
        <v>92680</v>
      </c>
      <c r="I1745" s="12">
        <f>H1745/G1745*100</f>
        <v>52.959999999999994</v>
      </c>
      <c r="J1745" s="12">
        <f t="shared" si="27"/>
        <v>2.857231209513067</v>
      </c>
      <c r="K1745" s="7">
        <v>185359</v>
      </c>
      <c r="L1745" s="7">
        <v>32849</v>
      </c>
      <c r="M1745" s="7">
        <f>G1745-L1745</f>
        <v>142151</v>
      </c>
      <c r="N1745" s="7">
        <v>104458.90625</v>
      </c>
      <c r="O1745" s="22">
        <f>M1745/N1745</f>
        <v>1.3608317864231898</v>
      </c>
      <c r="P1745" s="27">
        <v>1388</v>
      </c>
      <c r="Q1745" s="32">
        <f>M1745/P1745</f>
        <v>102.414265129683</v>
      </c>
      <c r="R1745" s="37" t="s">
        <v>3800</v>
      </c>
      <c r="S1745" s="42">
        <f>ABS(O2496-O1745)*100</f>
        <v>0.36427574356141523</v>
      </c>
      <c r="T1745" t="s">
        <v>64</v>
      </c>
      <c r="V1745" s="7">
        <v>29205</v>
      </c>
      <c r="W1745" t="s">
        <v>33</v>
      </c>
      <c r="X1745" s="17" t="s">
        <v>34</v>
      </c>
      <c r="Z1745" t="s">
        <v>3801</v>
      </c>
      <c r="AA1745">
        <v>401</v>
      </c>
      <c r="AB1745">
        <v>45</v>
      </c>
    </row>
    <row r="1746" spans="1:28" x14ac:dyDescent="0.25">
      <c r="A1746" t="s">
        <v>3802</v>
      </c>
      <c r="B1746" t="s">
        <v>3803</v>
      </c>
      <c r="C1746" s="17">
        <v>44228</v>
      </c>
      <c r="D1746" s="7">
        <v>360000</v>
      </c>
      <c r="E1746" t="s">
        <v>29</v>
      </c>
      <c r="F1746" t="s">
        <v>30</v>
      </c>
      <c r="G1746" s="7">
        <v>360000</v>
      </c>
      <c r="H1746" s="7">
        <v>213510</v>
      </c>
      <c r="I1746" s="12">
        <f>H1746/G1746*100</f>
        <v>59.30833333333333</v>
      </c>
      <c r="J1746" s="12">
        <f t="shared" si="27"/>
        <v>9.2055645428464032</v>
      </c>
      <c r="K1746" s="7">
        <v>427022</v>
      </c>
      <c r="L1746" s="7">
        <v>63090</v>
      </c>
      <c r="M1746" s="7">
        <f>G1746-L1746</f>
        <v>296910</v>
      </c>
      <c r="N1746" s="7">
        <v>242621.328125</v>
      </c>
      <c r="O1746" s="22">
        <f>M1746/N1746</f>
        <v>1.2237588603382392</v>
      </c>
      <c r="P1746" s="27">
        <v>2893</v>
      </c>
      <c r="Q1746" s="32">
        <f>M1746/P1746</f>
        <v>102.6304873833391</v>
      </c>
      <c r="R1746" s="37" t="s">
        <v>3796</v>
      </c>
      <c r="S1746" s="42">
        <f>ABS(O2496-O1746)*100</f>
        <v>13.343016864933643</v>
      </c>
      <c r="T1746" t="s">
        <v>87</v>
      </c>
      <c r="V1746" s="7">
        <v>49290</v>
      </c>
      <c r="W1746" t="s">
        <v>33</v>
      </c>
      <c r="X1746" s="17" t="s">
        <v>34</v>
      </c>
      <c r="Z1746" t="s">
        <v>3797</v>
      </c>
      <c r="AA1746">
        <v>401</v>
      </c>
      <c r="AB1746">
        <v>59</v>
      </c>
    </row>
    <row r="1747" spans="1:28" x14ac:dyDescent="0.25">
      <c r="A1747" t="s">
        <v>3804</v>
      </c>
      <c r="B1747" t="s">
        <v>3805</v>
      </c>
      <c r="C1747" s="17">
        <v>44414</v>
      </c>
      <c r="D1747" s="7">
        <v>210000</v>
      </c>
      <c r="E1747" t="s">
        <v>29</v>
      </c>
      <c r="F1747" t="s">
        <v>30</v>
      </c>
      <c r="G1747" s="7">
        <v>210000</v>
      </c>
      <c r="H1747" s="7">
        <v>108530</v>
      </c>
      <c r="I1747" s="12">
        <f>H1747/G1747*100</f>
        <v>51.680952380952384</v>
      </c>
      <c r="J1747" s="12">
        <f t="shared" si="27"/>
        <v>1.5781835904654571</v>
      </c>
      <c r="K1747" s="7">
        <v>217060</v>
      </c>
      <c r="L1747" s="7">
        <v>44279</v>
      </c>
      <c r="M1747" s="7">
        <f>G1747-L1747</f>
        <v>165721</v>
      </c>
      <c r="N1747" s="7">
        <v>115187.3359375</v>
      </c>
      <c r="O1747" s="22">
        <f>M1747/N1747</f>
        <v>1.4387085060281217</v>
      </c>
      <c r="P1747" s="27">
        <v>1651</v>
      </c>
      <c r="Q1747" s="32">
        <f>M1747/P1747</f>
        <v>100.37613567534828</v>
      </c>
      <c r="R1747" s="37" t="s">
        <v>3796</v>
      </c>
      <c r="S1747" s="42">
        <f>ABS(O2496-O1747)*100</f>
        <v>8.1519477040546064</v>
      </c>
      <c r="T1747" t="s">
        <v>154</v>
      </c>
      <c r="V1747" s="7">
        <v>38910</v>
      </c>
      <c r="W1747" t="s">
        <v>33</v>
      </c>
      <c r="X1747" s="17" t="s">
        <v>34</v>
      </c>
      <c r="Z1747" t="s">
        <v>3797</v>
      </c>
      <c r="AA1747">
        <v>401</v>
      </c>
      <c r="AB1747">
        <v>51</v>
      </c>
    </row>
    <row r="1748" spans="1:28" x14ac:dyDescent="0.25">
      <c r="A1748" t="s">
        <v>3806</v>
      </c>
      <c r="B1748" t="s">
        <v>3807</v>
      </c>
      <c r="C1748" s="17">
        <v>44497</v>
      </c>
      <c r="D1748" s="7">
        <v>200000</v>
      </c>
      <c r="E1748" t="s">
        <v>585</v>
      </c>
      <c r="F1748" t="s">
        <v>30</v>
      </c>
      <c r="G1748" s="7">
        <v>200000</v>
      </c>
      <c r="H1748" s="7">
        <v>111060</v>
      </c>
      <c r="I1748" s="12">
        <f>H1748/G1748*100</f>
        <v>55.53</v>
      </c>
      <c r="J1748" s="12">
        <f t="shared" si="27"/>
        <v>5.4272312095130744</v>
      </c>
      <c r="K1748" s="7">
        <v>222119</v>
      </c>
      <c r="L1748" s="7">
        <v>47104</v>
      </c>
      <c r="M1748" s="7">
        <f>G1748-L1748</f>
        <v>152896</v>
      </c>
      <c r="N1748" s="7">
        <v>163565.421875</v>
      </c>
      <c r="O1748" s="22">
        <f>M1748/N1748</f>
        <v>0.93476969794291986</v>
      </c>
      <c r="P1748" s="27">
        <v>1540</v>
      </c>
      <c r="Q1748" s="32">
        <f>M1748/P1748</f>
        <v>99.28311688311689</v>
      </c>
      <c r="R1748" s="37" t="s">
        <v>3784</v>
      </c>
      <c r="S1748" s="42">
        <f>ABS(O2496-O1748)*100</f>
        <v>42.241933104465581</v>
      </c>
      <c r="T1748" t="s">
        <v>32</v>
      </c>
      <c r="V1748" s="7">
        <v>38478</v>
      </c>
      <c r="W1748" t="s">
        <v>33</v>
      </c>
      <c r="X1748" s="17" t="s">
        <v>34</v>
      </c>
      <c r="Z1748" t="s">
        <v>3785</v>
      </c>
      <c r="AA1748">
        <v>401</v>
      </c>
      <c r="AB1748">
        <v>67</v>
      </c>
    </row>
    <row r="1749" spans="1:28" x14ac:dyDescent="0.25">
      <c r="A1749" t="s">
        <v>3808</v>
      </c>
      <c r="B1749" t="s">
        <v>3809</v>
      </c>
      <c r="C1749" s="17">
        <v>44501</v>
      </c>
      <c r="D1749" s="7">
        <v>355000</v>
      </c>
      <c r="E1749" t="s">
        <v>29</v>
      </c>
      <c r="F1749" t="s">
        <v>30</v>
      </c>
      <c r="G1749" s="7">
        <v>355000</v>
      </c>
      <c r="H1749" s="7">
        <v>133320</v>
      </c>
      <c r="I1749" s="12">
        <f>H1749/G1749*100</f>
        <v>37.55492957746479</v>
      </c>
      <c r="J1749" s="12">
        <f t="shared" si="27"/>
        <v>12.547839213022137</v>
      </c>
      <c r="K1749" s="7">
        <v>266634</v>
      </c>
      <c r="L1749" s="7">
        <v>56924</v>
      </c>
      <c r="M1749" s="7">
        <f>G1749-L1749</f>
        <v>298076</v>
      </c>
      <c r="N1749" s="7">
        <v>155340.734375</v>
      </c>
      <c r="O1749" s="22">
        <f>M1749/N1749</f>
        <v>1.9188527799825525</v>
      </c>
      <c r="P1749" s="27">
        <v>2490</v>
      </c>
      <c r="Q1749" s="32">
        <f>M1749/P1749</f>
        <v>119.70923694779117</v>
      </c>
      <c r="R1749" s="37" t="s">
        <v>3810</v>
      </c>
      <c r="S1749" s="42">
        <f>ABS(O2496-O1749)*100</f>
        <v>56.166375099497692</v>
      </c>
      <c r="T1749" t="s">
        <v>64</v>
      </c>
      <c r="V1749" s="7">
        <v>45540</v>
      </c>
      <c r="W1749" t="s">
        <v>33</v>
      </c>
      <c r="X1749" s="17" t="s">
        <v>34</v>
      </c>
      <c r="Z1749" t="s">
        <v>3811</v>
      </c>
      <c r="AA1749">
        <v>401</v>
      </c>
      <c r="AB1749">
        <v>45</v>
      </c>
    </row>
    <row r="1750" spans="1:28" x14ac:dyDescent="0.25">
      <c r="A1750" t="s">
        <v>3812</v>
      </c>
      <c r="B1750" t="s">
        <v>3813</v>
      </c>
      <c r="C1750" s="17">
        <v>44431</v>
      </c>
      <c r="D1750" s="7">
        <v>355000</v>
      </c>
      <c r="E1750" t="s">
        <v>29</v>
      </c>
      <c r="F1750" t="s">
        <v>30</v>
      </c>
      <c r="G1750" s="7">
        <v>355000</v>
      </c>
      <c r="H1750" s="7">
        <v>181960</v>
      </c>
      <c r="I1750" s="12">
        <f>H1750/G1750*100</f>
        <v>51.256338028169012</v>
      </c>
      <c r="J1750" s="12">
        <f t="shared" si="27"/>
        <v>1.1535692376820847</v>
      </c>
      <c r="K1750" s="7">
        <v>363918</v>
      </c>
      <c r="L1750" s="7">
        <v>51216</v>
      </c>
      <c r="M1750" s="7">
        <f>G1750-L1750</f>
        <v>303784</v>
      </c>
      <c r="N1750" s="7">
        <v>231631.109375</v>
      </c>
      <c r="O1750" s="22">
        <f>M1750/N1750</f>
        <v>1.3114991367942197</v>
      </c>
      <c r="P1750" s="27">
        <v>2088</v>
      </c>
      <c r="Q1750" s="32">
        <f>M1750/P1750</f>
        <v>145.4904214559387</v>
      </c>
      <c r="R1750" s="37" t="s">
        <v>3810</v>
      </c>
      <c r="S1750" s="42">
        <f>ABS(O2496-O1750)*100</f>
        <v>4.5689892193355952</v>
      </c>
      <c r="T1750" t="s">
        <v>64</v>
      </c>
      <c r="V1750" s="7">
        <v>45540</v>
      </c>
      <c r="W1750" t="s">
        <v>33</v>
      </c>
      <c r="X1750" s="17" t="s">
        <v>34</v>
      </c>
      <c r="Z1750" t="s">
        <v>3811</v>
      </c>
      <c r="AA1750">
        <v>401</v>
      </c>
      <c r="AB1750">
        <v>59</v>
      </c>
    </row>
    <row r="1751" spans="1:28" x14ac:dyDescent="0.25">
      <c r="A1751" t="s">
        <v>3814</v>
      </c>
      <c r="B1751" t="s">
        <v>3815</v>
      </c>
      <c r="C1751" s="17">
        <v>44396</v>
      </c>
      <c r="D1751" s="7">
        <v>315000</v>
      </c>
      <c r="E1751" t="s">
        <v>29</v>
      </c>
      <c r="F1751" t="s">
        <v>30</v>
      </c>
      <c r="G1751" s="7">
        <v>315000</v>
      </c>
      <c r="H1751" s="7">
        <v>126200</v>
      </c>
      <c r="I1751" s="12">
        <f>H1751/G1751*100</f>
        <v>40.063492063492063</v>
      </c>
      <c r="J1751" s="12">
        <f t="shared" si="27"/>
        <v>10.039276726994864</v>
      </c>
      <c r="K1751" s="7">
        <v>252407</v>
      </c>
      <c r="L1751" s="7">
        <v>51401</v>
      </c>
      <c r="M1751" s="7">
        <f>G1751-L1751</f>
        <v>263599</v>
      </c>
      <c r="N1751" s="7">
        <v>148893.328125</v>
      </c>
      <c r="O1751" s="22">
        <f>M1751/N1751</f>
        <v>1.7703882592959537</v>
      </c>
      <c r="P1751" s="27">
        <v>1454</v>
      </c>
      <c r="Q1751" s="32">
        <f>M1751/P1751</f>
        <v>181.29229711141679</v>
      </c>
      <c r="R1751" s="37" t="s">
        <v>3810</v>
      </c>
      <c r="S1751" s="42">
        <f>ABS(O2496-O1751)*100</f>
        <v>41.319923030837799</v>
      </c>
      <c r="T1751" t="s">
        <v>64</v>
      </c>
      <c r="V1751" s="7">
        <v>45540</v>
      </c>
      <c r="W1751" t="s">
        <v>33</v>
      </c>
      <c r="X1751" s="17" t="s">
        <v>34</v>
      </c>
      <c r="Z1751" t="s">
        <v>3811</v>
      </c>
      <c r="AA1751">
        <v>401</v>
      </c>
      <c r="AB1751">
        <v>45</v>
      </c>
    </row>
    <row r="1752" spans="1:28" x14ac:dyDescent="0.25">
      <c r="A1752" t="s">
        <v>3816</v>
      </c>
      <c r="B1752" t="s">
        <v>3817</v>
      </c>
      <c r="C1752" s="17">
        <v>44512</v>
      </c>
      <c r="D1752" s="7">
        <v>380000</v>
      </c>
      <c r="E1752" t="s">
        <v>29</v>
      </c>
      <c r="F1752" t="s">
        <v>30</v>
      </c>
      <c r="G1752" s="7">
        <v>380000</v>
      </c>
      <c r="H1752" s="7">
        <v>164340</v>
      </c>
      <c r="I1752" s="12">
        <f>H1752/G1752*100</f>
        <v>43.247368421052634</v>
      </c>
      <c r="J1752" s="12">
        <f t="shared" si="27"/>
        <v>6.8554003694342924</v>
      </c>
      <c r="K1752" s="7">
        <v>328676</v>
      </c>
      <c r="L1752" s="7">
        <v>36365</v>
      </c>
      <c r="M1752" s="7">
        <f>G1752-L1752</f>
        <v>343635</v>
      </c>
      <c r="N1752" s="7">
        <v>167034.859375</v>
      </c>
      <c r="O1752" s="22">
        <f>M1752/N1752</f>
        <v>2.0572651797702033</v>
      </c>
      <c r="P1752" s="27">
        <v>2112</v>
      </c>
      <c r="Q1752" s="32">
        <f>M1752/P1752</f>
        <v>162.70596590909091</v>
      </c>
      <c r="R1752" s="37" t="s">
        <v>3818</v>
      </c>
      <c r="S1752" s="42">
        <f>ABS(O2496-O1752)*100</f>
        <v>70.007615078262759</v>
      </c>
      <c r="T1752" t="s">
        <v>154</v>
      </c>
      <c r="V1752" s="7">
        <v>35393</v>
      </c>
      <c r="W1752" t="s">
        <v>33</v>
      </c>
      <c r="X1752" s="17" t="s">
        <v>34</v>
      </c>
      <c r="Z1752" t="s">
        <v>3819</v>
      </c>
      <c r="AA1752">
        <v>401</v>
      </c>
      <c r="AB1752">
        <v>51</v>
      </c>
    </row>
    <row r="1753" spans="1:28" x14ac:dyDescent="0.25">
      <c r="A1753" t="s">
        <v>3820</v>
      </c>
      <c r="B1753" t="s">
        <v>3821</v>
      </c>
      <c r="C1753" s="17">
        <v>44495</v>
      </c>
      <c r="D1753" s="7">
        <v>240000</v>
      </c>
      <c r="E1753" t="s">
        <v>29</v>
      </c>
      <c r="F1753" t="s">
        <v>30</v>
      </c>
      <c r="G1753" s="7">
        <v>240000</v>
      </c>
      <c r="H1753" s="7">
        <v>151120</v>
      </c>
      <c r="I1753" s="12">
        <f>H1753/G1753*100</f>
        <v>62.966666666666669</v>
      </c>
      <c r="J1753" s="12">
        <f t="shared" si="27"/>
        <v>12.863897876179742</v>
      </c>
      <c r="K1753" s="7">
        <v>302248</v>
      </c>
      <c r="L1753" s="7">
        <v>45234</v>
      </c>
      <c r="M1753" s="7">
        <f>G1753-L1753</f>
        <v>194766</v>
      </c>
      <c r="N1753" s="7">
        <v>146865.140625</v>
      </c>
      <c r="O1753" s="22">
        <f>M1753/N1753</f>
        <v>1.3261554046872721</v>
      </c>
      <c r="P1753" s="27">
        <v>1456</v>
      </c>
      <c r="Q1753" s="32">
        <f>M1753/P1753</f>
        <v>133.76785714285714</v>
      </c>
      <c r="R1753" s="37" t="s">
        <v>3818</v>
      </c>
      <c r="S1753" s="42">
        <f>ABS(O2496-O1753)*100</f>
        <v>3.1033624300303542</v>
      </c>
      <c r="T1753" t="s">
        <v>64</v>
      </c>
      <c r="V1753" s="7">
        <v>35393</v>
      </c>
      <c r="W1753" t="s">
        <v>33</v>
      </c>
      <c r="X1753" s="17" t="s">
        <v>34</v>
      </c>
      <c r="Z1753" t="s">
        <v>3819</v>
      </c>
      <c r="AA1753">
        <v>401</v>
      </c>
      <c r="AB1753">
        <v>64</v>
      </c>
    </row>
    <row r="1754" spans="1:28" x14ac:dyDescent="0.25">
      <c r="A1754" t="s">
        <v>3822</v>
      </c>
      <c r="B1754" t="s">
        <v>3823</v>
      </c>
      <c r="C1754" s="17">
        <v>44631</v>
      </c>
      <c r="D1754" s="7">
        <v>310000</v>
      </c>
      <c r="E1754" t="s">
        <v>29</v>
      </c>
      <c r="F1754" t="s">
        <v>30</v>
      </c>
      <c r="G1754" s="7">
        <v>310000</v>
      </c>
      <c r="H1754" s="7">
        <v>154290</v>
      </c>
      <c r="I1754" s="12">
        <f>H1754/G1754*100</f>
        <v>49.770967741935486</v>
      </c>
      <c r="J1754" s="12">
        <f t="shared" si="27"/>
        <v>0.33180104855144066</v>
      </c>
      <c r="K1754" s="7">
        <v>308582</v>
      </c>
      <c r="L1754" s="7">
        <v>43725</v>
      </c>
      <c r="M1754" s="7">
        <f>G1754-L1754</f>
        <v>266275</v>
      </c>
      <c r="N1754" s="7">
        <v>146007.171875</v>
      </c>
      <c r="O1754" s="22">
        <f>M1754/N1754</f>
        <v>1.8237117847057813</v>
      </c>
      <c r="P1754" s="27">
        <v>2078</v>
      </c>
      <c r="Q1754" s="32">
        <f>M1754/P1754</f>
        <v>128.14003849855629</v>
      </c>
      <c r="R1754" s="37" t="s">
        <v>3824</v>
      </c>
      <c r="S1754" s="42">
        <f>ABS(O2496-O1754)*100</f>
        <v>46.652275571820567</v>
      </c>
      <c r="T1754" t="s">
        <v>32</v>
      </c>
      <c r="V1754" s="7">
        <v>39050</v>
      </c>
      <c r="W1754" t="s">
        <v>33</v>
      </c>
      <c r="X1754" s="17" t="s">
        <v>34</v>
      </c>
      <c r="Z1754" t="s">
        <v>3825</v>
      </c>
      <c r="AA1754">
        <v>401</v>
      </c>
      <c r="AB1754">
        <v>50</v>
      </c>
    </row>
    <row r="1755" spans="1:28" x14ac:dyDescent="0.25">
      <c r="A1755" t="s">
        <v>3826</v>
      </c>
      <c r="B1755" t="s">
        <v>3827</v>
      </c>
      <c r="C1755" s="17">
        <v>44078</v>
      </c>
      <c r="D1755" s="7">
        <v>234000</v>
      </c>
      <c r="E1755" t="s">
        <v>29</v>
      </c>
      <c r="F1755" t="s">
        <v>30</v>
      </c>
      <c r="G1755" s="7">
        <v>234000</v>
      </c>
      <c r="H1755" s="7">
        <v>104190</v>
      </c>
      <c r="I1755" s="12">
        <f>H1755/G1755*100</f>
        <v>44.525641025641029</v>
      </c>
      <c r="J1755" s="12">
        <f t="shared" si="27"/>
        <v>5.5771277648458977</v>
      </c>
      <c r="K1755" s="7">
        <v>208375</v>
      </c>
      <c r="L1755" s="7">
        <v>40022</v>
      </c>
      <c r="M1755" s="7">
        <f>G1755-L1755</f>
        <v>193978</v>
      </c>
      <c r="N1755" s="7">
        <v>123788.96875</v>
      </c>
      <c r="O1755" s="22">
        <f>M1755/N1755</f>
        <v>1.5670055414368254</v>
      </c>
      <c r="P1755" s="27">
        <v>1597</v>
      </c>
      <c r="Q1755" s="32">
        <f>M1755/P1755</f>
        <v>121.46399499060739</v>
      </c>
      <c r="R1755" s="37" t="s">
        <v>3828</v>
      </c>
      <c r="S1755" s="42">
        <f>ABS(O2496-O1755)*100</f>
        <v>20.981651244924969</v>
      </c>
      <c r="T1755" t="s">
        <v>154</v>
      </c>
      <c r="V1755" s="7">
        <v>39050</v>
      </c>
      <c r="W1755" t="s">
        <v>33</v>
      </c>
      <c r="X1755" s="17" t="s">
        <v>34</v>
      </c>
      <c r="Z1755" t="s">
        <v>3825</v>
      </c>
      <c r="AA1755">
        <v>401</v>
      </c>
      <c r="AB1755">
        <v>58</v>
      </c>
    </row>
    <row r="1756" spans="1:28" x14ac:dyDescent="0.25">
      <c r="A1756" t="s">
        <v>3829</v>
      </c>
      <c r="B1756" t="s">
        <v>3830</v>
      </c>
      <c r="C1756" s="17">
        <v>44642</v>
      </c>
      <c r="D1756" s="7">
        <v>225000</v>
      </c>
      <c r="E1756" t="s">
        <v>29</v>
      </c>
      <c r="F1756" t="s">
        <v>30</v>
      </c>
      <c r="G1756" s="7">
        <v>225000</v>
      </c>
      <c r="H1756" s="7">
        <v>111290</v>
      </c>
      <c r="I1756" s="12">
        <f>H1756/G1756*100</f>
        <v>49.462222222222223</v>
      </c>
      <c r="J1756" s="12">
        <f t="shared" si="27"/>
        <v>0.64054656826470335</v>
      </c>
      <c r="K1756" s="7">
        <v>222583</v>
      </c>
      <c r="L1756" s="7">
        <v>45242</v>
      </c>
      <c r="M1756" s="7">
        <f>G1756-L1756</f>
        <v>179758</v>
      </c>
      <c r="N1756" s="7">
        <v>130397.796875</v>
      </c>
      <c r="O1756" s="22">
        <f>M1756/N1756</f>
        <v>1.3785355604766616</v>
      </c>
      <c r="P1756" s="27">
        <v>1521</v>
      </c>
      <c r="Q1756" s="32">
        <f>M1756/P1756</f>
        <v>118.18408941485865</v>
      </c>
      <c r="R1756" s="37" t="s">
        <v>3828</v>
      </c>
      <c r="S1756" s="42">
        <f>ABS(O2496-O1756)*100</f>
        <v>2.134653148908594</v>
      </c>
      <c r="T1756" t="s">
        <v>64</v>
      </c>
      <c r="V1756" s="7">
        <v>39050</v>
      </c>
      <c r="W1756" t="s">
        <v>33</v>
      </c>
      <c r="X1756" s="17" t="s">
        <v>34</v>
      </c>
      <c r="Z1756" t="s">
        <v>3825</v>
      </c>
      <c r="AA1756">
        <v>401</v>
      </c>
      <c r="AB1756">
        <v>56</v>
      </c>
    </row>
    <row r="1757" spans="1:28" x14ac:dyDescent="0.25">
      <c r="A1757" t="s">
        <v>3831</v>
      </c>
      <c r="B1757" t="s">
        <v>3832</v>
      </c>
      <c r="C1757" s="17">
        <v>44629</v>
      </c>
      <c r="D1757" s="7">
        <v>310000</v>
      </c>
      <c r="E1757" t="s">
        <v>29</v>
      </c>
      <c r="F1757" t="s">
        <v>30</v>
      </c>
      <c r="G1757" s="7">
        <v>310000</v>
      </c>
      <c r="H1757" s="7">
        <v>149510</v>
      </c>
      <c r="I1757" s="12">
        <f>H1757/G1757*100</f>
        <v>48.229032258064514</v>
      </c>
      <c r="J1757" s="12">
        <f t="shared" si="27"/>
        <v>1.8737365324224129</v>
      </c>
      <c r="K1757" s="7">
        <v>299012</v>
      </c>
      <c r="L1757" s="7">
        <v>51130</v>
      </c>
      <c r="M1757" s="7">
        <f>G1757-L1757</f>
        <v>258870</v>
      </c>
      <c r="N1757" s="7">
        <v>182266.171875</v>
      </c>
      <c r="O1757" s="22">
        <f>M1757/N1757</f>
        <v>1.4202854942141194</v>
      </c>
      <c r="P1757" s="27">
        <v>1776</v>
      </c>
      <c r="Q1757" s="32">
        <f>M1757/P1757</f>
        <v>145.76013513513513</v>
      </c>
      <c r="R1757" s="37" t="s">
        <v>3828</v>
      </c>
      <c r="S1757" s="42">
        <f>ABS(O2496-O1757)*100</f>
        <v>6.3096465226543774</v>
      </c>
      <c r="T1757" t="s">
        <v>141</v>
      </c>
      <c r="V1757" s="7">
        <v>39050</v>
      </c>
      <c r="W1757" t="s">
        <v>33</v>
      </c>
      <c r="X1757" s="17" t="s">
        <v>34</v>
      </c>
      <c r="Z1757" t="s">
        <v>3825</v>
      </c>
      <c r="AA1757">
        <v>401</v>
      </c>
      <c r="AB1757">
        <v>63</v>
      </c>
    </row>
    <row r="1758" spans="1:28" x14ac:dyDescent="0.25">
      <c r="A1758" t="s">
        <v>3833</v>
      </c>
      <c r="B1758" t="s">
        <v>3834</v>
      </c>
      <c r="C1758" s="17">
        <v>44469</v>
      </c>
      <c r="D1758" s="7">
        <v>272000</v>
      </c>
      <c r="E1758" t="s">
        <v>29</v>
      </c>
      <c r="F1758" t="s">
        <v>30</v>
      </c>
      <c r="G1758" s="7">
        <v>272000</v>
      </c>
      <c r="H1758" s="7">
        <v>121680</v>
      </c>
      <c r="I1758" s="12">
        <f>H1758/G1758*100</f>
        <v>44.735294117647058</v>
      </c>
      <c r="J1758" s="12">
        <f t="shared" si="27"/>
        <v>5.3674746728398688</v>
      </c>
      <c r="K1758" s="7">
        <v>243369</v>
      </c>
      <c r="L1758" s="7">
        <v>40188</v>
      </c>
      <c r="M1758" s="7">
        <f>G1758-L1758</f>
        <v>231812</v>
      </c>
      <c r="N1758" s="7">
        <v>149397.796875</v>
      </c>
      <c r="O1758" s="22">
        <f>M1758/N1758</f>
        <v>1.5516426938608427</v>
      </c>
      <c r="P1758" s="27">
        <v>1892</v>
      </c>
      <c r="Q1758" s="32">
        <f>M1758/P1758</f>
        <v>122.52219873150106</v>
      </c>
      <c r="R1758" s="37" t="s">
        <v>3828</v>
      </c>
      <c r="S1758" s="42">
        <f>ABS(O2496-O1758)*100</f>
        <v>19.445366487326709</v>
      </c>
      <c r="T1758" t="s">
        <v>32</v>
      </c>
      <c r="V1758" s="7">
        <v>35805</v>
      </c>
      <c r="W1758" t="s">
        <v>33</v>
      </c>
      <c r="X1758" s="17" t="s">
        <v>34</v>
      </c>
      <c r="Z1758" t="s">
        <v>3825</v>
      </c>
      <c r="AA1758">
        <v>401</v>
      </c>
      <c r="AB1758">
        <v>57</v>
      </c>
    </row>
    <row r="1759" spans="1:28" x14ac:dyDescent="0.25">
      <c r="A1759" t="s">
        <v>3835</v>
      </c>
      <c r="B1759" t="s">
        <v>3836</v>
      </c>
      <c r="C1759" s="17">
        <v>44300</v>
      </c>
      <c r="D1759" s="7">
        <v>450000</v>
      </c>
      <c r="E1759" t="s">
        <v>29</v>
      </c>
      <c r="F1759" t="s">
        <v>30</v>
      </c>
      <c r="G1759" s="7">
        <v>450000</v>
      </c>
      <c r="H1759" s="7">
        <v>279610</v>
      </c>
      <c r="I1759" s="12">
        <f>H1759/G1759*100</f>
        <v>62.135555555555555</v>
      </c>
      <c r="J1759" s="12">
        <f t="shared" si="27"/>
        <v>12.032786765068629</v>
      </c>
      <c r="K1759" s="7">
        <v>559216</v>
      </c>
      <c r="L1759" s="7">
        <v>49783</v>
      </c>
      <c r="M1759" s="7">
        <f>G1759-L1759</f>
        <v>400217</v>
      </c>
      <c r="N1759" s="7">
        <v>374583.09375</v>
      </c>
      <c r="O1759" s="22">
        <f>M1759/N1759</f>
        <v>1.0684331639033029</v>
      </c>
      <c r="P1759" s="27">
        <v>3026</v>
      </c>
      <c r="Q1759" s="32">
        <f>M1759/P1759</f>
        <v>132.25941837409121</v>
      </c>
      <c r="R1759" s="37" t="s">
        <v>3828</v>
      </c>
      <c r="S1759" s="42">
        <f>ABS(O2496-O1759)*100</f>
        <v>28.875586508427276</v>
      </c>
      <c r="T1759" t="s">
        <v>32</v>
      </c>
      <c r="V1759" s="7">
        <v>39050</v>
      </c>
      <c r="W1759" t="s">
        <v>33</v>
      </c>
      <c r="X1759" s="17" t="s">
        <v>34</v>
      </c>
      <c r="Z1759" t="s">
        <v>3825</v>
      </c>
      <c r="AA1759">
        <v>401</v>
      </c>
      <c r="AB1759">
        <v>66</v>
      </c>
    </row>
    <row r="1760" spans="1:28" x14ac:dyDescent="0.25">
      <c r="A1760" t="s">
        <v>3837</v>
      </c>
      <c r="B1760" t="s">
        <v>3838</v>
      </c>
      <c r="C1760" s="17">
        <v>44559</v>
      </c>
      <c r="D1760" s="7">
        <v>340000</v>
      </c>
      <c r="E1760" t="s">
        <v>29</v>
      </c>
      <c r="F1760" t="s">
        <v>30</v>
      </c>
      <c r="G1760" s="7">
        <v>340000</v>
      </c>
      <c r="H1760" s="7">
        <v>163980</v>
      </c>
      <c r="I1760" s="12">
        <f>H1760/G1760*100</f>
        <v>48.22941176470588</v>
      </c>
      <c r="J1760" s="12">
        <f t="shared" si="27"/>
        <v>1.873357025781047</v>
      </c>
      <c r="K1760" s="7">
        <v>327963</v>
      </c>
      <c r="L1760" s="7">
        <v>45019</v>
      </c>
      <c r="M1760" s="7">
        <f>G1760-L1760</f>
        <v>294981</v>
      </c>
      <c r="N1760" s="7">
        <v>161682.28125</v>
      </c>
      <c r="O1760" s="22">
        <f>M1760/N1760</f>
        <v>1.8244485278129388</v>
      </c>
      <c r="P1760" s="27">
        <v>1553</v>
      </c>
      <c r="Q1760" s="32">
        <f>M1760/P1760</f>
        <v>189.94269156471347</v>
      </c>
      <c r="R1760" s="37" t="s">
        <v>3818</v>
      </c>
      <c r="S1760" s="42">
        <f>ABS(O2496-O1760)*100</f>
        <v>46.725949882536312</v>
      </c>
      <c r="T1760" t="s">
        <v>64</v>
      </c>
      <c r="V1760" s="7">
        <v>35393</v>
      </c>
      <c r="W1760" t="s">
        <v>33</v>
      </c>
      <c r="X1760" s="17" t="s">
        <v>34</v>
      </c>
      <c r="Z1760" t="s">
        <v>3819</v>
      </c>
      <c r="AA1760">
        <v>401</v>
      </c>
      <c r="AB1760">
        <v>57</v>
      </c>
    </row>
    <row r="1761" spans="1:28" x14ac:dyDescent="0.25">
      <c r="A1761" t="s">
        <v>3839</v>
      </c>
      <c r="B1761" t="s">
        <v>3840</v>
      </c>
      <c r="C1761" s="17">
        <v>44348</v>
      </c>
      <c r="D1761" s="7">
        <v>400000</v>
      </c>
      <c r="E1761" t="s">
        <v>29</v>
      </c>
      <c r="F1761" t="s">
        <v>30</v>
      </c>
      <c r="G1761" s="7">
        <v>400000</v>
      </c>
      <c r="H1761" s="7">
        <v>150940</v>
      </c>
      <c r="I1761" s="12">
        <f>H1761/G1761*100</f>
        <v>37.734999999999999</v>
      </c>
      <c r="J1761" s="12">
        <f t="shared" si="27"/>
        <v>12.367768790486927</v>
      </c>
      <c r="K1761" s="7">
        <v>301884</v>
      </c>
      <c r="L1761" s="7">
        <v>40681</v>
      </c>
      <c r="M1761" s="7">
        <f>G1761-L1761</f>
        <v>359319</v>
      </c>
      <c r="N1761" s="7">
        <v>149258.859375</v>
      </c>
      <c r="O1761" s="22">
        <f>M1761/N1761</f>
        <v>2.4073545885624252</v>
      </c>
      <c r="P1761" s="27">
        <v>1650</v>
      </c>
      <c r="Q1761" s="32">
        <f>M1761/P1761</f>
        <v>217.76909090909092</v>
      </c>
      <c r="R1761" s="37" t="s">
        <v>3818</v>
      </c>
      <c r="S1761" s="42">
        <f>ABS(O2496-O1761)*100</f>
        <v>105.01655595748495</v>
      </c>
      <c r="T1761" t="s">
        <v>64</v>
      </c>
      <c r="V1761" s="7">
        <v>35393</v>
      </c>
      <c r="W1761" t="s">
        <v>33</v>
      </c>
      <c r="X1761" s="17" t="s">
        <v>34</v>
      </c>
      <c r="Z1761" t="s">
        <v>3819</v>
      </c>
      <c r="AA1761">
        <v>401</v>
      </c>
      <c r="AB1761">
        <v>57</v>
      </c>
    </row>
    <row r="1762" spans="1:28" x14ac:dyDescent="0.25">
      <c r="A1762" t="s">
        <v>3841</v>
      </c>
      <c r="B1762" t="s">
        <v>3842</v>
      </c>
      <c r="C1762" s="17">
        <v>44004</v>
      </c>
      <c r="D1762" s="7">
        <v>235000</v>
      </c>
      <c r="E1762" t="s">
        <v>29</v>
      </c>
      <c r="F1762" t="s">
        <v>30</v>
      </c>
      <c r="G1762" s="7">
        <v>235000</v>
      </c>
      <c r="H1762" s="7">
        <v>147390</v>
      </c>
      <c r="I1762" s="12">
        <f>H1762/G1762*100</f>
        <v>62.719148936170214</v>
      </c>
      <c r="J1762" s="12">
        <f t="shared" si="27"/>
        <v>12.616380145683287</v>
      </c>
      <c r="K1762" s="7">
        <v>294773</v>
      </c>
      <c r="L1762" s="7">
        <v>37393</v>
      </c>
      <c r="M1762" s="7">
        <f>G1762-L1762</f>
        <v>197607</v>
      </c>
      <c r="N1762" s="7">
        <v>147074.28125</v>
      </c>
      <c r="O1762" s="22">
        <f>M1762/N1762</f>
        <v>1.3435863722774439</v>
      </c>
      <c r="P1762" s="27">
        <v>1184</v>
      </c>
      <c r="Q1762" s="32">
        <f>M1762/P1762</f>
        <v>166.89780405405406</v>
      </c>
      <c r="R1762" s="37" t="s">
        <v>3818</v>
      </c>
      <c r="S1762" s="42">
        <f>ABS(O2496-O1762)*100</f>
        <v>1.3602656710131722</v>
      </c>
      <c r="T1762" t="s">
        <v>64</v>
      </c>
      <c r="V1762" s="7">
        <v>32175</v>
      </c>
      <c r="W1762" t="s">
        <v>33</v>
      </c>
      <c r="X1762" s="17" t="s">
        <v>34</v>
      </c>
      <c r="Z1762" t="s">
        <v>3819</v>
      </c>
      <c r="AA1762">
        <v>401</v>
      </c>
      <c r="AB1762">
        <v>64</v>
      </c>
    </row>
    <row r="1763" spans="1:28" x14ac:dyDescent="0.25">
      <c r="A1763" t="s">
        <v>3843</v>
      </c>
      <c r="B1763" t="s">
        <v>3844</v>
      </c>
      <c r="C1763" s="17">
        <v>44386</v>
      </c>
      <c r="D1763" s="7">
        <v>320000</v>
      </c>
      <c r="E1763" t="s">
        <v>29</v>
      </c>
      <c r="F1763" t="s">
        <v>30</v>
      </c>
      <c r="G1763" s="7">
        <v>320000</v>
      </c>
      <c r="H1763" s="7">
        <v>170360</v>
      </c>
      <c r="I1763" s="12">
        <f>H1763/G1763*100</f>
        <v>53.237500000000004</v>
      </c>
      <c r="J1763" s="12">
        <f t="shared" si="27"/>
        <v>3.1347312095130775</v>
      </c>
      <c r="K1763" s="7">
        <v>340726</v>
      </c>
      <c r="L1763" s="7">
        <v>40926</v>
      </c>
      <c r="M1763" s="7">
        <f>G1763-L1763</f>
        <v>279074</v>
      </c>
      <c r="N1763" s="7">
        <v>171314.28125</v>
      </c>
      <c r="O1763" s="22">
        <f>M1763/N1763</f>
        <v>1.6290177209029384</v>
      </c>
      <c r="P1763" s="27">
        <v>1584</v>
      </c>
      <c r="Q1763" s="32">
        <f>M1763/P1763</f>
        <v>176.1830808080808</v>
      </c>
      <c r="R1763" s="37" t="s">
        <v>3818</v>
      </c>
      <c r="S1763" s="42">
        <f>ABS(O2496-O1763)*100</f>
        <v>27.182869191536273</v>
      </c>
      <c r="T1763" t="s">
        <v>87</v>
      </c>
      <c r="V1763" s="7">
        <v>35393</v>
      </c>
      <c r="W1763" t="s">
        <v>33</v>
      </c>
      <c r="X1763" s="17" t="s">
        <v>34</v>
      </c>
      <c r="Z1763" t="s">
        <v>3819</v>
      </c>
      <c r="AA1763">
        <v>401</v>
      </c>
      <c r="AB1763">
        <v>57</v>
      </c>
    </row>
    <row r="1764" spans="1:28" x14ac:dyDescent="0.25">
      <c r="A1764" t="s">
        <v>3845</v>
      </c>
      <c r="B1764" t="s">
        <v>3846</v>
      </c>
      <c r="C1764" s="17">
        <v>44092</v>
      </c>
      <c r="D1764" s="7">
        <v>307500</v>
      </c>
      <c r="E1764" t="s">
        <v>29</v>
      </c>
      <c r="F1764" t="s">
        <v>30</v>
      </c>
      <c r="G1764" s="7">
        <v>307500</v>
      </c>
      <c r="H1764" s="7">
        <v>145500</v>
      </c>
      <c r="I1764" s="12">
        <f>H1764/G1764*100</f>
        <v>47.317073170731703</v>
      </c>
      <c r="J1764" s="12">
        <f t="shared" si="27"/>
        <v>2.7856956197552236</v>
      </c>
      <c r="K1764" s="7">
        <v>343464</v>
      </c>
      <c r="L1764" s="7">
        <v>43424</v>
      </c>
      <c r="M1764" s="7">
        <f>G1764-L1764</f>
        <v>264076</v>
      </c>
      <c r="N1764" s="7">
        <v>165941.015625</v>
      </c>
      <c r="O1764" s="22">
        <f>M1764/N1764</f>
        <v>1.5913847399654903</v>
      </c>
      <c r="P1764" s="27">
        <v>2887</v>
      </c>
      <c r="Q1764" s="32">
        <f>M1764/P1764</f>
        <v>91.470730862487017</v>
      </c>
      <c r="R1764" s="37" t="s">
        <v>3824</v>
      </c>
      <c r="S1764" s="42">
        <f>ABS(O2496-O1764)*100</f>
        <v>23.419571097791469</v>
      </c>
      <c r="T1764" t="s">
        <v>64</v>
      </c>
      <c r="V1764" s="7">
        <v>32550</v>
      </c>
      <c r="W1764" t="s">
        <v>33</v>
      </c>
      <c r="X1764" s="17" t="s">
        <v>34</v>
      </c>
      <c r="Y1764" t="s">
        <v>3847</v>
      </c>
      <c r="Z1764" t="s">
        <v>3825</v>
      </c>
      <c r="AA1764">
        <v>401</v>
      </c>
      <c r="AB1764">
        <v>50</v>
      </c>
    </row>
    <row r="1765" spans="1:28" x14ac:dyDescent="0.25">
      <c r="A1765" t="s">
        <v>3848</v>
      </c>
      <c r="B1765" t="s">
        <v>3849</v>
      </c>
      <c r="C1765" s="17">
        <v>44459</v>
      </c>
      <c r="D1765" s="7">
        <v>224000</v>
      </c>
      <c r="E1765" t="s">
        <v>29</v>
      </c>
      <c r="F1765" t="s">
        <v>30</v>
      </c>
      <c r="G1765" s="7">
        <v>224000</v>
      </c>
      <c r="H1765" s="7">
        <v>101150</v>
      </c>
      <c r="I1765" s="12">
        <f>H1765/G1765*100</f>
        <v>45.15625</v>
      </c>
      <c r="J1765" s="12">
        <f t="shared" si="27"/>
        <v>4.9465187904869268</v>
      </c>
      <c r="K1765" s="7">
        <v>202296</v>
      </c>
      <c r="L1765" s="7">
        <v>36696</v>
      </c>
      <c r="M1765" s="7">
        <f>G1765-L1765</f>
        <v>187304</v>
      </c>
      <c r="N1765" s="7">
        <v>91289.96875</v>
      </c>
      <c r="O1765" s="22">
        <f>M1765/N1765</f>
        <v>2.0517478816641614</v>
      </c>
      <c r="P1765" s="27">
        <v>1836</v>
      </c>
      <c r="Q1765" s="32">
        <f>M1765/P1765</f>
        <v>102.01742919389979</v>
      </c>
      <c r="R1765" s="37" t="s">
        <v>3824</v>
      </c>
      <c r="S1765" s="42">
        <f>ABS(O2496-O1765)*100</f>
        <v>69.455885267658573</v>
      </c>
      <c r="T1765" t="s">
        <v>32</v>
      </c>
      <c r="V1765" s="7">
        <v>35805</v>
      </c>
      <c r="W1765" t="s">
        <v>33</v>
      </c>
      <c r="X1765" s="17" t="s">
        <v>34</v>
      </c>
      <c r="Z1765" t="s">
        <v>3825</v>
      </c>
      <c r="AA1765">
        <v>401</v>
      </c>
      <c r="AB1765">
        <v>45</v>
      </c>
    </row>
    <row r="1766" spans="1:28" x14ac:dyDescent="0.25">
      <c r="A1766" t="s">
        <v>3850</v>
      </c>
      <c r="B1766" t="s">
        <v>3851</v>
      </c>
      <c r="C1766" s="17">
        <v>44645</v>
      </c>
      <c r="D1766" s="7">
        <v>290000</v>
      </c>
      <c r="E1766" t="s">
        <v>29</v>
      </c>
      <c r="F1766" t="s">
        <v>30</v>
      </c>
      <c r="G1766" s="7">
        <v>290000</v>
      </c>
      <c r="H1766" s="7">
        <v>117010</v>
      </c>
      <c r="I1766" s="12">
        <f>H1766/G1766*100</f>
        <v>40.348275862068967</v>
      </c>
      <c r="J1766" s="12">
        <f t="shared" si="27"/>
        <v>9.7544929284179602</v>
      </c>
      <c r="K1766" s="7">
        <v>234011</v>
      </c>
      <c r="L1766" s="7">
        <v>37020</v>
      </c>
      <c r="M1766" s="7">
        <f>G1766-L1766</f>
        <v>252980</v>
      </c>
      <c r="N1766" s="7">
        <v>144846.328125</v>
      </c>
      <c r="O1766" s="22">
        <f>M1766/N1766</f>
        <v>1.7465406494922151</v>
      </c>
      <c r="P1766" s="27">
        <v>1347</v>
      </c>
      <c r="Q1766" s="32">
        <f>M1766/P1766</f>
        <v>187.80994803266518</v>
      </c>
      <c r="R1766" s="37" t="s">
        <v>3828</v>
      </c>
      <c r="S1766" s="42">
        <f>ABS(O2496-O1766)*100</f>
        <v>38.935162050463944</v>
      </c>
      <c r="T1766" t="s">
        <v>64</v>
      </c>
      <c r="V1766" s="7">
        <v>35805</v>
      </c>
      <c r="W1766" t="s">
        <v>33</v>
      </c>
      <c r="X1766" s="17" t="s">
        <v>34</v>
      </c>
      <c r="Z1766" t="s">
        <v>3825</v>
      </c>
      <c r="AA1766">
        <v>401</v>
      </c>
      <c r="AB1766">
        <v>59</v>
      </c>
    </row>
    <row r="1767" spans="1:28" x14ac:dyDescent="0.25">
      <c r="A1767" t="s">
        <v>3852</v>
      </c>
      <c r="B1767" t="s">
        <v>3853</v>
      </c>
      <c r="C1767" s="17">
        <v>44270</v>
      </c>
      <c r="D1767" s="7">
        <v>156000</v>
      </c>
      <c r="E1767" t="s">
        <v>29</v>
      </c>
      <c r="F1767" t="s">
        <v>30</v>
      </c>
      <c r="G1767" s="7">
        <v>156000</v>
      </c>
      <c r="H1767" s="7">
        <v>76100</v>
      </c>
      <c r="I1767" s="12">
        <f>H1767/G1767*100</f>
        <v>48.782051282051277</v>
      </c>
      <c r="J1767" s="12">
        <f t="shared" si="27"/>
        <v>1.3207175084356493</v>
      </c>
      <c r="K1767" s="7">
        <v>152197</v>
      </c>
      <c r="L1767" s="7">
        <v>39941</v>
      </c>
      <c r="M1767" s="7">
        <f>G1767-L1767</f>
        <v>116059</v>
      </c>
      <c r="N1767" s="7">
        <v>61883.1328125</v>
      </c>
      <c r="O1767" s="22">
        <f>M1767/N1767</f>
        <v>1.8754545014979722</v>
      </c>
      <c r="P1767" s="27">
        <v>968</v>
      </c>
      <c r="Q1767" s="32">
        <f>M1767/P1767</f>
        <v>119.89566115702479</v>
      </c>
      <c r="R1767" s="37" t="s">
        <v>3824</v>
      </c>
      <c r="S1767" s="42">
        <f>ABS(O2496-O1767)*100</f>
        <v>51.826547251039656</v>
      </c>
      <c r="T1767" t="s">
        <v>154</v>
      </c>
      <c r="V1767" s="7">
        <v>39050</v>
      </c>
      <c r="W1767" t="s">
        <v>33</v>
      </c>
      <c r="X1767" s="17" t="s">
        <v>34</v>
      </c>
      <c r="Z1767" t="s">
        <v>3825</v>
      </c>
      <c r="AA1767">
        <v>401</v>
      </c>
      <c r="AB1767">
        <v>45</v>
      </c>
    </row>
    <row r="1768" spans="1:28" x14ac:dyDescent="0.25">
      <c r="A1768" t="s">
        <v>3854</v>
      </c>
      <c r="B1768" t="s">
        <v>3855</v>
      </c>
      <c r="C1768" s="17">
        <v>44127</v>
      </c>
      <c r="D1768" s="7">
        <v>228000</v>
      </c>
      <c r="E1768" t="s">
        <v>29</v>
      </c>
      <c r="F1768" t="s">
        <v>30</v>
      </c>
      <c r="G1768" s="7">
        <v>228000</v>
      </c>
      <c r="H1768" s="7">
        <v>110140</v>
      </c>
      <c r="I1768" s="12">
        <f>H1768/G1768*100</f>
        <v>48.307017543859651</v>
      </c>
      <c r="J1768" s="12">
        <f t="shared" si="27"/>
        <v>1.795751246627276</v>
      </c>
      <c r="K1768" s="7">
        <v>220285</v>
      </c>
      <c r="L1768" s="7">
        <v>48385</v>
      </c>
      <c r="M1768" s="7">
        <f>G1768-L1768</f>
        <v>179615</v>
      </c>
      <c r="N1768" s="7">
        <v>94762.953125</v>
      </c>
      <c r="O1768" s="22">
        <f>M1768/N1768</f>
        <v>1.8954137041621453</v>
      </c>
      <c r="P1768" s="27">
        <v>1584</v>
      </c>
      <c r="Q1768" s="32">
        <f>M1768/P1768</f>
        <v>113.39330808080808</v>
      </c>
      <c r="R1768" s="37" t="s">
        <v>3824</v>
      </c>
      <c r="S1768" s="42">
        <f>ABS(O2496-O1768)*100</f>
        <v>53.822467517456964</v>
      </c>
      <c r="T1768" t="s">
        <v>154</v>
      </c>
      <c r="V1768" s="7">
        <v>39050</v>
      </c>
      <c r="W1768" t="s">
        <v>33</v>
      </c>
      <c r="X1768" s="17" t="s">
        <v>34</v>
      </c>
      <c r="Z1768" t="s">
        <v>3825</v>
      </c>
      <c r="AA1768">
        <v>401</v>
      </c>
      <c r="AB1768">
        <v>45</v>
      </c>
    </row>
    <row r="1769" spans="1:28" x14ac:dyDescent="0.25">
      <c r="A1769" t="s">
        <v>3856</v>
      </c>
      <c r="B1769" t="s">
        <v>3857</v>
      </c>
      <c r="C1769" s="17">
        <v>44172</v>
      </c>
      <c r="D1769" s="7">
        <v>244900</v>
      </c>
      <c r="E1769" t="s">
        <v>29</v>
      </c>
      <c r="F1769" t="s">
        <v>30</v>
      </c>
      <c r="G1769" s="7">
        <v>244900</v>
      </c>
      <c r="H1769" s="7">
        <v>138640</v>
      </c>
      <c r="I1769" s="12">
        <f>H1769/G1769*100</f>
        <v>56.610861576153539</v>
      </c>
      <c r="J1769" s="12">
        <f t="shared" si="27"/>
        <v>6.5080927856666122</v>
      </c>
      <c r="K1769" s="7">
        <v>277276</v>
      </c>
      <c r="L1769" s="7">
        <v>46671</v>
      </c>
      <c r="M1769" s="7">
        <f>G1769-L1769</f>
        <v>198229</v>
      </c>
      <c r="N1769" s="7">
        <v>122662.234375</v>
      </c>
      <c r="O1769" s="22">
        <f>M1769/N1769</f>
        <v>1.6160556752453989</v>
      </c>
      <c r="P1769" s="27">
        <v>1831</v>
      </c>
      <c r="Q1769" s="32">
        <f>M1769/P1769</f>
        <v>108.26269797924631</v>
      </c>
      <c r="R1769" s="37" t="s">
        <v>3858</v>
      </c>
      <c r="S1769" s="42">
        <f>ABS(O2496-O1769)*100</f>
        <v>25.886664625782331</v>
      </c>
      <c r="T1769" t="s">
        <v>32</v>
      </c>
      <c r="V1769" s="7">
        <v>35393</v>
      </c>
      <c r="W1769" t="s">
        <v>33</v>
      </c>
      <c r="X1769" s="17" t="s">
        <v>34</v>
      </c>
      <c r="Z1769" t="s">
        <v>3859</v>
      </c>
      <c r="AA1769">
        <v>401</v>
      </c>
      <c r="AB1769">
        <v>51</v>
      </c>
    </row>
    <row r="1770" spans="1:28" x14ac:dyDescent="0.25">
      <c r="A1770" t="s">
        <v>3860</v>
      </c>
      <c r="B1770" t="s">
        <v>3861</v>
      </c>
      <c r="C1770" s="17">
        <v>44193</v>
      </c>
      <c r="D1770" s="7">
        <v>255100</v>
      </c>
      <c r="E1770" t="s">
        <v>29</v>
      </c>
      <c r="F1770" t="s">
        <v>30</v>
      </c>
      <c r="G1770" s="7">
        <v>255100</v>
      </c>
      <c r="H1770" s="7">
        <v>118150</v>
      </c>
      <c r="I1770" s="12">
        <f>H1770/G1770*100</f>
        <v>46.315170521364166</v>
      </c>
      <c r="J1770" s="12">
        <f t="shared" si="27"/>
        <v>3.7875982691227605</v>
      </c>
      <c r="K1770" s="7">
        <v>236305</v>
      </c>
      <c r="L1770" s="7">
        <v>38576</v>
      </c>
      <c r="M1770" s="7">
        <f>G1770-L1770</f>
        <v>216524</v>
      </c>
      <c r="N1770" s="7">
        <v>105175</v>
      </c>
      <c r="O1770" s="22">
        <f>M1770/N1770</f>
        <v>2.0587021630615641</v>
      </c>
      <c r="P1770" s="27">
        <v>1720</v>
      </c>
      <c r="Q1770" s="32">
        <f>M1770/P1770</f>
        <v>125.88604651162791</v>
      </c>
      <c r="R1770" s="37" t="s">
        <v>3858</v>
      </c>
      <c r="S1770" s="42">
        <f>ABS(O2496-O1770)*100</f>
        <v>70.151313407398845</v>
      </c>
      <c r="T1770" t="s">
        <v>1680</v>
      </c>
      <c r="V1770" s="7">
        <v>35393</v>
      </c>
      <c r="W1770" t="s">
        <v>33</v>
      </c>
      <c r="X1770" s="17" t="s">
        <v>34</v>
      </c>
      <c r="Z1770" t="s">
        <v>3859</v>
      </c>
      <c r="AA1770">
        <v>401</v>
      </c>
      <c r="AB1770">
        <v>51</v>
      </c>
    </row>
    <row r="1771" spans="1:28" x14ac:dyDescent="0.25">
      <c r="A1771" t="s">
        <v>3862</v>
      </c>
      <c r="B1771" t="s">
        <v>3863</v>
      </c>
      <c r="C1771" s="17">
        <v>44274</v>
      </c>
      <c r="D1771" s="7">
        <v>247000</v>
      </c>
      <c r="E1771" t="s">
        <v>29</v>
      </c>
      <c r="F1771" t="s">
        <v>30</v>
      </c>
      <c r="G1771" s="7">
        <v>247000</v>
      </c>
      <c r="H1771" s="7">
        <v>121760</v>
      </c>
      <c r="I1771" s="12">
        <f>H1771/G1771*100</f>
        <v>49.295546558704459</v>
      </c>
      <c r="J1771" s="12">
        <f t="shared" si="27"/>
        <v>0.80722223178246821</v>
      </c>
      <c r="K1771" s="7">
        <v>243513</v>
      </c>
      <c r="L1771" s="7">
        <v>38576</v>
      </c>
      <c r="M1771" s="7">
        <f>G1771-L1771</f>
        <v>208424</v>
      </c>
      <c r="N1771" s="7">
        <v>109009.0390625</v>
      </c>
      <c r="O1771" s="22">
        <f>M1771/N1771</f>
        <v>1.9119882332005582</v>
      </c>
      <c r="P1771" s="27">
        <v>1720</v>
      </c>
      <c r="Q1771" s="32">
        <f>M1771/P1771</f>
        <v>121.17674418604651</v>
      </c>
      <c r="R1771" s="37" t="s">
        <v>3858</v>
      </c>
      <c r="S1771" s="42">
        <f>ABS(O2496-O1771)*100</f>
        <v>55.47992042129826</v>
      </c>
      <c r="T1771" t="s">
        <v>1680</v>
      </c>
      <c r="V1771" s="7">
        <v>35393</v>
      </c>
      <c r="W1771" t="s">
        <v>33</v>
      </c>
      <c r="X1771" s="17" t="s">
        <v>34</v>
      </c>
      <c r="Z1771" t="s">
        <v>3859</v>
      </c>
      <c r="AA1771">
        <v>401</v>
      </c>
      <c r="AB1771">
        <v>51</v>
      </c>
    </row>
    <row r="1772" spans="1:28" x14ac:dyDescent="0.25">
      <c r="A1772" t="s">
        <v>3864</v>
      </c>
      <c r="B1772" t="s">
        <v>3865</v>
      </c>
      <c r="C1772" s="17">
        <v>44314</v>
      </c>
      <c r="D1772" s="7">
        <v>353000</v>
      </c>
      <c r="E1772" t="s">
        <v>29</v>
      </c>
      <c r="F1772" t="s">
        <v>30</v>
      </c>
      <c r="G1772" s="7">
        <v>353000</v>
      </c>
      <c r="H1772" s="7">
        <v>172060</v>
      </c>
      <c r="I1772" s="12">
        <f>H1772/G1772*100</f>
        <v>48.742209631728045</v>
      </c>
      <c r="J1772" s="12">
        <f t="shared" si="27"/>
        <v>1.3605591587588819</v>
      </c>
      <c r="K1772" s="7">
        <v>344121</v>
      </c>
      <c r="L1772" s="7">
        <v>73625</v>
      </c>
      <c r="M1772" s="7">
        <f>G1772-L1772</f>
        <v>279375</v>
      </c>
      <c r="N1772" s="7">
        <v>287761.6875</v>
      </c>
      <c r="O1772" s="22">
        <f>M1772/N1772</f>
        <v>0.97085544092800746</v>
      </c>
      <c r="P1772" s="27">
        <v>2352</v>
      </c>
      <c r="Q1772" s="32">
        <f>M1772/P1772</f>
        <v>118.78188775510205</v>
      </c>
      <c r="R1772" s="37" t="s">
        <v>3866</v>
      </c>
      <c r="S1772" s="42">
        <f>ABS(O2496-O1772)*100</f>
        <v>38.633358805956817</v>
      </c>
      <c r="T1772" t="s">
        <v>32</v>
      </c>
      <c r="V1772" s="7">
        <v>68750</v>
      </c>
      <c r="W1772" t="s">
        <v>33</v>
      </c>
      <c r="X1772" s="17" t="s">
        <v>34</v>
      </c>
      <c r="Z1772" t="s">
        <v>3867</v>
      </c>
      <c r="AA1772">
        <v>407</v>
      </c>
      <c r="AB1772">
        <v>76</v>
      </c>
    </row>
    <row r="1773" spans="1:28" x14ac:dyDescent="0.25">
      <c r="A1773" t="s">
        <v>3868</v>
      </c>
      <c r="B1773" t="s">
        <v>3869</v>
      </c>
      <c r="C1773" s="17">
        <v>44337</v>
      </c>
      <c r="D1773" s="7">
        <v>335000</v>
      </c>
      <c r="E1773" t="s">
        <v>29</v>
      </c>
      <c r="F1773" t="s">
        <v>30</v>
      </c>
      <c r="G1773" s="7">
        <v>335000</v>
      </c>
      <c r="H1773" s="7">
        <v>169180</v>
      </c>
      <c r="I1773" s="12">
        <f>H1773/G1773*100</f>
        <v>50.501492537313432</v>
      </c>
      <c r="J1773" s="12">
        <f t="shared" si="27"/>
        <v>0.39872374682650502</v>
      </c>
      <c r="K1773" s="7">
        <v>338351</v>
      </c>
      <c r="L1773" s="7">
        <v>73533</v>
      </c>
      <c r="M1773" s="7">
        <f>G1773-L1773</f>
        <v>261467</v>
      </c>
      <c r="N1773" s="7">
        <v>281721.28125</v>
      </c>
      <c r="O1773" s="22">
        <f>M1773/N1773</f>
        <v>0.92810524941484163</v>
      </c>
      <c r="P1773" s="27">
        <v>2344</v>
      </c>
      <c r="Q1773" s="32">
        <f>M1773/P1773</f>
        <v>111.54735494880546</v>
      </c>
      <c r="R1773" s="37" t="s">
        <v>3866</v>
      </c>
      <c r="S1773" s="42">
        <f>ABS(O2496-O1773)*100</f>
        <v>42.908377957273402</v>
      </c>
      <c r="T1773" t="s">
        <v>32</v>
      </c>
      <c r="V1773" s="7">
        <v>68750</v>
      </c>
      <c r="W1773" t="s">
        <v>33</v>
      </c>
      <c r="X1773" s="17" t="s">
        <v>34</v>
      </c>
      <c r="Z1773" t="s">
        <v>3867</v>
      </c>
      <c r="AA1773">
        <v>407</v>
      </c>
      <c r="AB1773">
        <v>75</v>
      </c>
    </row>
    <row r="1774" spans="1:28" x14ac:dyDescent="0.25">
      <c r="A1774" t="s">
        <v>3870</v>
      </c>
      <c r="B1774" t="s">
        <v>3871</v>
      </c>
      <c r="C1774" s="17">
        <v>44329</v>
      </c>
      <c r="D1774" s="7">
        <v>265000</v>
      </c>
      <c r="E1774" t="s">
        <v>29</v>
      </c>
      <c r="F1774" t="s">
        <v>30</v>
      </c>
      <c r="G1774" s="7">
        <v>265000</v>
      </c>
      <c r="H1774" s="7">
        <v>113900</v>
      </c>
      <c r="I1774" s="12">
        <f>H1774/G1774*100</f>
        <v>42.981132075471699</v>
      </c>
      <c r="J1774" s="12">
        <f t="shared" si="27"/>
        <v>7.121636715015228</v>
      </c>
      <c r="K1774" s="7">
        <v>227794</v>
      </c>
      <c r="L1774" s="7">
        <v>37747</v>
      </c>
      <c r="M1774" s="7">
        <f>G1774-L1774</f>
        <v>227253</v>
      </c>
      <c r="N1774" s="7">
        <v>101088.828125</v>
      </c>
      <c r="O1774" s="22">
        <f>M1774/N1774</f>
        <v>2.2480525713384809</v>
      </c>
      <c r="P1774" s="27">
        <v>1330</v>
      </c>
      <c r="Q1774" s="32">
        <f>M1774/P1774</f>
        <v>170.86691729323309</v>
      </c>
      <c r="R1774" s="37" t="s">
        <v>3858</v>
      </c>
      <c r="S1774" s="42">
        <f>ABS(O2496-O1774)*100</f>
        <v>89.086354235090525</v>
      </c>
      <c r="T1774" t="s">
        <v>64</v>
      </c>
      <c r="V1774" s="7">
        <v>35393</v>
      </c>
      <c r="W1774" t="s">
        <v>33</v>
      </c>
      <c r="X1774" s="17" t="s">
        <v>34</v>
      </c>
      <c r="Z1774" t="s">
        <v>3859</v>
      </c>
      <c r="AA1774">
        <v>401</v>
      </c>
      <c r="AB1774">
        <v>48</v>
      </c>
    </row>
    <row r="1775" spans="1:28" x14ac:dyDescent="0.25">
      <c r="A1775" t="s">
        <v>3872</v>
      </c>
      <c r="B1775" t="s">
        <v>3873</v>
      </c>
      <c r="C1775" s="17">
        <v>44069</v>
      </c>
      <c r="D1775" s="7">
        <v>224900</v>
      </c>
      <c r="E1775" t="s">
        <v>29</v>
      </c>
      <c r="F1775" t="s">
        <v>30</v>
      </c>
      <c r="G1775" s="7">
        <v>224900</v>
      </c>
      <c r="H1775" s="7">
        <v>119630</v>
      </c>
      <c r="I1775" s="12">
        <f>H1775/G1775*100</f>
        <v>53.192530013339258</v>
      </c>
      <c r="J1775" s="12">
        <f t="shared" si="27"/>
        <v>3.0897612228523315</v>
      </c>
      <c r="K1775" s="7">
        <v>239269</v>
      </c>
      <c r="L1775" s="7">
        <v>39865</v>
      </c>
      <c r="M1775" s="7">
        <f>G1775-L1775</f>
        <v>185035</v>
      </c>
      <c r="N1775" s="7">
        <v>106065.9609375</v>
      </c>
      <c r="O1775" s="22">
        <f>M1775/N1775</f>
        <v>1.7445276351103156</v>
      </c>
      <c r="P1775" s="27">
        <v>1422</v>
      </c>
      <c r="Q1775" s="32">
        <f>M1775/P1775</f>
        <v>130.12306610407876</v>
      </c>
      <c r="R1775" s="37" t="s">
        <v>3858</v>
      </c>
      <c r="S1775" s="42">
        <f>ABS(O2496-O1775)*100</f>
        <v>38.733860612273993</v>
      </c>
      <c r="T1775" t="s">
        <v>32</v>
      </c>
      <c r="V1775" s="7">
        <v>35393</v>
      </c>
      <c r="W1775" t="s">
        <v>33</v>
      </c>
      <c r="X1775" s="17" t="s">
        <v>34</v>
      </c>
      <c r="Z1775" t="s">
        <v>3859</v>
      </c>
      <c r="AA1775">
        <v>401</v>
      </c>
      <c r="AB1775">
        <v>51</v>
      </c>
    </row>
    <row r="1776" spans="1:28" x14ac:dyDescent="0.25">
      <c r="A1776" t="s">
        <v>3874</v>
      </c>
      <c r="B1776" t="s">
        <v>3875</v>
      </c>
      <c r="C1776" s="17">
        <v>44439</v>
      </c>
      <c r="D1776" s="7">
        <v>265000</v>
      </c>
      <c r="E1776" t="s">
        <v>29</v>
      </c>
      <c r="F1776" t="s">
        <v>30</v>
      </c>
      <c r="G1776" s="7">
        <v>265000</v>
      </c>
      <c r="H1776" s="7">
        <v>122710</v>
      </c>
      <c r="I1776" s="12">
        <f>H1776/G1776*100</f>
        <v>46.305660377358492</v>
      </c>
      <c r="J1776" s="12">
        <f t="shared" si="27"/>
        <v>3.7971084131284343</v>
      </c>
      <c r="K1776" s="7">
        <v>245417</v>
      </c>
      <c r="L1776" s="7">
        <v>37747</v>
      </c>
      <c r="M1776" s="7">
        <f>G1776-L1776</f>
        <v>227253</v>
      </c>
      <c r="N1776" s="7">
        <v>110462.765625</v>
      </c>
      <c r="O1776" s="22">
        <f>M1776/N1776</f>
        <v>2.0572814623479605</v>
      </c>
      <c r="P1776" s="27">
        <v>1330</v>
      </c>
      <c r="Q1776" s="32">
        <f>M1776/P1776</f>
        <v>170.86691729323309</v>
      </c>
      <c r="R1776" s="37" t="s">
        <v>3858</v>
      </c>
      <c r="S1776" s="42">
        <f>ABS(O2496-O1776)*100</f>
        <v>70.00924333603848</v>
      </c>
      <c r="T1776" t="s">
        <v>64</v>
      </c>
      <c r="V1776" s="7">
        <v>35393</v>
      </c>
      <c r="W1776" t="s">
        <v>33</v>
      </c>
      <c r="X1776" s="17" t="s">
        <v>34</v>
      </c>
      <c r="Z1776" t="s">
        <v>3859</v>
      </c>
      <c r="AA1776">
        <v>401</v>
      </c>
      <c r="AB1776">
        <v>51</v>
      </c>
    </row>
    <row r="1777" spans="1:28" x14ac:dyDescent="0.25">
      <c r="A1777" t="s">
        <v>3876</v>
      </c>
      <c r="B1777" t="s">
        <v>3877</v>
      </c>
      <c r="C1777" s="17">
        <v>44497</v>
      </c>
      <c r="D1777" s="7">
        <v>247000</v>
      </c>
      <c r="E1777" t="s">
        <v>29</v>
      </c>
      <c r="F1777" t="s">
        <v>30</v>
      </c>
      <c r="G1777" s="7">
        <v>247000</v>
      </c>
      <c r="H1777" s="7">
        <v>116100</v>
      </c>
      <c r="I1777" s="12">
        <f>H1777/G1777*100</f>
        <v>47.004048582995949</v>
      </c>
      <c r="J1777" s="12">
        <f t="shared" si="27"/>
        <v>3.0987202074909774</v>
      </c>
      <c r="K1777" s="7">
        <v>232193</v>
      </c>
      <c r="L1777" s="7">
        <v>40271</v>
      </c>
      <c r="M1777" s="7">
        <f>G1777-L1777</f>
        <v>206729</v>
      </c>
      <c r="N1777" s="7">
        <v>102086.171875</v>
      </c>
      <c r="O1777" s="22">
        <f>M1777/N1777</f>
        <v>2.0250440995390688</v>
      </c>
      <c r="P1777" s="27">
        <v>1666</v>
      </c>
      <c r="Q1777" s="32">
        <f>M1777/P1777</f>
        <v>124.08703481392557</v>
      </c>
      <c r="R1777" s="37" t="s">
        <v>3858</v>
      </c>
      <c r="S1777" s="42">
        <f>ABS(O2496-O1777)*100</f>
        <v>66.785507055149324</v>
      </c>
      <c r="T1777" t="s">
        <v>1680</v>
      </c>
      <c r="V1777" s="7">
        <v>35393</v>
      </c>
      <c r="W1777" t="s">
        <v>33</v>
      </c>
      <c r="X1777" s="17" t="s">
        <v>34</v>
      </c>
      <c r="Z1777" t="s">
        <v>3859</v>
      </c>
      <c r="AA1777">
        <v>401</v>
      </c>
      <c r="AB1777">
        <v>51</v>
      </c>
    </row>
    <row r="1778" spans="1:28" x14ac:dyDescent="0.25">
      <c r="A1778" t="s">
        <v>3878</v>
      </c>
      <c r="B1778" t="s">
        <v>3879</v>
      </c>
      <c r="C1778" s="17">
        <v>44091</v>
      </c>
      <c r="D1778" s="7">
        <v>245000</v>
      </c>
      <c r="E1778" t="s">
        <v>29</v>
      </c>
      <c r="F1778" t="s">
        <v>30</v>
      </c>
      <c r="G1778" s="7">
        <v>245000</v>
      </c>
      <c r="H1778" s="7">
        <v>130030</v>
      </c>
      <c r="I1778" s="12">
        <f>H1778/G1778*100</f>
        <v>53.073469387755104</v>
      </c>
      <c r="J1778" s="12">
        <f t="shared" si="27"/>
        <v>2.970700597268177</v>
      </c>
      <c r="K1778" s="7">
        <v>260061</v>
      </c>
      <c r="L1778" s="7">
        <v>38576</v>
      </c>
      <c r="M1778" s="7">
        <f>G1778-L1778</f>
        <v>206424</v>
      </c>
      <c r="N1778" s="7">
        <v>117811.171875</v>
      </c>
      <c r="O1778" s="22">
        <f>M1778/N1778</f>
        <v>1.7521598055150489</v>
      </c>
      <c r="P1778" s="27">
        <v>1974</v>
      </c>
      <c r="Q1778" s="32">
        <f>M1778/P1778</f>
        <v>104.57142857142857</v>
      </c>
      <c r="R1778" s="37" t="s">
        <v>3858</v>
      </c>
      <c r="S1778" s="42">
        <f>ABS(O2496-O1778)*100</f>
        <v>39.497077652747322</v>
      </c>
      <c r="T1778" t="s">
        <v>1680</v>
      </c>
      <c r="V1778" s="7">
        <v>35393</v>
      </c>
      <c r="W1778" t="s">
        <v>33</v>
      </c>
      <c r="X1778" s="17" t="s">
        <v>34</v>
      </c>
      <c r="Z1778" t="s">
        <v>3859</v>
      </c>
      <c r="AA1778">
        <v>401</v>
      </c>
      <c r="AB1778">
        <v>51</v>
      </c>
    </row>
    <row r="1779" spans="1:28" x14ac:dyDescent="0.25">
      <c r="A1779" t="s">
        <v>3880</v>
      </c>
      <c r="B1779" t="s">
        <v>3881</v>
      </c>
      <c r="C1779" s="17">
        <v>44134</v>
      </c>
      <c r="D1779" s="7">
        <v>245000</v>
      </c>
      <c r="E1779" t="s">
        <v>29</v>
      </c>
      <c r="F1779" t="s">
        <v>30</v>
      </c>
      <c r="G1779" s="7">
        <v>245000</v>
      </c>
      <c r="H1779" s="7">
        <v>130140</v>
      </c>
      <c r="I1779" s="12">
        <f>H1779/G1779*100</f>
        <v>53.118367346938776</v>
      </c>
      <c r="J1779" s="12">
        <f t="shared" si="27"/>
        <v>3.0155985564518488</v>
      </c>
      <c r="K1779" s="7">
        <v>260284</v>
      </c>
      <c r="L1779" s="7">
        <v>39741</v>
      </c>
      <c r="M1779" s="7">
        <f>G1779-L1779</f>
        <v>205259</v>
      </c>
      <c r="N1779" s="7">
        <v>117310.109375</v>
      </c>
      <c r="O1779" s="22">
        <f>M1779/N1779</f>
        <v>1.7497128004872768</v>
      </c>
      <c r="P1779" s="27">
        <v>1974</v>
      </c>
      <c r="Q1779" s="32">
        <f>M1779/P1779</f>
        <v>103.98125633232016</v>
      </c>
      <c r="R1779" s="37" t="s">
        <v>3858</v>
      </c>
      <c r="S1779" s="42">
        <f>ABS(O2496-O1779)*100</f>
        <v>39.252377149970116</v>
      </c>
      <c r="T1779" t="s">
        <v>1680</v>
      </c>
      <c r="V1779" s="7">
        <v>35393</v>
      </c>
      <c r="W1779" t="s">
        <v>33</v>
      </c>
      <c r="X1779" s="17" t="s">
        <v>34</v>
      </c>
      <c r="Z1779" t="s">
        <v>3859</v>
      </c>
      <c r="AA1779">
        <v>401</v>
      </c>
      <c r="AB1779">
        <v>51</v>
      </c>
    </row>
    <row r="1780" spans="1:28" x14ac:dyDescent="0.25">
      <c r="A1780" t="s">
        <v>3882</v>
      </c>
      <c r="B1780" t="s">
        <v>3883</v>
      </c>
      <c r="C1780" s="17">
        <v>44176</v>
      </c>
      <c r="D1780" s="7">
        <v>255000</v>
      </c>
      <c r="E1780" t="s">
        <v>29</v>
      </c>
      <c r="F1780" t="s">
        <v>30</v>
      </c>
      <c r="G1780" s="7">
        <v>255000</v>
      </c>
      <c r="H1780" s="7">
        <v>128470</v>
      </c>
      <c r="I1780" s="12">
        <f>H1780/G1780*100</f>
        <v>50.38039215686274</v>
      </c>
      <c r="J1780" s="12">
        <f t="shared" si="27"/>
        <v>0.27762336637581342</v>
      </c>
      <c r="K1780" s="7">
        <v>256937</v>
      </c>
      <c r="L1780" s="7">
        <v>40047</v>
      </c>
      <c r="M1780" s="7">
        <f>G1780-L1780</f>
        <v>214953</v>
      </c>
      <c r="N1780" s="7">
        <v>115367.0234375</v>
      </c>
      <c r="O1780" s="22">
        <f>M1780/N1780</f>
        <v>1.8632100716063862</v>
      </c>
      <c r="P1780" s="27">
        <v>1720</v>
      </c>
      <c r="Q1780" s="32">
        <f>M1780/P1780</f>
        <v>124.97267441860465</v>
      </c>
      <c r="R1780" s="37" t="s">
        <v>3858</v>
      </c>
      <c r="S1780" s="42">
        <f>ABS(O2496-O1780)*100</f>
        <v>50.602104261881053</v>
      </c>
      <c r="T1780" t="s">
        <v>1680</v>
      </c>
      <c r="V1780" s="7">
        <v>35393</v>
      </c>
      <c r="W1780" t="s">
        <v>33</v>
      </c>
      <c r="X1780" s="17" t="s">
        <v>34</v>
      </c>
      <c r="Z1780" t="s">
        <v>3859</v>
      </c>
      <c r="AA1780">
        <v>401</v>
      </c>
      <c r="AB1780">
        <v>51</v>
      </c>
    </row>
    <row r="1781" spans="1:28" x14ac:dyDescent="0.25">
      <c r="A1781" t="s">
        <v>3884</v>
      </c>
      <c r="B1781" t="s">
        <v>3885</v>
      </c>
      <c r="C1781" s="17">
        <v>44414</v>
      </c>
      <c r="D1781" s="7">
        <v>245000</v>
      </c>
      <c r="E1781" t="s">
        <v>29</v>
      </c>
      <c r="F1781" t="s">
        <v>30</v>
      </c>
      <c r="G1781" s="7">
        <v>245000</v>
      </c>
      <c r="H1781" s="7">
        <v>122990</v>
      </c>
      <c r="I1781" s="12">
        <f>H1781/G1781*100</f>
        <v>50.2</v>
      </c>
      <c r="J1781" s="12">
        <f t="shared" si="27"/>
        <v>9.7231209513076067E-2</v>
      </c>
      <c r="K1781" s="7">
        <v>245981</v>
      </c>
      <c r="L1781" s="7">
        <v>37747</v>
      </c>
      <c r="M1781" s="7">
        <f>G1781-L1781</f>
        <v>207253</v>
      </c>
      <c r="N1781" s="7">
        <v>110762.765625</v>
      </c>
      <c r="O1781" s="22">
        <f>M1781/N1781</f>
        <v>1.8711432387096465</v>
      </c>
      <c r="P1781" s="27">
        <v>1422</v>
      </c>
      <c r="Q1781" s="32">
        <f>M1781/P1781</f>
        <v>145.74753867791841</v>
      </c>
      <c r="R1781" s="37" t="s">
        <v>3858</v>
      </c>
      <c r="S1781" s="42">
        <f>ABS(O2496-O1781)*100</f>
        <v>51.395420972207084</v>
      </c>
      <c r="T1781" t="s">
        <v>32</v>
      </c>
      <c r="V1781" s="7">
        <v>35393</v>
      </c>
      <c r="W1781" t="s">
        <v>33</v>
      </c>
      <c r="X1781" s="17" t="s">
        <v>34</v>
      </c>
      <c r="Z1781" t="s">
        <v>3859</v>
      </c>
      <c r="AA1781">
        <v>401</v>
      </c>
      <c r="AB1781">
        <v>51</v>
      </c>
    </row>
    <row r="1782" spans="1:28" x14ac:dyDescent="0.25">
      <c r="A1782" t="s">
        <v>3886</v>
      </c>
      <c r="B1782" t="s">
        <v>3887</v>
      </c>
      <c r="C1782" s="17">
        <v>44294</v>
      </c>
      <c r="D1782" s="7">
        <v>250000</v>
      </c>
      <c r="E1782" t="s">
        <v>29</v>
      </c>
      <c r="F1782" t="s">
        <v>30</v>
      </c>
      <c r="G1782" s="7">
        <v>250000</v>
      </c>
      <c r="H1782" s="7">
        <v>155710</v>
      </c>
      <c r="I1782" s="12">
        <f>H1782/G1782*100</f>
        <v>62.283999999999992</v>
      </c>
      <c r="J1782" s="12">
        <f t="shared" si="27"/>
        <v>12.181231209513065</v>
      </c>
      <c r="K1782" s="7">
        <v>311426</v>
      </c>
      <c r="L1782" s="7">
        <v>43179</v>
      </c>
      <c r="M1782" s="7">
        <f>G1782-L1782</f>
        <v>206821</v>
      </c>
      <c r="N1782" s="7">
        <v>225417.640625</v>
      </c>
      <c r="O1782" s="22">
        <f>M1782/N1782</f>
        <v>0.91750139619313564</v>
      </c>
      <c r="P1782" s="27">
        <v>2016</v>
      </c>
      <c r="Q1782" s="32">
        <f>M1782/P1782</f>
        <v>102.58978174603175</v>
      </c>
      <c r="R1782" s="37" t="s">
        <v>3888</v>
      </c>
      <c r="S1782" s="42">
        <f>ABS(O2496-O1782)*100</f>
        <v>43.968763279443998</v>
      </c>
      <c r="T1782" t="s">
        <v>662</v>
      </c>
      <c r="V1782" s="7">
        <v>35607</v>
      </c>
      <c r="W1782" t="s">
        <v>33</v>
      </c>
      <c r="X1782" s="17" t="s">
        <v>34</v>
      </c>
      <c r="Z1782" t="s">
        <v>3889</v>
      </c>
      <c r="AA1782">
        <v>401</v>
      </c>
      <c r="AB1782">
        <v>78</v>
      </c>
    </row>
    <row r="1783" spans="1:28" x14ac:dyDescent="0.25">
      <c r="A1783" t="s">
        <v>3886</v>
      </c>
      <c r="B1783" t="s">
        <v>3887</v>
      </c>
      <c r="C1783" s="17">
        <v>44439</v>
      </c>
      <c r="D1783" s="7">
        <v>400000</v>
      </c>
      <c r="E1783" t="s">
        <v>29</v>
      </c>
      <c r="F1783" t="s">
        <v>30</v>
      </c>
      <c r="G1783" s="7">
        <v>400000</v>
      </c>
      <c r="H1783" s="7">
        <v>155710</v>
      </c>
      <c r="I1783" s="12">
        <f>H1783/G1783*100</f>
        <v>38.927499999999995</v>
      </c>
      <c r="J1783" s="12">
        <f t="shared" si="27"/>
        <v>11.175268790486932</v>
      </c>
      <c r="K1783" s="7">
        <v>311426</v>
      </c>
      <c r="L1783" s="7">
        <v>43179</v>
      </c>
      <c r="M1783" s="7">
        <f>G1783-L1783</f>
        <v>356821</v>
      </c>
      <c r="N1783" s="7">
        <v>225417.640625</v>
      </c>
      <c r="O1783" s="22">
        <f>M1783/N1783</f>
        <v>1.5829329018379703</v>
      </c>
      <c r="P1783" s="27">
        <v>2016</v>
      </c>
      <c r="Q1783" s="32">
        <f>M1783/P1783</f>
        <v>176.99454365079364</v>
      </c>
      <c r="R1783" s="37" t="s">
        <v>3888</v>
      </c>
      <c r="S1783" s="42">
        <f>ABS(O2496-O1783)*100</f>
        <v>22.574387285039464</v>
      </c>
      <c r="T1783" t="s">
        <v>662</v>
      </c>
      <c r="V1783" s="7">
        <v>35607</v>
      </c>
      <c r="W1783" t="s">
        <v>33</v>
      </c>
      <c r="X1783" s="17" t="s">
        <v>34</v>
      </c>
      <c r="Z1783" t="s">
        <v>3889</v>
      </c>
      <c r="AA1783">
        <v>401</v>
      </c>
      <c r="AB1783">
        <v>78</v>
      </c>
    </row>
    <row r="1784" spans="1:28" x14ac:dyDescent="0.25">
      <c r="A1784" t="s">
        <v>3890</v>
      </c>
      <c r="B1784" t="s">
        <v>3891</v>
      </c>
      <c r="C1784" s="17">
        <v>44615</v>
      </c>
      <c r="D1784" s="7">
        <v>250000</v>
      </c>
      <c r="E1784" t="s">
        <v>29</v>
      </c>
      <c r="F1784" t="s">
        <v>30</v>
      </c>
      <c r="G1784" s="7">
        <v>250000</v>
      </c>
      <c r="H1784" s="7">
        <v>128680</v>
      </c>
      <c r="I1784" s="12">
        <f>H1784/G1784*100</f>
        <v>51.471999999999994</v>
      </c>
      <c r="J1784" s="12">
        <f t="shared" si="27"/>
        <v>1.3692312095130674</v>
      </c>
      <c r="K1784" s="7">
        <v>257366</v>
      </c>
      <c r="L1784" s="7">
        <v>45612</v>
      </c>
      <c r="M1784" s="7">
        <f>G1784-L1784</f>
        <v>204388</v>
      </c>
      <c r="N1784" s="7">
        <v>216075.515625</v>
      </c>
      <c r="O1784" s="22">
        <f>M1784/N1784</f>
        <v>0.94591004172224802</v>
      </c>
      <c r="P1784" s="27">
        <v>1605</v>
      </c>
      <c r="Q1784" s="32">
        <f>M1784/P1784</f>
        <v>127.34454828660436</v>
      </c>
      <c r="R1784" s="37" t="s">
        <v>3892</v>
      </c>
      <c r="S1784" s="42">
        <f>ABS(O2496-O1784)*100</f>
        <v>41.127898726532763</v>
      </c>
      <c r="T1784" t="s">
        <v>32</v>
      </c>
      <c r="V1784" s="7">
        <v>42900</v>
      </c>
      <c r="W1784" t="s">
        <v>33</v>
      </c>
      <c r="X1784" s="17" t="s">
        <v>34</v>
      </c>
      <c r="Z1784" t="s">
        <v>3893</v>
      </c>
      <c r="AA1784">
        <v>407</v>
      </c>
      <c r="AB1784">
        <v>82</v>
      </c>
    </row>
    <row r="1785" spans="1:28" x14ac:dyDescent="0.25">
      <c r="A1785" t="s">
        <v>3894</v>
      </c>
      <c r="B1785" t="s">
        <v>3895</v>
      </c>
      <c r="C1785" s="17">
        <v>44635</v>
      </c>
      <c r="D1785" s="7">
        <v>315000</v>
      </c>
      <c r="E1785" t="s">
        <v>29</v>
      </c>
      <c r="F1785" t="s">
        <v>30</v>
      </c>
      <c r="G1785" s="7">
        <v>315000</v>
      </c>
      <c r="H1785" s="7">
        <v>133180</v>
      </c>
      <c r="I1785" s="12">
        <f>H1785/G1785*100</f>
        <v>42.279365079365078</v>
      </c>
      <c r="J1785" s="12">
        <f t="shared" si="27"/>
        <v>7.8234037111218484</v>
      </c>
      <c r="K1785" s="7">
        <v>266357</v>
      </c>
      <c r="L1785" s="7">
        <v>45612</v>
      </c>
      <c r="M1785" s="7">
        <f>G1785-L1785</f>
        <v>269388</v>
      </c>
      <c r="N1785" s="7">
        <v>225250</v>
      </c>
      <c r="O1785" s="22">
        <f>M1785/N1785</f>
        <v>1.1959511653718091</v>
      </c>
      <c r="P1785" s="27">
        <v>1625</v>
      </c>
      <c r="Q1785" s="32">
        <f>M1785/P1785</f>
        <v>165.77723076923078</v>
      </c>
      <c r="R1785" s="37" t="s">
        <v>3892</v>
      </c>
      <c r="S1785" s="42">
        <f>ABS(O2496-O1785)*100</f>
        <v>16.123786361576652</v>
      </c>
      <c r="T1785" t="s">
        <v>1243</v>
      </c>
      <c r="V1785" s="7">
        <v>42900</v>
      </c>
      <c r="W1785" t="s">
        <v>33</v>
      </c>
      <c r="X1785" s="17" t="s">
        <v>34</v>
      </c>
      <c r="Z1785" t="s">
        <v>3893</v>
      </c>
      <c r="AA1785">
        <v>407</v>
      </c>
      <c r="AB1785">
        <v>82</v>
      </c>
    </row>
    <row r="1786" spans="1:28" x14ac:dyDescent="0.25">
      <c r="A1786" t="s">
        <v>3896</v>
      </c>
      <c r="B1786" t="s">
        <v>3897</v>
      </c>
      <c r="C1786" s="17">
        <v>43973</v>
      </c>
      <c r="D1786" s="7">
        <v>238000</v>
      </c>
      <c r="E1786" t="s">
        <v>29</v>
      </c>
      <c r="F1786" t="s">
        <v>30</v>
      </c>
      <c r="G1786" s="7">
        <v>238000</v>
      </c>
      <c r="H1786" s="7">
        <v>131850</v>
      </c>
      <c r="I1786" s="12">
        <f>H1786/G1786*100</f>
        <v>55.399159663865547</v>
      </c>
      <c r="J1786" s="12">
        <f t="shared" si="27"/>
        <v>5.2963908733786198</v>
      </c>
      <c r="K1786" s="7">
        <v>263699</v>
      </c>
      <c r="L1786" s="7">
        <v>45612</v>
      </c>
      <c r="M1786" s="7">
        <f>G1786-L1786</f>
        <v>192388</v>
      </c>
      <c r="N1786" s="7">
        <v>222537.75</v>
      </c>
      <c r="O1786" s="22">
        <f>M1786/N1786</f>
        <v>0.86451849180644635</v>
      </c>
      <c r="P1786" s="27">
        <v>1625</v>
      </c>
      <c r="Q1786" s="32">
        <f>M1786/P1786</f>
        <v>118.39261538461538</v>
      </c>
      <c r="R1786" s="37" t="s">
        <v>3892</v>
      </c>
      <c r="S1786" s="42">
        <f>ABS(O2496-O1786)*100</f>
        <v>49.267053718112933</v>
      </c>
      <c r="T1786" t="s">
        <v>1243</v>
      </c>
      <c r="V1786" s="7">
        <v>42900</v>
      </c>
      <c r="W1786" t="s">
        <v>33</v>
      </c>
      <c r="X1786" s="17" t="s">
        <v>34</v>
      </c>
      <c r="Z1786" t="s">
        <v>3893</v>
      </c>
      <c r="AA1786">
        <v>407</v>
      </c>
      <c r="AB1786">
        <v>82</v>
      </c>
    </row>
    <row r="1787" spans="1:28" x14ac:dyDescent="0.25">
      <c r="A1787" t="s">
        <v>3898</v>
      </c>
      <c r="B1787" t="s">
        <v>3899</v>
      </c>
      <c r="C1787" s="17">
        <v>44518</v>
      </c>
      <c r="D1787" s="7">
        <v>245000</v>
      </c>
      <c r="E1787" t="s">
        <v>29</v>
      </c>
      <c r="F1787" t="s">
        <v>30</v>
      </c>
      <c r="G1787" s="7">
        <v>245000</v>
      </c>
      <c r="H1787" s="7">
        <v>128720</v>
      </c>
      <c r="I1787" s="12">
        <f>H1787/G1787*100</f>
        <v>52.538775510204083</v>
      </c>
      <c r="J1787" s="12">
        <f t="shared" si="27"/>
        <v>2.436006719717156</v>
      </c>
      <c r="K1787" s="7">
        <v>257443</v>
      </c>
      <c r="L1787" s="7">
        <v>45612</v>
      </c>
      <c r="M1787" s="7">
        <f>G1787-L1787</f>
        <v>199388</v>
      </c>
      <c r="N1787" s="7">
        <v>216154.078125</v>
      </c>
      <c r="O1787" s="22">
        <f>M1787/N1787</f>
        <v>0.92243459725379628</v>
      </c>
      <c r="P1787" s="27">
        <v>1605</v>
      </c>
      <c r="Q1787" s="32">
        <f>M1787/P1787</f>
        <v>124.22928348909657</v>
      </c>
      <c r="R1787" s="37" t="s">
        <v>3892</v>
      </c>
      <c r="S1787" s="42">
        <f>ABS(O2496-O1787)*100</f>
        <v>43.47544317337794</v>
      </c>
      <c r="T1787" t="s">
        <v>32</v>
      </c>
      <c r="V1787" s="7">
        <v>42900</v>
      </c>
      <c r="W1787" t="s">
        <v>33</v>
      </c>
      <c r="X1787" s="17" t="s">
        <v>34</v>
      </c>
      <c r="Z1787" t="s">
        <v>3893</v>
      </c>
      <c r="AA1787">
        <v>407</v>
      </c>
      <c r="AB1787">
        <v>82</v>
      </c>
    </row>
    <row r="1788" spans="1:28" x14ac:dyDescent="0.25">
      <c r="A1788" t="s">
        <v>3900</v>
      </c>
      <c r="B1788" t="s">
        <v>3901</v>
      </c>
      <c r="C1788" s="17">
        <v>44449</v>
      </c>
      <c r="D1788" s="7">
        <v>370000</v>
      </c>
      <c r="E1788" t="s">
        <v>29</v>
      </c>
      <c r="F1788" t="s">
        <v>30</v>
      </c>
      <c r="G1788" s="7">
        <v>370000</v>
      </c>
      <c r="H1788" s="7">
        <v>196740</v>
      </c>
      <c r="I1788" s="12">
        <f>H1788/G1788*100</f>
        <v>53.172972972972978</v>
      </c>
      <c r="J1788" s="12">
        <f t="shared" si="27"/>
        <v>3.0702041824860515</v>
      </c>
      <c r="K1788" s="7">
        <v>393476</v>
      </c>
      <c r="L1788" s="7">
        <v>46157</v>
      </c>
      <c r="M1788" s="7">
        <f>G1788-L1788</f>
        <v>323843</v>
      </c>
      <c r="N1788" s="7">
        <v>291864.71875</v>
      </c>
      <c r="O1788" s="22">
        <f>M1788/N1788</f>
        <v>1.1095654225935796</v>
      </c>
      <c r="P1788" s="27">
        <v>3134</v>
      </c>
      <c r="Q1788" s="32">
        <f>M1788/P1788</f>
        <v>103.33216336949585</v>
      </c>
      <c r="R1788" s="37" t="s">
        <v>3888</v>
      </c>
      <c r="S1788" s="42">
        <f>ABS(O2496-O1788)*100</f>
        <v>24.762360639399606</v>
      </c>
      <c r="T1788" t="s">
        <v>32</v>
      </c>
      <c r="V1788" s="7">
        <v>35607</v>
      </c>
      <c r="W1788" t="s">
        <v>33</v>
      </c>
      <c r="X1788" s="17" t="s">
        <v>34</v>
      </c>
      <c r="Z1788" t="s">
        <v>3889</v>
      </c>
      <c r="AA1788">
        <v>401</v>
      </c>
      <c r="AB1788">
        <v>69</v>
      </c>
    </row>
    <row r="1789" spans="1:28" x14ac:dyDescent="0.25">
      <c r="A1789" t="s">
        <v>3902</v>
      </c>
      <c r="B1789" t="s">
        <v>3903</v>
      </c>
      <c r="C1789" s="17">
        <v>44274</v>
      </c>
      <c r="D1789" s="7">
        <v>462000</v>
      </c>
      <c r="E1789" t="s">
        <v>29</v>
      </c>
      <c r="F1789" t="s">
        <v>30</v>
      </c>
      <c r="G1789" s="7">
        <v>462000</v>
      </c>
      <c r="H1789" s="7">
        <v>237230</v>
      </c>
      <c r="I1789" s="12">
        <f>H1789/G1789*100</f>
        <v>51.348484848484844</v>
      </c>
      <c r="J1789" s="12">
        <f t="shared" si="27"/>
        <v>1.2457160579979174</v>
      </c>
      <c r="K1789" s="7">
        <v>474452</v>
      </c>
      <c r="L1789" s="7">
        <v>49022</v>
      </c>
      <c r="M1789" s="7">
        <f>G1789-L1789</f>
        <v>412978</v>
      </c>
      <c r="N1789" s="7">
        <v>357504.203125</v>
      </c>
      <c r="O1789" s="22">
        <f>M1789/N1789</f>
        <v>1.1551696354618908</v>
      </c>
      <c r="P1789" s="27">
        <v>3232</v>
      </c>
      <c r="Q1789" s="32">
        <f>M1789/P1789</f>
        <v>127.77784653465346</v>
      </c>
      <c r="R1789" s="37" t="s">
        <v>3888</v>
      </c>
      <c r="S1789" s="42">
        <f>ABS(O2496-O1789)*100</f>
        <v>20.201939352568488</v>
      </c>
      <c r="T1789" t="s">
        <v>3904</v>
      </c>
      <c r="V1789" s="7">
        <v>35607</v>
      </c>
      <c r="W1789" t="s">
        <v>33</v>
      </c>
      <c r="X1789" s="17" t="s">
        <v>34</v>
      </c>
      <c r="Z1789" t="s">
        <v>3889</v>
      </c>
      <c r="AA1789">
        <v>401</v>
      </c>
      <c r="AB1789">
        <v>64</v>
      </c>
    </row>
    <row r="1790" spans="1:28" x14ac:dyDescent="0.25">
      <c r="A1790" t="s">
        <v>3905</v>
      </c>
      <c r="B1790" t="s">
        <v>3906</v>
      </c>
      <c r="C1790" s="17">
        <v>44434</v>
      </c>
      <c r="D1790" s="7">
        <v>270000</v>
      </c>
      <c r="E1790" t="s">
        <v>29</v>
      </c>
      <c r="F1790" t="s">
        <v>30</v>
      </c>
      <c r="G1790" s="7">
        <v>270000</v>
      </c>
      <c r="H1790" s="7">
        <v>115180</v>
      </c>
      <c r="I1790" s="12">
        <f>H1790/G1790*100</f>
        <v>42.659259259259258</v>
      </c>
      <c r="J1790" s="12">
        <f t="shared" si="27"/>
        <v>7.4435095312276687</v>
      </c>
      <c r="K1790" s="7">
        <v>230362</v>
      </c>
      <c r="L1790" s="7">
        <v>36147</v>
      </c>
      <c r="M1790" s="7">
        <f>G1790-L1790</f>
        <v>233853</v>
      </c>
      <c r="N1790" s="7">
        <v>103305.8515625</v>
      </c>
      <c r="O1790" s="22">
        <f>M1790/N1790</f>
        <v>2.2636955841607773</v>
      </c>
      <c r="P1790" s="27">
        <v>1515</v>
      </c>
      <c r="Q1790" s="32">
        <f>M1790/P1790</f>
        <v>154.35841584158416</v>
      </c>
      <c r="R1790" s="37" t="s">
        <v>3907</v>
      </c>
      <c r="S1790" s="42">
        <f>ABS(O2496-O1790)*100</f>
        <v>90.65065551732016</v>
      </c>
      <c r="T1790" t="s">
        <v>64</v>
      </c>
      <c r="V1790" s="7">
        <v>30635</v>
      </c>
      <c r="W1790" t="s">
        <v>33</v>
      </c>
      <c r="X1790" s="17" t="s">
        <v>34</v>
      </c>
      <c r="Z1790" t="s">
        <v>3908</v>
      </c>
      <c r="AA1790">
        <v>401</v>
      </c>
      <c r="AB1790">
        <v>51</v>
      </c>
    </row>
    <row r="1791" spans="1:28" x14ac:dyDescent="0.25">
      <c r="A1791" t="s">
        <v>3909</v>
      </c>
      <c r="B1791" t="s">
        <v>3910</v>
      </c>
      <c r="C1791" s="17">
        <v>44442</v>
      </c>
      <c r="D1791" s="7">
        <v>242000</v>
      </c>
      <c r="E1791" t="s">
        <v>29</v>
      </c>
      <c r="F1791" t="s">
        <v>30</v>
      </c>
      <c r="G1791" s="7">
        <v>242000</v>
      </c>
      <c r="H1791" s="7">
        <v>107490</v>
      </c>
      <c r="I1791" s="12">
        <f>H1791/G1791*100</f>
        <v>44.417355371900825</v>
      </c>
      <c r="J1791" s="12">
        <f t="shared" si="27"/>
        <v>5.6854134185861014</v>
      </c>
      <c r="K1791" s="7">
        <v>214981</v>
      </c>
      <c r="L1791" s="7">
        <v>34950</v>
      </c>
      <c r="M1791" s="7">
        <f>G1791-L1791</f>
        <v>207050</v>
      </c>
      <c r="N1791" s="7">
        <v>95761.171875</v>
      </c>
      <c r="O1791" s="22">
        <f>M1791/N1791</f>
        <v>2.1621498144390792</v>
      </c>
      <c r="P1791" s="27">
        <v>1326</v>
      </c>
      <c r="Q1791" s="32">
        <f>M1791/P1791</f>
        <v>156.14630467571644</v>
      </c>
      <c r="R1791" s="37" t="s">
        <v>3907</v>
      </c>
      <c r="S1791" s="42">
        <f>ABS(O2496-O1791)*100</f>
        <v>80.496078545150354</v>
      </c>
      <c r="T1791" t="s">
        <v>32</v>
      </c>
      <c r="V1791" s="7">
        <v>30635</v>
      </c>
      <c r="W1791" t="s">
        <v>33</v>
      </c>
      <c r="X1791" s="17" t="s">
        <v>34</v>
      </c>
      <c r="Z1791" t="s">
        <v>3908</v>
      </c>
      <c r="AA1791">
        <v>401</v>
      </c>
      <c r="AB1791">
        <v>51</v>
      </c>
    </row>
    <row r="1792" spans="1:28" x14ac:dyDescent="0.25">
      <c r="A1792" t="s">
        <v>3911</v>
      </c>
      <c r="B1792" t="s">
        <v>3912</v>
      </c>
      <c r="C1792" s="17">
        <v>44459</v>
      </c>
      <c r="D1792" s="7">
        <v>257000</v>
      </c>
      <c r="E1792" t="s">
        <v>29</v>
      </c>
      <c r="F1792" t="s">
        <v>30</v>
      </c>
      <c r="G1792" s="7">
        <v>257000</v>
      </c>
      <c r="H1792" s="7">
        <v>129020</v>
      </c>
      <c r="I1792" s="12">
        <f>H1792/G1792*100</f>
        <v>50.202334630350201</v>
      </c>
      <c r="J1792" s="12">
        <f t="shared" si="27"/>
        <v>9.9565839863274164E-2</v>
      </c>
      <c r="K1792" s="7">
        <v>258045</v>
      </c>
      <c r="L1792" s="7">
        <v>33849</v>
      </c>
      <c r="M1792" s="7">
        <f>G1792-L1792</f>
        <v>223151</v>
      </c>
      <c r="N1792" s="7">
        <v>119253.1953125</v>
      </c>
      <c r="O1792" s="22">
        <f>M1792/N1792</f>
        <v>1.8712370718054003</v>
      </c>
      <c r="P1792" s="27">
        <v>1620</v>
      </c>
      <c r="Q1792" s="32">
        <f>M1792/P1792</f>
        <v>137.74753086419753</v>
      </c>
      <c r="R1792" s="37" t="s">
        <v>3907</v>
      </c>
      <c r="S1792" s="42">
        <f>ABS(O2496-O1792)*100</f>
        <v>51.404804281782468</v>
      </c>
      <c r="T1792" t="s">
        <v>32</v>
      </c>
      <c r="V1792" s="7">
        <v>30635</v>
      </c>
      <c r="W1792" t="s">
        <v>33</v>
      </c>
      <c r="X1792" s="17" t="s">
        <v>34</v>
      </c>
      <c r="Z1792" t="s">
        <v>3908</v>
      </c>
      <c r="AA1792">
        <v>401</v>
      </c>
      <c r="AB1792">
        <v>51</v>
      </c>
    </row>
    <row r="1793" spans="1:28" x14ac:dyDescent="0.25">
      <c r="A1793" t="s">
        <v>3913</v>
      </c>
      <c r="B1793" t="s">
        <v>3914</v>
      </c>
      <c r="C1793" s="17">
        <v>44651</v>
      </c>
      <c r="D1793" s="7">
        <v>240000</v>
      </c>
      <c r="E1793" t="s">
        <v>29</v>
      </c>
      <c r="F1793" t="s">
        <v>30</v>
      </c>
      <c r="G1793" s="7">
        <v>240000</v>
      </c>
      <c r="H1793" s="7">
        <v>106050</v>
      </c>
      <c r="I1793" s="12">
        <f>H1793/G1793*100</f>
        <v>44.1875</v>
      </c>
      <c r="J1793" s="12">
        <f t="shared" si="27"/>
        <v>5.9152687904869268</v>
      </c>
      <c r="K1793" s="7">
        <v>212096</v>
      </c>
      <c r="L1793" s="7">
        <v>33849</v>
      </c>
      <c r="M1793" s="7">
        <f>G1793-L1793</f>
        <v>206151</v>
      </c>
      <c r="N1793" s="7">
        <v>94812.234375</v>
      </c>
      <c r="O1793" s="22">
        <f>M1793/N1793</f>
        <v>2.1743080031700814</v>
      </c>
      <c r="P1793" s="27">
        <v>1050</v>
      </c>
      <c r="Q1793" s="32">
        <f>M1793/P1793</f>
        <v>196.33428571428573</v>
      </c>
      <c r="R1793" s="37" t="s">
        <v>3907</v>
      </c>
      <c r="S1793" s="42">
        <f>ABS(O2496-O1793)*100</f>
        <v>81.711897418250572</v>
      </c>
      <c r="T1793" t="s">
        <v>64</v>
      </c>
      <c r="V1793" s="7">
        <v>30635</v>
      </c>
      <c r="W1793" t="s">
        <v>33</v>
      </c>
      <c r="X1793" s="17" t="s">
        <v>34</v>
      </c>
      <c r="Z1793" t="s">
        <v>3908</v>
      </c>
      <c r="AA1793">
        <v>401</v>
      </c>
      <c r="AB1793">
        <v>51</v>
      </c>
    </row>
    <row r="1794" spans="1:28" x14ac:dyDescent="0.25">
      <c r="A1794" t="s">
        <v>3915</v>
      </c>
      <c r="B1794" t="s">
        <v>3916</v>
      </c>
      <c r="C1794" s="17">
        <v>43944</v>
      </c>
      <c r="D1794" s="7">
        <v>190000</v>
      </c>
      <c r="E1794" t="s">
        <v>29</v>
      </c>
      <c r="F1794" t="s">
        <v>30</v>
      </c>
      <c r="G1794" s="7">
        <v>190000</v>
      </c>
      <c r="H1794" s="7">
        <v>116200</v>
      </c>
      <c r="I1794" s="12">
        <f>H1794/G1794*100</f>
        <v>61.157894736842103</v>
      </c>
      <c r="J1794" s="12">
        <f t="shared" si="27"/>
        <v>11.055125946355176</v>
      </c>
      <c r="K1794" s="7">
        <v>232403</v>
      </c>
      <c r="L1794" s="7">
        <v>35035</v>
      </c>
      <c r="M1794" s="7">
        <f>G1794-L1794</f>
        <v>154965</v>
      </c>
      <c r="N1794" s="7">
        <v>104982.9765625</v>
      </c>
      <c r="O1794" s="22">
        <f>M1794/N1794</f>
        <v>1.4760964593887655</v>
      </c>
      <c r="P1794" s="27">
        <v>1515</v>
      </c>
      <c r="Q1794" s="32">
        <f>M1794/P1794</f>
        <v>102.28712871287129</v>
      </c>
      <c r="R1794" s="37" t="s">
        <v>3907</v>
      </c>
      <c r="S1794" s="42">
        <f>ABS(O2496-O1794)*100</f>
        <v>11.89074304011899</v>
      </c>
      <c r="T1794" t="s">
        <v>64</v>
      </c>
      <c r="V1794" s="7">
        <v>30635</v>
      </c>
      <c r="W1794" t="s">
        <v>33</v>
      </c>
      <c r="X1794" s="17" t="s">
        <v>34</v>
      </c>
      <c r="Z1794" t="s">
        <v>3908</v>
      </c>
      <c r="AA1794">
        <v>401</v>
      </c>
      <c r="AB1794">
        <v>51</v>
      </c>
    </row>
    <row r="1795" spans="1:28" x14ac:dyDescent="0.25">
      <c r="A1795" t="s">
        <v>3917</v>
      </c>
      <c r="B1795" t="s">
        <v>3918</v>
      </c>
      <c r="C1795" s="17">
        <v>43984</v>
      </c>
      <c r="D1795" s="7">
        <v>216600</v>
      </c>
      <c r="E1795" t="s">
        <v>29</v>
      </c>
      <c r="F1795" t="s">
        <v>30</v>
      </c>
      <c r="G1795" s="7">
        <v>216600</v>
      </c>
      <c r="H1795" s="7">
        <v>110740</v>
      </c>
      <c r="I1795" s="12">
        <f>H1795/G1795*100</f>
        <v>51.126500461680514</v>
      </c>
      <c r="J1795" s="12">
        <f t="shared" ref="J1795:J1858" si="28">+ABS(I1795-$I$2500)</f>
        <v>1.0237316711935875</v>
      </c>
      <c r="K1795" s="7">
        <v>221475</v>
      </c>
      <c r="L1795" s="7">
        <v>33009</v>
      </c>
      <c r="M1795" s="7">
        <f>G1795-L1795</f>
        <v>183591</v>
      </c>
      <c r="N1795" s="7">
        <v>100247.875</v>
      </c>
      <c r="O1795" s="22">
        <f>M1795/N1795</f>
        <v>1.8313704903969286</v>
      </c>
      <c r="P1795" s="27">
        <v>1326</v>
      </c>
      <c r="Q1795" s="32">
        <f>M1795/P1795</f>
        <v>138.45475113122171</v>
      </c>
      <c r="R1795" s="37" t="s">
        <v>3907</v>
      </c>
      <c r="S1795" s="42">
        <f>ABS(O2496-O1795)*100</f>
        <v>47.418146140935292</v>
      </c>
      <c r="T1795" t="s">
        <v>32</v>
      </c>
      <c r="V1795" s="7">
        <v>30635</v>
      </c>
      <c r="W1795" t="s">
        <v>33</v>
      </c>
      <c r="X1795" s="17" t="s">
        <v>34</v>
      </c>
      <c r="Z1795" t="s">
        <v>3908</v>
      </c>
      <c r="AA1795">
        <v>401</v>
      </c>
      <c r="AB1795">
        <v>51</v>
      </c>
    </row>
    <row r="1796" spans="1:28" x14ac:dyDescent="0.25">
      <c r="A1796" t="s">
        <v>3919</v>
      </c>
      <c r="B1796" t="s">
        <v>3920</v>
      </c>
      <c r="C1796" s="17">
        <v>44151</v>
      </c>
      <c r="D1796" s="7">
        <v>260000</v>
      </c>
      <c r="E1796" t="s">
        <v>29</v>
      </c>
      <c r="F1796" t="s">
        <v>30</v>
      </c>
      <c r="G1796" s="7">
        <v>260000</v>
      </c>
      <c r="H1796" s="7">
        <v>109860</v>
      </c>
      <c r="I1796" s="12">
        <f>H1796/G1796*100</f>
        <v>42.253846153846155</v>
      </c>
      <c r="J1796" s="12">
        <f t="shared" si="28"/>
        <v>7.8489226366407721</v>
      </c>
      <c r="K1796" s="7">
        <v>219711</v>
      </c>
      <c r="L1796" s="7">
        <v>33849</v>
      </c>
      <c r="M1796" s="7">
        <f>G1796-L1796</f>
        <v>226151</v>
      </c>
      <c r="N1796" s="7">
        <v>98862.765625</v>
      </c>
      <c r="O1796" s="22">
        <f>M1796/N1796</f>
        <v>2.2875245151225254</v>
      </c>
      <c r="P1796" s="27">
        <v>1326</v>
      </c>
      <c r="Q1796" s="32">
        <f>M1796/P1796</f>
        <v>170.55128205128204</v>
      </c>
      <c r="R1796" s="37" t="s">
        <v>3907</v>
      </c>
      <c r="S1796" s="42">
        <f>ABS(O2496-O1796)*100</f>
        <v>93.033548613494972</v>
      </c>
      <c r="T1796" t="s">
        <v>32</v>
      </c>
      <c r="V1796" s="7">
        <v>30635</v>
      </c>
      <c r="W1796" t="s">
        <v>33</v>
      </c>
      <c r="X1796" s="17" t="s">
        <v>34</v>
      </c>
      <c r="Z1796" t="s">
        <v>3908</v>
      </c>
      <c r="AA1796">
        <v>401</v>
      </c>
      <c r="AB1796">
        <v>51</v>
      </c>
    </row>
    <row r="1797" spans="1:28" x14ac:dyDescent="0.25">
      <c r="A1797" t="s">
        <v>3921</v>
      </c>
      <c r="B1797" t="s">
        <v>3922</v>
      </c>
      <c r="C1797" s="17">
        <v>44425</v>
      </c>
      <c r="D1797" s="7">
        <v>265000</v>
      </c>
      <c r="E1797" t="s">
        <v>29</v>
      </c>
      <c r="F1797" t="s">
        <v>30</v>
      </c>
      <c r="G1797" s="7">
        <v>265000</v>
      </c>
      <c r="H1797" s="7">
        <v>129500</v>
      </c>
      <c r="I1797" s="12">
        <f>H1797/G1797*100</f>
        <v>48.867924528301884</v>
      </c>
      <c r="J1797" s="12">
        <f t="shared" si="28"/>
        <v>1.2348442621850424</v>
      </c>
      <c r="K1797" s="7">
        <v>259008</v>
      </c>
      <c r="L1797" s="7">
        <v>36209</v>
      </c>
      <c r="M1797" s="7">
        <f>G1797-L1797</f>
        <v>228791</v>
      </c>
      <c r="N1797" s="7">
        <v>118510.109375</v>
      </c>
      <c r="O1797" s="22">
        <f>M1797/N1797</f>
        <v>1.9305610399534745</v>
      </c>
      <c r="P1797" s="27">
        <v>1634</v>
      </c>
      <c r="Q1797" s="32">
        <f>M1797/P1797</f>
        <v>140.01897184822522</v>
      </c>
      <c r="R1797" s="37" t="s">
        <v>3907</v>
      </c>
      <c r="S1797" s="42">
        <f>ABS(O2496-O1797)*100</f>
        <v>57.337201096589887</v>
      </c>
      <c r="T1797" t="s">
        <v>32</v>
      </c>
      <c r="V1797" s="7">
        <v>30635</v>
      </c>
      <c r="W1797" t="s">
        <v>33</v>
      </c>
      <c r="X1797" s="17" t="s">
        <v>34</v>
      </c>
      <c r="Z1797" t="s">
        <v>3908</v>
      </c>
      <c r="AA1797">
        <v>401</v>
      </c>
      <c r="AB1797">
        <v>51</v>
      </c>
    </row>
    <row r="1798" spans="1:28" x14ac:dyDescent="0.25">
      <c r="A1798" t="s">
        <v>3923</v>
      </c>
      <c r="B1798" t="s">
        <v>3924</v>
      </c>
      <c r="C1798" s="17">
        <v>44515</v>
      </c>
      <c r="D1798" s="7">
        <v>240000</v>
      </c>
      <c r="E1798" t="s">
        <v>29</v>
      </c>
      <c r="F1798" t="s">
        <v>30</v>
      </c>
      <c r="G1798" s="7">
        <v>240000</v>
      </c>
      <c r="H1798" s="7">
        <v>101740</v>
      </c>
      <c r="I1798" s="12">
        <f>H1798/G1798*100</f>
        <v>42.391666666666666</v>
      </c>
      <c r="J1798" s="12">
        <f t="shared" si="28"/>
        <v>7.7111021238202611</v>
      </c>
      <c r="K1798" s="7">
        <v>203489</v>
      </c>
      <c r="L1798" s="7">
        <v>35344</v>
      </c>
      <c r="M1798" s="7">
        <f>G1798-L1798</f>
        <v>204656</v>
      </c>
      <c r="N1798" s="7">
        <v>89438.828125</v>
      </c>
      <c r="O1798" s="22">
        <f>M1798/N1798</f>
        <v>2.2882231832685922</v>
      </c>
      <c r="P1798" s="27">
        <v>1050</v>
      </c>
      <c r="Q1798" s="32">
        <f>M1798/P1798</f>
        <v>194.9104761904762</v>
      </c>
      <c r="R1798" s="37" t="s">
        <v>3907</v>
      </c>
      <c r="S1798" s="42">
        <f>ABS(O2496-O1798)*100</f>
        <v>93.103415428101655</v>
      </c>
      <c r="T1798" t="s">
        <v>64</v>
      </c>
      <c r="V1798" s="7">
        <v>30635</v>
      </c>
      <c r="W1798" t="s">
        <v>33</v>
      </c>
      <c r="X1798" s="17" t="s">
        <v>34</v>
      </c>
      <c r="Z1798" t="s">
        <v>3908</v>
      </c>
      <c r="AA1798">
        <v>401</v>
      </c>
      <c r="AB1798">
        <v>51</v>
      </c>
    </row>
    <row r="1799" spans="1:28" x14ac:dyDescent="0.25">
      <c r="A1799" t="s">
        <v>3923</v>
      </c>
      <c r="B1799" t="s">
        <v>3924</v>
      </c>
      <c r="C1799" s="17">
        <v>44207</v>
      </c>
      <c r="D1799" s="7">
        <v>130000</v>
      </c>
      <c r="E1799" t="s">
        <v>29</v>
      </c>
      <c r="F1799" t="s">
        <v>30</v>
      </c>
      <c r="G1799" s="7">
        <v>130000</v>
      </c>
      <c r="H1799" s="7">
        <v>101740</v>
      </c>
      <c r="I1799" s="12">
        <f>H1799/G1799*100</f>
        <v>78.261538461538464</v>
      </c>
      <c r="J1799" s="12">
        <f t="shared" si="28"/>
        <v>28.158769671051537</v>
      </c>
      <c r="K1799" s="7">
        <v>203489</v>
      </c>
      <c r="L1799" s="7">
        <v>35344</v>
      </c>
      <c r="M1799" s="7">
        <f>G1799-L1799</f>
        <v>94656</v>
      </c>
      <c r="N1799" s="7">
        <v>89438.828125</v>
      </c>
      <c r="O1799" s="22">
        <f>M1799/N1799</f>
        <v>1.0583322924100533</v>
      </c>
      <c r="P1799" s="27">
        <v>1050</v>
      </c>
      <c r="Q1799" s="32">
        <f>M1799/P1799</f>
        <v>90.148571428571429</v>
      </c>
      <c r="R1799" s="37" t="s">
        <v>3907</v>
      </c>
      <c r="S1799" s="42">
        <f>ABS(O2496-O1799)*100</f>
        <v>29.885673657752232</v>
      </c>
      <c r="T1799" t="s">
        <v>64</v>
      </c>
      <c r="V1799" s="7">
        <v>30635</v>
      </c>
      <c r="W1799" t="s">
        <v>33</v>
      </c>
      <c r="X1799" s="17" t="s">
        <v>34</v>
      </c>
      <c r="Z1799" t="s">
        <v>3908</v>
      </c>
      <c r="AA1799">
        <v>401</v>
      </c>
      <c r="AB1799">
        <v>51</v>
      </c>
    </row>
    <row r="1800" spans="1:28" x14ac:dyDescent="0.25">
      <c r="A1800" t="s">
        <v>3925</v>
      </c>
      <c r="B1800" t="s">
        <v>3926</v>
      </c>
      <c r="C1800" s="17">
        <v>43952</v>
      </c>
      <c r="D1800" s="7">
        <v>254000</v>
      </c>
      <c r="E1800" t="s">
        <v>29</v>
      </c>
      <c r="F1800" t="s">
        <v>683</v>
      </c>
      <c r="G1800" s="7">
        <v>254000</v>
      </c>
      <c r="H1800" s="7">
        <v>185820</v>
      </c>
      <c r="I1800" s="12">
        <f>H1800/G1800*100</f>
        <v>73.157480314960637</v>
      </c>
      <c r="J1800" s="12">
        <f t="shared" si="28"/>
        <v>23.05471152447371</v>
      </c>
      <c r="K1800" s="7">
        <v>371642</v>
      </c>
      <c r="L1800" s="7">
        <v>50491</v>
      </c>
      <c r="M1800" s="7">
        <f>G1800-L1800</f>
        <v>203509</v>
      </c>
      <c r="N1800" s="7">
        <v>170825</v>
      </c>
      <c r="O1800" s="22">
        <f>M1800/N1800</f>
        <v>1.1913303087955509</v>
      </c>
      <c r="P1800" s="27">
        <v>2172</v>
      </c>
      <c r="Q1800" s="32">
        <f>M1800/P1800</f>
        <v>93.69659300184162</v>
      </c>
      <c r="R1800" s="37" t="s">
        <v>3907</v>
      </c>
      <c r="S1800" s="42">
        <f>ABS(O2496-O1800)*100</f>
        <v>16.585872019202476</v>
      </c>
      <c r="T1800" t="s">
        <v>32</v>
      </c>
      <c r="V1800" s="7">
        <v>30635</v>
      </c>
      <c r="W1800" t="s">
        <v>33</v>
      </c>
      <c r="X1800" s="17" t="s">
        <v>34</v>
      </c>
      <c r="Z1800" t="s">
        <v>3908</v>
      </c>
      <c r="AA1800">
        <v>401</v>
      </c>
      <c r="AB1800">
        <v>60</v>
      </c>
    </row>
    <row r="1801" spans="1:28" x14ac:dyDescent="0.25">
      <c r="A1801" t="s">
        <v>3927</v>
      </c>
      <c r="B1801" t="s">
        <v>3928</v>
      </c>
      <c r="C1801" s="17">
        <v>44369</v>
      </c>
      <c r="D1801" s="7">
        <v>225000</v>
      </c>
      <c r="E1801" t="s">
        <v>29</v>
      </c>
      <c r="F1801" t="s">
        <v>30</v>
      </c>
      <c r="G1801" s="7">
        <v>225000</v>
      </c>
      <c r="H1801" s="7">
        <v>98260</v>
      </c>
      <c r="I1801" s="12">
        <f>H1801/G1801*100</f>
        <v>43.671111111111109</v>
      </c>
      <c r="J1801" s="12">
        <f t="shared" si="28"/>
        <v>6.4316576793758173</v>
      </c>
      <c r="K1801" s="7">
        <v>196528</v>
      </c>
      <c r="L1801" s="7">
        <v>35154</v>
      </c>
      <c r="M1801" s="7">
        <f>G1801-L1801</f>
        <v>189846</v>
      </c>
      <c r="N1801" s="7">
        <v>85837.234375</v>
      </c>
      <c r="O1801" s="22">
        <f>M1801/N1801</f>
        <v>2.2116975387465705</v>
      </c>
      <c r="P1801" s="27">
        <v>1215</v>
      </c>
      <c r="Q1801" s="32">
        <f>M1801/P1801</f>
        <v>156.25185185185185</v>
      </c>
      <c r="R1801" s="37" t="s">
        <v>3907</v>
      </c>
      <c r="S1801" s="42">
        <f>ABS(O2496-O1801)*100</f>
        <v>85.450850975899485</v>
      </c>
      <c r="T1801" t="s">
        <v>64</v>
      </c>
      <c r="V1801" s="7">
        <v>30635</v>
      </c>
      <c r="W1801" t="s">
        <v>33</v>
      </c>
      <c r="X1801" s="17" t="s">
        <v>34</v>
      </c>
      <c r="Z1801" t="s">
        <v>3908</v>
      </c>
      <c r="AA1801">
        <v>401</v>
      </c>
      <c r="AB1801">
        <v>51</v>
      </c>
    </row>
    <row r="1802" spans="1:28" x14ac:dyDescent="0.25">
      <c r="A1802" t="s">
        <v>3929</v>
      </c>
      <c r="B1802" t="s">
        <v>3930</v>
      </c>
      <c r="C1802" s="17">
        <v>44393</v>
      </c>
      <c r="D1802" s="7">
        <v>291000</v>
      </c>
      <c r="E1802" t="s">
        <v>29</v>
      </c>
      <c r="F1802" t="s">
        <v>30</v>
      </c>
      <c r="G1802" s="7">
        <v>291000</v>
      </c>
      <c r="H1802" s="7">
        <v>173140</v>
      </c>
      <c r="I1802" s="12">
        <f>H1802/G1802*100</f>
        <v>59.498281786941575</v>
      </c>
      <c r="J1802" s="12">
        <f t="shared" si="28"/>
        <v>9.3955129964546487</v>
      </c>
      <c r="K1802" s="7">
        <v>346285</v>
      </c>
      <c r="L1802" s="7">
        <v>36822</v>
      </c>
      <c r="M1802" s="7">
        <f>G1802-L1802</f>
        <v>254178</v>
      </c>
      <c r="N1802" s="7">
        <v>260052.9375</v>
      </c>
      <c r="O1802" s="22">
        <f>M1802/N1802</f>
        <v>0.97740868626027344</v>
      </c>
      <c r="P1802" s="27">
        <v>1892</v>
      </c>
      <c r="Q1802" s="32">
        <f>M1802/P1802</f>
        <v>134.34355179704016</v>
      </c>
      <c r="R1802" s="37" t="s">
        <v>3888</v>
      </c>
      <c r="S1802" s="42">
        <f>ABS(O2496-O1802)*100</f>
        <v>37.97803427273022</v>
      </c>
      <c r="T1802" t="s">
        <v>64</v>
      </c>
      <c r="V1802" s="7">
        <v>35607</v>
      </c>
      <c r="W1802" t="s">
        <v>33</v>
      </c>
      <c r="X1802" s="17" t="s">
        <v>34</v>
      </c>
      <c r="Z1802" t="s">
        <v>3889</v>
      </c>
      <c r="AA1802">
        <v>401</v>
      </c>
      <c r="AB1802">
        <v>79</v>
      </c>
    </row>
    <row r="1803" spans="1:28" x14ac:dyDescent="0.25">
      <c r="A1803" t="s">
        <v>3931</v>
      </c>
      <c r="B1803" t="s">
        <v>3932</v>
      </c>
      <c r="C1803" s="17">
        <v>44573</v>
      </c>
      <c r="D1803" s="7">
        <v>280000</v>
      </c>
      <c r="E1803" t="s">
        <v>29</v>
      </c>
      <c r="F1803" t="s">
        <v>30</v>
      </c>
      <c r="G1803" s="7">
        <v>280000</v>
      </c>
      <c r="H1803" s="7">
        <v>136410</v>
      </c>
      <c r="I1803" s="12">
        <f>H1803/G1803*100</f>
        <v>48.717857142857142</v>
      </c>
      <c r="J1803" s="12">
        <f t="shared" si="28"/>
        <v>1.3849116476297851</v>
      </c>
      <c r="K1803" s="7">
        <v>272829</v>
      </c>
      <c r="L1803" s="7">
        <v>41397</v>
      </c>
      <c r="M1803" s="7">
        <f>G1803-L1803</f>
        <v>238603</v>
      </c>
      <c r="N1803" s="7">
        <v>194480.671875</v>
      </c>
      <c r="O1803" s="22">
        <f>M1803/N1803</f>
        <v>1.2268725611630911</v>
      </c>
      <c r="P1803" s="27">
        <v>2202</v>
      </c>
      <c r="Q1803" s="32">
        <f>M1803/P1803</f>
        <v>108.35740236148955</v>
      </c>
      <c r="R1803" s="37" t="s">
        <v>3888</v>
      </c>
      <c r="S1803" s="42">
        <f>ABS(O2496-O1803)*100</f>
        <v>13.031646782448458</v>
      </c>
      <c r="T1803" t="s">
        <v>141</v>
      </c>
      <c r="V1803" s="7">
        <v>35607</v>
      </c>
      <c r="W1803" t="s">
        <v>33</v>
      </c>
      <c r="X1803" s="17" t="s">
        <v>34</v>
      </c>
      <c r="Z1803" t="s">
        <v>3889</v>
      </c>
      <c r="AA1803">
        <v>401</v>
      </c>
      <c r="AB1803">
        <v>67</v>
      </c>
    </row>
    <row r="1804" spans="1:28" x14ac:dyDescent="0.25">
      <c r="A1804" t="s">
        <v>3933</v>
      </c>
      <c r="B1804" t="s">
        <v>3934</v>
      </c>
      <c r="C1804" s="17">
        <v>44560</v>
      </c>
      <c r="D1804" s="7">
        <v>210000</v>
      </c>
      <c r="E1804" t="s">
        <v>29</v>
      </c>
      <c r="F1804" t="s">
        <v>30</v>
      </c>
      <c r="G1804" s="7">
        <v>210000</v>
      </c>
      <c r="H1804" s="7">
        <v>88680</v>
      </c>
      <c r="I1804" s="12">
        <f>H1804/G1804*100</f>
        <v>42.228571428571428</v>
      </c>
      <c r="J1804" s="12">
        <f t="shared" si="28"/>
        <v>7.874197361915499</v>
      </c>
      <c r="K1804" s="7">
        <v>177350</v>
      </c>
      <c r="L1804" s="7">
        <v>33147</v>
      </c>
      <c r="M1804" s="7">
        <f>G1804-L1804</f>
        <v>176853</v>
      </c>
      <c r="N1804" s="7">
        <v>79670.1640625</v>
      </c>
      <c r="O1804" s="22">
        <f>M1804/N1804</f>
        <v>2.2198146832139267</v>
      </c>
      <c r="P1804" s="27">
        <v>1262</v>
      </c>
      <c r="Q1804" s="32">
        <f>M1804/P1804</f>
        <v>140.13708399366087</v>
      </c>
      <c r="R1804" s="37" t="s">
        <v>3935</v>
      </c>
      <c r="S1804" s="42">
        <f>ABS(O2496-O1804)*100</f>
        <v>86.262565422635106</v>
      </c>
      <c r="T1804" t="s">
        <v>154</v>
      </c>
      <c r="V1804" s="7">
        <v>32175</v>
      </c>
      <c r="W1804" t="s">
        <v>33</v>
      </c>
      <c r="X1804" s="17" t="s">
        <v>34</v>
      </c>
      <c r="Z1804" t="s">
        <v>3936</v>
      </c>
      <c r="AA1804">
        <v>401</v>
      </c>
      <c r="AB1804">
        <v>45</v>
      </c>
    </row>
    <row r="1805" spans="1:28" x14ac:dyDescent="0.25">
      <c r="A1805" t="s">
        <v>3937</v>
      </c>
      <c r="B1805" t="s">
        <v>3938</v>
      </c>
      <c r="C1805" s="17">
        <v>44610</v>
      </c>
      <c r="D1805" s="7">
        <v>243500</v>
      </c>
      <c r="E1805" t="s">
        <v>29</v>
      </c>
      <c r="F1805" t="s">
        <v>30</v>
      </c>
      <c r="G1805" s="7">
        <v>243500</v>
      </c>
      <c r="H1805" s="7">
        <v>106830</v>
      </c>
      <c r="I1805" s="12">
        <f>H1805/G1805*100</f>
        <v>43.872689938398359</v>
      </c>
      <c r="J1805" s="12">
        <f t="shared" si="28"/>
        <v>6.2300788520885675</v>
      </c>
      <c r="K1805" s="7">
        <v>213663</v>
      </c>
      <c r="L1805" s="7">
        <v>36884</v>
      </c>
      <c r="M1805" s="7">
        <f>G1805-L1805</f>
        <v>206616</v>
      </c>
      <c r="N1805" s="7">
        <v>97667.953125</v>
      </c>
      <c r="O1805" s="22">
        <f>M1805/N1805</f>
        <v>2.1154943191607916</v>
      </c>
      <c r="P1805" s="27">
        <v>1050</v>
      </c>
      <c r="Q1805" s="32">
        <f>M1805/P1805</f>
        <v>196.77714285714285</v>
      </c>
      <c r="R1805" s="37" t="s">
        <v>3935</v>
      </c>
      <c r="S1805" s="42">
        <f>ABS(O2496-O1805)*100</f>
        <v>75.830529017321595</v>
      </c>
      <c r="T1805" t="s">
        <v>64</v>
      </c>
      <c r="V1805" s="7">
        <v>32175</v>
      </c>
      <c r="W1805" t="s">
        <v>33</v>
      </c>
      <c r="X1805" s="17" t="s">
        <v>34</v>
      </c>
      <c r="Z1805" t="s">
        <v>3936</v>
      </c>
      <c r="AA1805">
        <v>401</v>
      </c>
      <c r="AB1805">
        <v>54</v>
      </c>
    </row>
    <row r="1806" spans="1:28" x14ac:dyDescent="0.25">
      <c r="A1806" t="s">
        <v>3939</v>
      </c>
      <c r="B1806" t="s">
        <v>3940</v>
      </c>
      <c r="C1806" s="17">
        <v>44397</v>
      </c>
      <c r="D1806" s="7">
        <v>245000</v>
      </c>
      <c r="E1806" t="s">
        <v>29</v>
      </c>
      <c r="F1806" t="s">
        <v>30</v>
      </c>
      <c r="G1806" s="7">
        <v>245000</v>
      </c>
      <c r="H1806" s="7">
        <v>122180</v>
      </c>
      <c r="I1806" s="12">
        <f>H1806/G1806*100</f>
        <v>49.869387755102039</v>
      </c>
      <c r="J1806" s="12">
        <f t="shared" si="28"/>
        <v>0.23338103538488753</v>
      </c>
      <c r="K1806" s="7">
        <v>244363</v>
      </c>
      <c r="L1806" s="7">
        <v>35358</v>
      </c>
      <c r="M1806" s="7">
        <f>G1806-L1806</f>
        <v>209642</v>
      </c>
      <c r="N1806" s="7">
        <v>115472.375</v>
      </c>
      <c r="O1806" s="22">
        <f>M1806/N1806</f>
        <v>1.8155164817559177</v>
      </c>
      <c r="P1806" s="27">
        <v>1380</v>
      </c>
      <c r="Q1806" s="32">
        <f>M1806/P1806</f>
        <v>151.91449275362319</v>
      </c>
      <c r="R1806" s="37" t="s">
        <v>3935</v>
      </c>
      <c r="S1806" s="42">
        <f>ABS(O2496-O1806)*100</f>
        <v>45.83274527683421</v>
      </c>
      <c r="T1806" t="s">
        <v>64</v>
      </c>
      <c r="V1806" s="7">
        <v>32175</v>
      </c>
      <c r="W1806" t="s">
        <v>33</v>
      </c>
      <c r="X1806" s="17" t="s">
        <v>34</v>
      </c>
      <c r="Z1806" t="s">
        <v>3936</v>
      </c>
      <c r="AA1806">
        <v>401</v>
      </c>
      <c r="AB1806">
        <v>51</v>
      </c>
    </row>
    <row r="1807" spans="1:28" x14ac:dyDescent="0.25">
      <c r="A1807" t="s">
        <v>3941</v>
      </c>
      <c r="B1807" t="s">
        <v>3942</v>
      </c>
      <c r="C1807" s="17">
        <v>44159</v>
      </c>
      <c r="D1807" s="7">
        <v>210000</v>
      </c>
      <c r="E1807" t="s">
        <v>29</v>
      </c>
      <c r="F1807" t="s">
        <v>30</v>
      </c>
      <c r="G1807" s="7">
        <v>210000</v>
      </c>
      <c r="H1807" s="7">
        <v>107860</v>
      </c>
      <c r="I1807" s="12">
        <f>H1807/G1807*100</f>
        <v>51.361904761904768</v>
      </c>
      <c r="J1807" s="12">
        <f t="shared" si="28"/>
        <v>1.2591359714178409</v>
      </c>
      <c r="K1807" s="7">
        <v>215726</v>
      </c>
      <c r="L1807" s="7">
        <v>37950</v>
      </c>
      <c r="M1807" s="7">
        <f>G1807-L1807</f>
        <v>172050</v>
      </c>
      <c r="N1807" s="7">
        <v>98218.78125</v>
      </c>
      <c r="O1807" s="22">
        <f>M1807/N1807</f>
        <v>1.751701638020478</v>
      </c>
      <c r="P1807" s="27">
        <v>1025</v>
      </c>
      <c r="Q1807" s="32">
        <f>M1807/P1807</f>
        <v>167.85365853658536</v>
      </c>
      <c r="R1807" s="37" t="s">
        <v>3935</v>
      </c>
      <c r="S1807" s="42">
        <f>ABS(O2496-O1807)*100</f>
        <v>39.451260903290233</v>
      </c>
      <c r="T1807" t="s">
        <v>64</v>
      </c>
      <c r="V1807" s="7">
        <v>32175</v>
      </c>
      <c r="W1807" t="s">
        <v>33</v>
      </c>
      <c r="X1807" s="17" t="s">
        <v>34</v>
      </c>
      <c r="Z1807" t="s">
        <v>3936</v>
      </c>
      <c r="AA1807">
        <v>401</v>
      </c>
      <c r="AB1807">
        <v>57</v>
      </c>
    </row>
    <row r="1808" spans="1:28" x14ac:dyDescent="0.25">
      <c r="A1808" t="s">
        <v>3943</v>
      </c>
      <c r="B1808" t="s">
        <v>3944</v>
      </c>
      <c r="C1808" s="17">
        <v>44449</v>
      </c>
      <c r="D1808" s="7">
        <v>265000</v>
      </c>
      <c r="E1808" t="s">
        <v>29</v>
      </c>
      <c r="F1808" t="s">
        <v>30</v>
      </c>
      <c r="G1808" s="7">
        <v>265000</v>
      </c>
      <c r="H1808" s="7">
        <v>129830</v>
      </c>
      <c r="I1808" s="12">
        <f>H1808/G1808*100</f>
        <v>48.992452830188682</v>
      </c>
      <c r="J1808" s="12">
        <f t="shared" si="28"/>
        <v>1.1103159602982444</v>
      </c>
      <c r="K1808" s="7">
        <v>259653</v>
      </c>
      <c r="L1808" s="7">
        <v>36266</v>
      </c>
      <c r="M1808" s="7">
        <f>G1808-L1808</f>
        <v>228734</v>
      </c>
      <c r="N1808" s="7">
        <v>123418.234375</v>
      </c>
      <c r="O1808" s="22">
        <f>M1808/N1808</f>
        <v>1.8533241960422431</v>
      </c>
      <c r="P1808" s="27">
        <v>1409</v>
      </c>
      <c r="Q1808" s="32">
        <f>M1808/P1808</f>
        <v>162.33782824698369</v>
      </c>
      <c r="R1808" s="37" t="s">
        <v>3935</v>
      </c>
      <c r="S1808" s="42">
        <f>ABS(O2496-O1808)*100</f>
        <v>49.613516705466743</v>
      </c>
      <c r="T1808" t="s">
        <v>64</v>
      </c>
      <c r="V1808" s="7">
        <v>32175</v>
      </c>
      <c r="W1808" t="s">
        <v>33</v>
      </c>
      <c r="X1808" s="17" t="s">
        <v>34</v>
      </c>
      <c r="Z1808" t="s">
        <v>3936</v>
      </c>
      <c r="AA1808">
        <v>401</v>
      </c>
      <c r="AB1808">
        <v>57</v>
      </c>
    </row>
    <row r="1809" spans="1:28" x14ac:dyDescent="0.25">
      <c r="A1809" t="s">
        <v>3945</v>
      </c>
      <c r="B1809" t="s">
        <v>3946</v>
      </c>
      <c r="C1809" s="17">
        <v>44137</v>
      </c>
      <c r="D1809" s="7">
        <v>190000</v>
      </c>
      <c r="E1809" t="s">
        <v>29</v>
      </c>
      <c r="F1809" t="s">
        <v>30</v>
      </c>
      <c r="G1809" s="7">
        <v>190000</v>
      </c>
      <c r="H1809" s="7">
        <v>108890</v>
      </c>
      <c r="I1809" s="12">
        <f>H1809/G1809*100</f>
        <v>57.310526315789481</v>
      </c>
      <c r="J1809" s="12">
        <f t="shared" si="28"/>
        <v>7.2077575253025543</v>
      </c>
      <c r="K1809" s="7">
        <v>217784</v>
      </c>
      <c r="L1809" s="7">
        <v>37358</v>
      </c>
      <c r="M1809" s="7">
        <f>G1809-L1809</f>
        <v>152642</v>
      </c>
      <c r="N1809" s="7">
        <v>99682.875</v>
      </c>
      <c r="O1809" s="22">
        <f>M1809/N1809</f>
        <v>1.5312760592027468</v>
      </c>
      <c r="P1809" s="27">
        <v>1025</v>
      </c>
      <c r="Q1809" s="32">
        <f>M1809/P1809</f>
        <v>148.91902439024389</v>
      </c>
      <c r="R1809" s="37" t="s">
        <v>3935</v>
      </c>
      <c r="S1809" s="42">
        <f>ABS(O2496-O1809)*100</f>
        <v>17.408703021517113</v>
      </c>
      <c r="T1809" t="s">
        <v>64</v>
      </c>
      <c r="V1809" s="7">
        <v>32175</v>
      </c>
      <c r="W1809" t="s">
        <v>33</v>
      </c>
      <c r="X1809" s="17" t="s">
        <v>34</v>
      </c>
      <c r="Z1809" t="s">
        <v>3936</v>
      </c>
      <c r="AA1809">
        <v>401</v>
      </c>
      <c r="AB1809">
        <v>57</v>
      </c>
    </row>
    <row r="1810" spans="1:28" x14ac:dyDescent="0.25">
      <c r="A1810" t="s">
        <v>3947</v>
      </c>
      <c r="B1810" t="s">
        <v>3948</v>
      </c>
      <c r="C1810" s="17">
        <v>44362</v>
      </c>
      <c r="D1810" s="7">
        <v>170000</v>
      </c>
      <c r="E1810" t="s">
        <v>29</v>
      </c>
      <c r="F1810" t="s">
        <v>30</v>
      </c>
      <c r="G1810" s="7">
        <v>170000</v>
      </c>
      <c r="H1810" s="7">
        <v>76040</v>
      </c>
      <c r="I1810" s="12">
        <f>H1810/G1810*100</f>
        <v>44.729411764705887</v>
      </c>
      <c r="J1810" s="12">
        <f t="shared" si="28"/>
        <v>5.3733570257810399</v>
      </c>
      <c r="K1810" s="7">
        <v>152072</v>
      </c>
      <c r="L1810" s="7">
        <v>30845</v>
      </c>
      <c r="M1810" s="7">
        <f>G1810-L1810</f>
        <v>139155</v>
      </c>
      <c r="N1810" s="7">
        <v>66976.2421875</v>
      </c>
      <c r="O1810" s="22">
        <f>M1810/N1810</f>
        <v>2.0776770307661567</v>
      </c>
      <c r="P1810" s="27">
        <v>1248</v>
      </c>
      <c r="Q1810" s="32">
        <f>M1810/P1810</f>
        <v>111.50240384615384</v>
      </c>
      <c r="R1810" s="37" t="s">
        <v>3935</v>
      </c>
      <c r="S1810" s="42">
        <f>ABS(O2496-O1810)*100</f>
        <v>72.048800177858112</v>
      </c>
      <c r="T1810" t="s">
        <v>662</v>
      </c>
      <c r="V1810" s="7">
        <v>28958</v>
      </c>
      <c r="W1810" t="s">
        <v>33</v>
      </c>
      <c r="X1810" s="17" t="s">
        <v>34</v>
      </c>
      <c r="Z1810" t="s">
        <v>3936</v>
      </c>
      <c r="AA1810">
        <v>401</v>
      </c>
      <c r="AB1810">
        <v>45</v>
      </c>
    </row>
    <row r="1811" spans="1:28" x14ac:dyDescent="0.25">
      <c r="A1811" t="s">
        <v>3949</v>
      </c>
      <c r="B1811" t="s">
        <v>3950</v>
      </c>
      <c r="C1811" s="17">
        <v>43938</v>
      </c>
      <c r="D1811" s="7">
        <v>240000</v>
      </c>
      <c r="E1811" t="s">
        <v>29</v>
      </c>
      <c r="F1811" t="s">
        <v>30</v>
      </c>
      <c r="G1811" s="7">
        <v>240000</v>
      </c>
      <c r="H1811" s="7">
        <v>129070</v>
      </c>
      <c r="I1811" s="12">
        <f>H1811/G1811*100</f>
        <v>53.779166666666669</v>
      </c>
      <c r="J1811" s="12">
        <f t="shared" si="28"/>
        <v>3.6763978761797418</v>
      </c>
      <c r="K1811" s="7">
        <v>258141</v>
      </c>
      <c r="L1811" s="7">
        <v>33849</v>
      </c>
      <c r="M1811" s="7">
        <f>G1811-L1811</f>
        <v>206151</v>
      </c>
      <c r="N1811" s="7">
        <v>119304.2578125</v>
      </c>
      <c r="O1811" s="22">
        <f>M1811/N1811</f>
        <v>1.7279433591044955</v>
      </c>
      <c r="P1811" s="27">
        <v>1806</v>
      </c>
      <c r="Q1811" s="32">
        <f>M1811/P1811</f>
        <v>114.14784053156146</v>
      </c>
      <c r="R1811" s="37" t="s">
        <v>3907</v>
      </c>
      <c r="S1811" s="42">
        <f>ABS(O2496-O1811)*100</f>
        <v>37.075433011691985</v>
      </c>
      <c r="T1811" t="s">
        <v>32</v>
      </c>
      <c r="V1811" s="7">
        <v>30635</v>
      </c>
      <c r="W1811" t="s">
        <v>33</v>
      </c>
      <c r="X1811" s="17" t="s">
        <v>34</v>
      </c>
      <c r="Z1811" t="s">
        <v>3908</v>
      </c>
      <c r="AA1811">
        <v>401</v>
      </c>
      <c r="AB1811">
        <v>51</v>
      </c>
    </row>
    <row r="1812" spans="1:28" x14ac:dyDescent="0.25">
      <c r="A1812" t="s">
        <v>3951</v>
      </c>
      <c r="B1812" t="s">
        <v>3952</v>
      </c>
      <c r="C1812" s="17">
        <v>43948</v>
      </c>
      <c r="D1812" s="7">
        <v>170000</v>
      </c>
      <c r="E1812" t="s">
        <v>29</v>
      </c>
      <c r="F1812" t="s">
        <v>30</v>
      </c>
      <c r="G1812" s="7">
        <v>170000</v>
      </c>
      <c r="H1812" s="7">
        <v>92990</v>
      </c>
      <c r="I1812" s="12">
        <f>H1812/G1812*100</f>
        <v>54.7</v>
      </c>
      <c r="J1812" s="12">
        <f t="shared" si="28"/>
        <v>4.5972312095130761</v>
      </c>
      <c r="K1812" s="7">
        <v>185987</v>
      </c>
      <c r="L1812" s="7">
        <v>36591</v>
      </c>
      <c r="M1812" s="7">
        <f>G1812-L1812</f>
        <v>133409</v>
      </c>
      <c r="N1812" s="7">
        <v>79465.9609375</v>
      </c>
      <c r="O1812" s="22">
        <f>M1812/N1812</f>
        <v>1.6788194394946814</v>
      </c>
      <c r="P1812" s="27">
        <v>912</v>
      </c>
      <c r="Q1812" s="32">
        <f>M1812/P1812</f>
        <v>146.28179824561403</v>
      </c>
      <c r="R1812" s="37" t="s">
        <v>3907</v>
      </c>
      <c r="S1812" s="42">
        <f>ABS(O2496-O1812)*100</f>
        <v>32.163041050710575</v>
      </c>
      <c r="T1812" t="s">
        <v>64</v>
      </c>
      <c r="V1812" s="7">
        <v>30635</v>
      </c>
      <c r="W1812" t="s">
        <v>33</v>
      </c>
      <c r="X1812" s="17" t="s">
        <v>34</v>
      </c>
      <c r="Z1812" t="s">
        <v>3908</v>
      </c>
      <c r="AA1812">
        <v>401</v>
      </c>
      <c r="AB1812">
        <v>51</v>
      </c>
    </row>
    <row r="1813" spans="1:28" x14ac:dyDescent="0.25">
      <c r="A1813" t="s">
        <v>3953</v>
      </c>
      <c r="B1813" t="s">
        <v>3954</v>
      </c>
      <c r="C1813" s="17">
        <v>44225</v>
      </c>
      <c r="D1813" s="7">
        <v>120000</v>
      </c>
      <c r="E1813" t="s">
        <v>253</v>
      </c>
      <c r="F1813" t="s">
        <v>30</v>
      </c>
      <c r="G1813" s="7">
        <v>120000</v>
      </c>
      <c r="H1813" s="7">
        <v>79770</v>
      </c>
      <c r="I1813" s="12">
        <f>H1813/G1813*100</f>
        <v>66.474999999999994</v>
      </c>
      <c r="J1813" s="12">
        <f t="shared" si="28"/>
        <v>16.372231209513068</v>
      </c>
      <c r="K1813" s="7">
        <v>159548</v>
      </c>
      <c r="L1813" s="7">
        <v>35822</v>
      </c>
      <c r="M1813" s="7">
        <f>G1813-L1813</f>
        <v>84178</v>
      </c>
      <c r="N1813" s="7">
        <v>68356.90625</v>
      </c>
      <c r="O1813" s="22">
        <f>M1813/N1813</f>
        <v>1.2314483585921503</v>
      </c>
      <c r="P1813" s="27">
        <v>1130</v>
      </c>
      <c r="Q1813" s="32">
        <f>M1813/P1813</f>
        <v>74.493805309734512</v>
      </c>
      <c r="R1813" s="37" t="s">
        <v>3935</v>
      </c>
      <c r="S1813" s="42">
        <f>ABS(O2496-O1813)*100</f>
        <v>12.574067039542536</v>
      </c>
      <c r="T1813" t="s">
        <v>154</v>
      </c>
      <c r="V1813" s="7">
        <v>32175</v>
      </c>
      <c r="W1813" t="s">
        <v>33</v>
      </c>
      <c r="X1813" s="17" t="s">
        <v>34</v>
      </c>
      <c r="Z1813" t="s">
        <v>3936</v>
      </c>
      <c r="AA1813">
        <v>401</v>
      </c>
      <c r="AB1813">
        <v>45</v>
      </c>
    </row>
    <row r="1814" spans="1:28" x14ac:dyDescent="0.25">
      <c r="A1814" t="s">
        <v>3955</v>
      </c>
      <c r="B1814" t="s">
        <v>3956</v>
      </c>
      <c r="C1814" s="17">
        <v>44638</v>
      </c>
      <c r="D1814" s="7">
        <v>105000</v>
      </c>
      <c r="E1814" t="s">
        <v>29</v>
      </c>
      <c r="F1814" t="s">
        <v>30</v>
      </c>
      <c r="G1814" s="7">
        <v>105000</v>
      </c>
      <c r="H1814" s="7">
        <v>46380</v>
      </c>
      <c r="I1814" s="12">
        <f>H1814/G1814*100</f>
        <v>44.171428571428571</v>
      </c>
      <c r="J1814" s="12">
        <f t="shared" si="28"/>
        <v>5.931340219058356</v>
      </c>
      <c r="K1814" s="7">
        <v>92759</v>
      </c>
      <c r="L1814" s="7">
        <v>26215</v>
      </c>
      <c r="M1814" s="7">
        <f>G1814-L1814</f>
        <v>78785</v>
      </c>
      <c r="N1814" s="7">
        <v>85312.8203125</v>
      </c>
      <c r="O1814" s="22">
        <f>M1814/N1814</f>
        <v>0.92348371219485348</v>
      </c>
      <c r="P1814" s="27">
        <v>840</v>
      </c>
      <c r="Q1814" s="32">
        <f>M1814/P1814</f>
        <v>93.791666666666671</v>
      </c>
      <c r="R1814" s="37" t="s">
        <v>3957</v>
      </c>
      <c r="S1814" s="42">
        <f>ABS(O2496-O1814)*100</f>
        <v>43.370531679272219</v>
      </c>
      <c r="T1814" t="s">
        <v>87</v>
      </c>
      <c r="V1814" s="7">
        <v>25000</v>
      </c>
      <c r="W1814" t="s">
        <v>33</v>
      </c>
      <c r="X1814" s="17" t="s">
        <v>34</v>
      </c>
      <c r="Z1814" t="s">
        <v>161</v>
      </c>
      <c r="AA1814">
        <v>407</v>
      </c>
      <c r="AB1814">
        <v>57</v>
      </c>
    </row>
    <row r="1815" spans="1:28" x14ac:dyDescent="0.25">
      <c r="A1815" t="s">
        <v>3958</v>
      </c>
      <c r="B1815" t="s">
        <v>3956</v>
      </c>
      <c r="C1815" s="17">
        <v>44218</v>
      </c>
      <c r="D1815" s="7">
        <v>80000</v>
      </c>
      <c r="E1815" t="s">
        <v>253</v>
      </c>
      <c r="F1815" t="s">
        <v>30</v>
      </c>
      <c r="G1815" s="7">
        <v>80000</v>
      </c>
      <c r="H1815" s="7">
        <v>46380</v>
      </c>
      <c r="I1815" s="12">
        <f>H1815/G1815*100</f>
        <v>57.975000000000001</v>
      </c>
      <c r="J1815" s="12">
        <f t="shared" si="28"/>
        <v>7.8722312095130746</v>
      </c>
      <c r="K1815" s="7">
        <v>92759</v>
      </c>
      <c r="L1815" s="7">
        <v>26215</v>
      </c>
      <c r="M1815" s="7">
        <f>G1815-L1815</f>
        <v>53785</v>
      </c>
      <c r="N1815" s="7">
        <v>85312.8203125</v>
      </c>
      <c r="O1815" s="22">
        <f>M1815/N1815</f>
        <v>0.63044451939328794</v>
      </c>
      <c r="P1815" s="27">
        <v>840</v>
      </c>
      <c r="Q1815" s="32">
        <f>M1815/P1815</f>
        <v>64.029761904761898</v>
      </c>
      <c r="R1815" s="37" t="s">
        <v>3957</v>
      </c>
      <c r="S1815" s="42">
        <f>ABS(O2496-O1815)*100</f>
        <v>72.674450959428768</v>
      </c>
      <c r="T1815" t="s">
        <v>87</v>
      </c>
      <c r="V1815" s="7">
        <v>25000</v>
      </c>
      <c r="W1815" t="s">
        <v>33</v>
      </c>
      <c r="X1815" s="17" t="s">
        <v>34</v>
      </c>
      <c r="Z1815" t="s">
        <v>161</v>
      </c>
      <c r="AA1815">
        <v>407</v>
      </c>
      <c r="AB1815">
        <v>57</v>
      </c>
    </row>
    <row r="1816" spans="1:28" x14ac:dyDescent="0.25">
      <c r="A1816" t="s">
        <v>3959</v>
      </c>
      <c r="B1816" t="s">
        <v>3960</v>
      </c>
      <c r="C1816" s="17">
        <v>44217</v>
      </c>
      <c r="D1816" s="7">
        <v>108000</v>
      </c>
      <c r="E1816" t="s">
        <v>29</v>
      </c>
      <c r="F1816" t="s">
        <v>30</v>
      </c>
      <c r="G1816" s="7">
        <v>108000</v>
      </c>
      <c r="H1816" s="7">
        <v>51510</v>
      </c>
      <c r="I1816" s="12">
        <f>H1816/G1816*100</f>
        <v>47.694444444444443</v>
      </c>
      <c r="J1816" s="12">
        <f t="shared" si="28"/>
        <v>2.4083243460424839</v>
      </c>
      <c r="K1816" s="7">
        <v>103014</v>
      </c>
      <c r="L1816" s="7">
        <v>26215</v>
      </c>
      <c r="M1816" s="7">
        <f>G1816-L1816</f>
        <v>81785</v>
      </c>
      <c r="N1816" s="7">
        <v>98460.2578125</v>
      </c>
      <c r="O1816" s="22">
        <f>M1816/N1816</f>
        <v>0.83063971004163883</v>
      </c>
      <c r="P1816" s="27">
        <v>1016</v>
      </c>
      <c r="Q1816" s="32">
        <f>M1816/P1816</f>
        <v>80.497047244094489</v>
      </c>
      <c r="R1816" s="37" t="s">
        <v>3957</v>
      </c>
      <c r="S1816" s="42">
        <f>ABS(O2496-O1816)*100</f>
        <v>52.65493189459368</v>
      </c>
      <c r="T1816" t="s">
        <v>87</v>
      </c>
      <c r="V1816" s="7">
        <v>25000</v>
      </c>
      <c r="W1816" t="s">
        <v>33</v>
      </c>
      <c r="X1816" s="17" t="s">
        <v>34</v>
      </c>
      <c r="Z1816" t="s">
        <v>161</v>
      </c>
      <c r="AA1816">
        <v>407</v>
      </c>
      <c r="AB1816">
        <v>57</v>
      </c>
    </row>
    <row r="1817" spans="1:28" x14ac:dyDescent="0.25">
      <c r="A1817" t="s">
        <v>3961</v>
      </c>
      <c r="B1817" t="s">
        <v>3962</v>
      </c>
      <c r="C1817" s="17">
        <v>44050</v>
      </c>
      <c r="D1817" s="7">
        <v>104000</v>
      </c>
      <c r="E1817" t="s">
        <v>29</v>
      </c>
      <c r="F1817" t="s">
        <v>30</v>
      </c>
      <c r="G1817" s="7">
        <v>104000</v>
      </c>
      <c r="H1817" s="7">
        <v>51730</v>
      </c>
      <c r="I1817" s="12">
        <f>H1817/G1817*100</f>
        <v>49.740384615384613</v>
      </c>
      <c r="J1817" s="12">
        <f t="shared" si="28"/>
        <v>0.36238417510231358</v>
      </c>
      <c r="K1817" s="7">
        <v>103469</v>
      </c>
      <c r="L1817" s="7">
        <v>26215</v>
      </c>
      <c r="M1817" s="7">
        <f>G1817-L1817</f>
        <v>77785</v>
      </c>
      <c r="N1817" s="7">
        <v>99043.5859375</v>
      </c>
      <c r="O1817" s="22">
        <f>M1817/N1817</f>
        <v>0.78536130597174747</v>
      </c>
      <c r="P1817" s="27">
        <v>1016</v>
      </c>
      <c r="Q1817" s="32">
        <f>M1817/P1817</f>
        <v>76.560039370078741</v>
      </c>
      <c r="R1817" s="37" t="s">
        <v>3957</v>
      </c>
      <c r="S1817" s="42">
        <f>ABS(O2496-O1817)*100</f>
        <v>57.182772301582816</v>
      </c>
      <c r="T1817" t="s">
        <v>87</v>
      </c>
      <c r="V1817" s="7">
        <v>25000</v>
      </c>
      <c r="W1817" t="s">
        <v>33</v>
      </c>
      <c r="X1817" s="17" t="s">
        <v>34</v>
      </c>
      <c r="Z1817" t="s">
        <v>161</v>
      </c>
      <c r="AA1817">
        <v>407</v>
      </c>
      <c r="AB1817">
        <v>57</v>
      </c>
    </row>
    <row r="1818" spans="1:28" x14ac:dyDescent="0.25">
      <c r="A1818" t="s">
        <v>3963</v>
      </c>
      <c r="B1818" t="s">
        <v>3964</v>
      </c>
      <c r="C1818" s="17">
        <v>44557</v>
      </c>
      <c r="D1818" s="7">
        <v>107000</v>
      </c>
      <c r="E1818" t="s">
        <v>29</v>
      </c>
      <c r="F1818" t="s">
        <v>30</v>
      </c>
      <c r="G1818" s="7">
        <v>107000</v>
      </c>
      <c r="H1818" s="7">
        <v>54240</v>
      </c>
      <c r="I1818" s="12">
        <f>H1818/G1818*100</f>
        <v>50.691588785046726</v>
      </c>
      <c r="J1818" s="12">
        <f t="shared" si="28"/>
        <v>0.58881999455979894</v>
      </c>
      <c r="K1818" s="7">
        <v>108477</v>
      </c>
      <c r="L1818" s="7">
        <v>26215</v>
      </c>
      <c r="M1818" s="7">
        <f>G1818-L1818</f>
        <v>80785</v>
      </c>
      <c r="N1818" s="7">
        <v>105464.1015625</v>
      </c>
      <c r="O1818" s="22">
        <f>M1818/N1818</f>
        <v>0.76599524201251834</v>
      </c>
      <c r="P1818" s="27">
        <v>1108</v>
      </c>
      <c r="Q1818" s="32">
        <f>M1818/P1818</f>
        <v>72.91064981949458</v>
      </c>
      <c r="R1818" s="37" t="s">
        <v>3957</v>
      </c>
      <c r="S1818" s="42">
        <f>ABS(O2496-O1818)*100</f>
        <v>59.119378697505731</v>
      </c>
      <c r="T1818" t="s">
        <v>87</v>
      </c>
      <c r="V1818" s="7">
        <v>25000</v>
      </c>
      <c r="W1818" t="s">
        <v>33</v>
      </c>
      <c r="X1818" s="17" t="s">
        <v>34</v>
      </c>
      <c r="Z1818" t="s">
        <v>161</v>
      </c>
      <c r="AA1818">
        <v>407</v>
      </c>
      <c r="AB1818">
        <v>57</v>
      </c>
    </row>
    <row r="1819" spans="1:28" x14ac:dyDescent="0.25">
      <c r="A1819" t="s">
        <v>3965</v>
      </c>
      <c r="B1819" t="s">
        <v>3966</v>
      </c>
      <c r="C1819" s="17">
        <v>44243</v>
      </c>
      <c r="D1819" s="7">
        <v>280000</v>
      </c>
      <c r="E1819" t="s">
        <v>29</v>
      </c>
      <c r="F1819" t="s">
        <v>30</v>
      </c>
      <c r="G1819" s="7">
        <v>280000</v>
      </c>
      <c r="H1819" s="7">
        <v>139150</v>
      </c>
      <c r="I1819" s="12">
        <f>H1819/G1819*100</f>
        <v>49.696428571428569</v>
      </c>
      <c r="J1819" s="12">
        <f t="shared" si="28"/>
        <v>0.40634021905835738</v>
      </c>
      <c r="K1819" s="7">
        <v>278290</v>
      </c>
      <c r="L1819" s="7">
        <v>33684</v>
      </c>
      <c r="M1819" s="7">
        <f>G1819-L1819</f>
        <v>246316</v>
      </c>
      <c r="N1819" s="7">
        <v>116479.046875</v>
      </c>
      <c r="O1819" s="22">
        <f>M1819/N1819</f>
        <v>2.1146807654112685</v>
      </c>
      <c r="P1819" s="27">
        <v>2028</v>
      </c>
      <c r="Q1819" s="32">
        <f>M1819/P1819</f>
        <v>121.45759368836292</v>
      </c>
      <c r="R1819" s="37" t="s">
        <v>3967</v>
      </c>
      <c r="S1819" s="42">
        <f>ABS(O2496-O1819)*100</f>
        <v>75.749173642369286</v>
      </c>
      <c r="T1819" t="s">
        <v>32</v>
      </c>
      <c r="V1819" s="7">
        <v>26785</v>
      </c>
      <c r="W1819" t="s">
        <v>33</v>
      </c>
      <c r="X1819" s="17" t="s">
        <v>34</v>
      </c>
      <c r="Z1819" t="s">
        <v>3968</v>
      </c>
      <c r="AA1819">
        <v>401</v>
      </c>
      <c r="AB1819">
        <v>45</v>
      </c>
    </row>
    <row r="1820" spans="1:28" x14ac:dyDescent="0.25">
      <c r="A1820" t="s">
        <v>3969</v>
      </c>
      <c r="B1820" t="s">
        <v>3970</v>
      </c>
      <c r="C1820" s="17">
        <v>44645</v>
      </c>
      <c r="D1820" s="7">
        <v>149000</v>
      </c>
      <c r="E1820" t="s">
        <v>29</v>
      </c>
      <c r="F1820" t="s">
        <v>30</v>
      </c>
      <c r="G1820" s="7">
        <v>149000</v>
      </c>
      <c r="H1820" s="7">
        <v>72180</v>
      </c>
      <c r="I1820" s="12">
        <f>H1820/G1820*100</f>
        <v>48.442953020134226</v>
      </c>
      <c r="J1820" s="12">
        <f t="shared" si="28"/>
        <v>1.6598157703527008</v>
      </c>
      <c r="K1820" s="7">
        <v>144351</v>
      </c>
      <c r="L1820" s="7">
        <v>32805</v>
      </c>
      <c r="M1820" s="7">
        <f>G1820-L1820</f>
        <v>116195</v>
      </c>
      <c r="N1820" s="7">
        <v>53117.14453125</v>
      </c>
      <c r="O1820" s="22">
        <f>M1820/N1820</f>
        <v>2.1875234639475001</v>
      </c>
      <c r="P1820" s="27">
        <v>930</v>
      </c>
      <c r="Q1820" s="32">
        <f>M1820/P1820</f>
        <v>124.94086021505376</v>
      </c>
      <c r="R1820" s="37" t="s">
        <v>3967</v>
      </c>
      <c r="S1820" s="42">
        <f>ABS(O2496-O1820)*100</f>
        <v>83.033443495992444</v>
      </c>
      <c r="T1820" t="s">
        <v>154</v>
      </c>
      <c r="V1820" s="7">
        <v>26785</v>
      </c>
      <c r="W1820" t="s">
        <v>33</v>
      </c>
      <c r="X1820" s="17" t="s">
        <v>34</v>
      </c>
      <c r="Z1820" t="s">
        <v>3968</v>
      </c>
      <c r="AA1820">
        <v>401</v>
      </c>
      <c r="AB1820">
        <v>45</v>
      </c>
    </row>
    <row r="1821" spans="1:28" x14ac:dyDescent="0.25">
      <c r="A1821" t="s">
        <v>3971</v>
      </c>
      <c r="B1821" t="s">
        <v>3972</v>
      </c>
      <c r="C1821" s="17">
        <v>44370</v>
      </c>
      <c r="D1821" s="7">
        <v>131700</v>
      </c>
      <c r="E1821" t="s">
        <v>29</v>
      </c>
      <c r="F1821" t="s">
        <v>30</v>
      </c>
      <c r="G1821" s="7">
        <v>131700</v>
      </c>
      <c r="H1821" s="7">
        <v>57950</v>
      </c>
      <c r="I1821" s="12">
        <f>H1821/G1821*100</f>
        <v>44.001518602885348</v>
      </c>
      <c r="J1821" s="12">
        <f t="shared" si="28"/>
        <v>6.101250187601579</v>
      </c>
      <c r="K1821" s="7">
        <v>115907</v>
      </c>
      <c r="L1821" s="7">
        <v>29864</v>
      </c>
      <c r="M1821" s="7">
        <f>G1821-L1821</f>
        <v>101836</v>
      </c>
      <c r="N1821" s="7">
        <v>40972.85546875</v>
      </c>
      <c r="O1821" s="22">
        <f>M1821/N1821</f>
        <v>2.4854503996596069</v>
      </c>
      <c r="P1821" s="27">
        <v>688</v>
      </c>
      <c r="Q1821" s="32">
        <f>M1821/P1821</f>
        <v>148.01744186046511</v>
      </c>
      <c r="R1821" s="37" t="s">
        <v>3967</v>
      </c>
      <c r="S1821" s="42">
        <f>ABS(O2496-O1821)*100</f>
        <v>112.82613706720312</v>
      </c>
      <c r="T1821" t="s">
        <v>154</v>
      </c>
      <c r="V1821" s="7">
        <v>28776</v>
      </c>
      <c r="W1821" t="s">
        <v>33</v>
      </c>
      <c r="X1821" s="17" t="s">
        <v>34</v>
      </c>
      <c r="Z1821" t="s">
        <v>3968</v>
      </c>
      <c r="AA1821">
        <v>401</v>
      </c>
      <c r="AB1821">
        <v>41</v>
      </c>
    </row>
    <row r="1822" spans="1:28" x14ac:dyDescent="0.25">
      <c r="A1822" t="s">
        <v>3973</v>
      </c>
      <c r="B1822" t="s">
        <v>3974</v>
      </c>
      <c r="C1822" s="17">
        <v>44349</v>
      </c>
      <c r="D1822" s="7">
        <v>110000</v>
      </c>
      <c r="E1822" t="s">
        <v>29</v>
      </c>
      <c r="F1822" t="s">
        <v>30</v>
      </c>
      <c r="G1822" s="7">
        <v>110000</v>
      </c>
      <c r="H1822" s="7">
        <v>89250</v>
      </c>
      <c r="I1822" s="12">
        <f>H1822/G1822*100</f>
        <v>81.13636363636364</v>
      </c>
      <c r="J1822" s="12">
        <f t="shared" si="28"/>
        <v>31.033594845876713</v>
      </c>
      <c r="K1822" s="7">
        <v>178493</v>
      </c>
      <c r="L1822" s="7">
        <v>29748</v>
      </c>
      <c r="M1822" s="7">
        <f>G1822-L1822</f>
        <v>80252</v>
      </c>
      <c r="N1822" s="7">
        <v>70830.953125</v>
      </c>
      <c r="O1822" s="22">
        <f>M1822/N1822</f>
        <v>1.1330074841485482</v>
      </c>
      <c r="P1822" s="27">
        <v>1152</v>
      </c>
      <c r="Q1822" s="32">
        <f>M1822/P1822</f>
        <v>69.663194444444443</v>
      </c>
      <c r="R1822" s="37" t="s">
        <v>3967</v>
      </c>
      <c r="S1822" s="42">
        <f>ABS(O2496-O1822)*100</f>
        <v>22.41815448390274</v>
      </c>
      <c r="T1822" t="s">
        <v>154</v>
      </c>
      <c r="V1822" s="7">
        <v>26785</v>
      </c>
      <c r="W1822" t="s">
        <v>33</v>
      </c>
      <c r="X1822" s="17" t="s">
        <v>34</v>
      </c>
      <c r="Z1822" t="s">
        <v>3968</v>
      </c>
      <c r="AA1822">
        <v>401</v>
      </c>
      <c r="AB1822">
        <v>45</v>
      </c>
    </row>
    <row r="1823" spans="1:28" x14ac:dyDescent="0.25">
      <c r="A1823" t="s">
        <v>3975</v>
      </c>
      <c r="B1823" t="s">
        <v>3976</v>
      </c>
      <c r="C1823" s="17">
        <v>44452</v>
      </c>
      <c r="D1823" s="7">
        <v>185000</v>
      </c>
      <c r="E1823" t="s">
        <v>29</v>
      </c>
      <c r="F1823" t="s">
        <v>30</v>
      </c>
      <c r="G1823" s="7">
        <v>185000</v>
      </c>
      <c r="H1823" s="7">
        <v>87170</v>
      </c>
      <c r="I1823" s="12">
        <f>H1823/G1823*100</f>
        <v>47.118918918918915</v>
      </c>
      <c r="J1823" s="12">
        <f t="shared" si="28"/>
        <v>2.9838498715680117</v>
      </c>
      <c r="K1823" s="7">
        <v>174345</v>
      </c>
      <c r="L1823" s="7">
        <v>27757</v>
      </c>
      <c r="M1823" s="7">
        <f>G1823-L1823</f>
        <v>157243</v>
      </c>
      <c r="N1823" s="7">
        <v>69803.8125</v>
      </c>
      <c r="O1823" s="22">
        <f>M1823/N1823</f>
        <v>2.2526420028991971</v>
      </c>
      <c r="P1823" s="27">
        <v>1062</v>
      </c>
      <c r="Q1823" s="32">
        <f>M1823/P1823</f>
        <v>148.06308851224105</v>
      </c>
      <c r="R1823" s="37" t="s">
        <v>3967</v>
      </c>
      <c r="S1823" s="42">
        <f>ABS(O2496-O1823)*100</f>
        <v>89.545297391162151</v>
      </c>
      <c r="T1823" t="s">
        <v>154</v>
      </c>
      <c r="V1823" s="7">
        <v>26785</v>
      </c>
      <c r="W1823" t="s">
        <v>33</v>
      </c>
      <c r="X1823" s="17" t="s">
        <v>34</v>
      </c>
      <c r="Z1823" t="s">
        <v>3968</v>
      </c>
      <c r="AA1823">
        <v>401</v>
      </c>
      <c r="AB1823">
        <v>45</v>
      </c>
    </row>
    <row r="1824" spans="1:28" x14ac:dyDescent="0.25">
      <c r="A1824" t="s">
        <v>3977</v>
      </c>
      <c r="B1824" t="s">
        <v>3978</v>
      </c>
      <c r="C1824" s="17">
        <v>44376</v>
      </c>
      <c r="D1824" s="7">
        <v>238000</v>
      </c>
      <c r="E1824" t="s">
        <v>29</v>
      </c>
      <c r="F1824" t="s">
        <v>30</v>
      </c>
      <c r="G1824" s="7">
        <v>238000</v>
      </c>
      <c r="H1824" s="7">
        <v>119120</v>
      </c>
      <c r="I1824" s="12">
        <f>H1824/G1824*100</f>
        <v>50.05042016806722</v>
      </c>
      <c r="J1824" s="12">
        <f t="shared" si="28"/>
        <v>5.2348622419707169E-2</v>
      </c>
      <c r="K1824" s="7">
        <v>238230</v>
      </c>
      <c r="L1824" s="7">
        <v>29754</v>
      </c>
      <c r="M1824" s="7">
        <f>G1824-L1824</f>
        <v>208246</v>
      </c>
      <c r="N1824" s="7">
        <v>153291.171875</v>
      </c>
      <c r="O1824" s="22">
        <f>M1824/N1824</f>
        <v>1.3584996282095909</v>
      </c>
      <c r="P1824" s="27">
        <v>1113</v>
      </c>
      <c r="Q1824" s="32">
        <f>M1824/P1824</f>
        <v>187.10332434860737</v>
      </c>
      <c r="R1824" s="37" t="s">
        <v>3979</v>
      </c>
      <c r="S1824" s="42">
        <f>ABS(O2496-O1824)*100</f>
        <v>0.13105992220152629</v>
      </c>
      <c r="T1824" t="s">
        <v>64</v>
      </c>
      <c r="V1824" s="7">
        <v>26785</v>
      </c>
      <c r="W1824" t="s">
        <v>33</v>
      </c>
      <c r="X1824" s="17" t="s">
        <v>34</v>
      </c>
      <c r="Z1824" t="s">
        <v>3968</v>
      </c>
      <c r="AA1824">
        <v>401</v>
      </c>
      <c r="AB1824">
        <v>68</v>
      </c>
    </row>
    <row r="1825" spans="1:28" x14ac:dyDescent="0.25">
      <c r="A1825" t="s">
        <v>3980</v>
      </c>
      <c r="B1825" t="s">
        <v>3981</v>
      </c>
      <c r="C1825" s="17">
        <v>44337</v>
      </c>
      <c r="D1825" s="7">
        <v>275000</v>
      </c>
      <c r="E1825" t="s">
        <v>29</v>
      </c>
      <c r="F1825" t="s">
        <v>30</v>
      </c>
      <c r="G1825" s="7">
        <v>275000</v>
      </c>
      <c r="H1825" s="7">
        <v>113190</v>
      </c>
      <c r="I1825" s="12">
        <f>H1825/G1825*100</f>
        <v>41.160000000000004</v>
      </c>
      <c r="J1825" s="12">
        <f t="shared" si="28"/>
        <v>8.9427687904869231</v>
      </c>
      <c r="K1825" s="7">
        <v>226381</v>
      </c>
      <c r="L1825" s="7">
        <v>27757</v>
      </c>
      <c r="M1825" s="7">
        <f>G1825-L1825</f>
        <v>247243</v>
      </c>
      <c r="N1825" s="7">
        <v>94582.859375</v>
      </c>
      <c r="O1825" s="22">
        <f>M1825/N1825</f>
        <v>2.6140360064579617</v>
      </c>
      <c r="P1825" s="27">
        <v>1506</v>
      </c>
      <c r="Q1825" s="32">
        <f>M1825/P1825</f>
        <v>164.17197875166002</v>
      </c>
      <c r="R1825" s="37" t="s">
        <v>3967</v>
      </c>
      <c r="S1825" s="42">
        <f>ABS(O2496-O1825)*100</f>
        <v>125.68469774703861</v>
      </c>
      <c r="T1825" t="s">
        <v>154</v>
      </c>
      <c r="V1825" s="7">
        <v>26785</v>
      </c>
      <c r="W1825" t="s">
        <v>33</v>
      </c>
      <c r="X1825" s="17" t="s">
        <v>34</v>
      </c>
      <c r="Z1825" t="s">
        <v>3968</v>
      </c>
      <c r="AA1825">
        <v>401</v>
      </c>
      <c r="AB1825">
        <v>45</v>
      </c>
    </row>
    <row r="1826" spans="1:28" x14ac:dyDescent="0.25">
      <c r="A1826" t="s">
        <v>3982</v>
      </c>
      <c r="B1826" t="s">
        <v>3983</v>
      </c>
      <c r="C1826" s="17">
        <v>44643</v>
      </c>
      <c r="D1826" s="7">
        <v>245000</v>
      </c>
      <c r="E1826" t="s">
        <v>29</v>
      </c>
      <c r="F1826" t="s">
        <v>30</v>
      </c>
      <c r="G1826" s="7">
        <v>245000</v>
      </c>
      <c r="H1826" s="7">
        <v>96610</v>
      </c>
      <c r="I1826" s="12">
        <f>H1826/G1826*100</f>
        <v>39.432653061224485</v>
      </c>
      <c r="J1826" s="12">
        <f t="shared" si="28"/>
        <v>10.670115729262442</v>
      </c>
      <c r="K1826" s="7">
        <v>193215</v>
      </c>
      <c r="L1826" s="7">
        <v>32969</v>
      </c>
      <c r="M1826" s="7">
        <f>G1826-L1826</f>
        <v>212031</v>
      </c>
      <c r="N1826" s="7">
        <v>85237.234375</v>
      </c>
      <c r="O1826" s="22">
        <f>M1826/N1826</f>
        <v>2.4875396480741343</v>
      </c>
      <c r="P1826" s="27">
        <v>1215</v>
      </c>
      <c r="Q1826" s="32">
        <f>M1826/P1826</f>
        <v>174.51111111111112</v>
      </c>
      <c r="R1826" s="37" t="s">
        <v>3907</v>
      </c>
      <c r="S1826" s="42">
        <f>ABS(O2496-O1826)*100</f>
        <v>113.03506190865586</v>
      </c>
      <c r="T1826" t="s">
        <v>64</v>
      </c>
      <c r="V1826" s="7">
        <v>30635</v>
      </c>
      <c r="W1826" t="s">
        <v>33</v>
      </c>
      <c r="X1826" s="17" t="s">
        <v>34</v>
      </c>
      <c r="Z1826" t="s">
        <v>3908</v>
      </c>
      <c r="AA1826">
        <v>401</v>
      </c>
      <c r="AB1826">
        <v>51</v>
      </c>
    </row>
    <row r="1827" spans="1:28" x14ac:dyDescent="0.25">
      <c r="A1827" t="s">
        <v>3984</v>
      </c>
      <c r="B1827" t="s">
        <v>3985</v>
      </c>
      <c r="C1827" s="17">
        <v>44510</v>
      </c>
      <c r="D1827" s="7">
        <v>175500</v>
      </c>
      <c r="E1827" t="s">
        <v>29</v>
      </c>
      <c r="F1827" t="s">
        <v>30</v>
      </c>
      <c r="G1827" s="7">
        <v>175500</v>
      </c>
      <c r="H1827" s="7">
        <v>79050</v>
      </c>
      <c r="I1827" s="12">
        <f>H1827/G1827*100</f>
        <v>45.042735042735046</v>
      </c>
      <c r="J1827" s="12">
        <f t="shared" si="28"/>
        <v>5.0600337477518806</v>
      </c>
      <c r="K1827" s="7">
        <v>158090</v>
      </c>
      <c r="L1827" s="7">
        <v>33854</v>
      </c>
      <c r="M1827" s="7">
        <f>G1827-L1827</f>
        <v>141646</v>
      </c>
      <c r="N1827" s="7">
        <v>66082.9765625</v>
      </c>
      <c r="O1827" s="22">
        <f>M1827/N1827</f>
        <v>2.1434567171173646</v>
      </c>
      <c r="P1827" s="27">
        <v>918</v>
      </c>
      <c r="Q1827" s="32">
        <f>M1827/P1827</f>
        <v>154.29847494553377</v>
      </c>
      <c r="R1827" s="37" t="s">
        <v>3907</v>
      </c>
      <c r="S1827" s="42">
        <f>ABS(O2496-O1827)*100</f>
        <v>78.626768812978895</v>
      </c>
      <c r="T1827" t="s">
        <v>64</v>
      </c>
      <c r="V1827" s="7">
        <v>30635</v>
      </c>
      <c r="W1827" t="s">
        <v>33</v>
      </c>
      <c r="X1827" s="17" t="s">
        <v>34</v>
      </c>
      <c r="Z1827" t="s">
        <v>3908</v>
      </c>
      <c r="AA1827">
        <v>401</v>
      </c>
      <c r="AB1827">
        <v>51</v>
      </c>
    </row>
    <row r="1828" spans="1:28" x14ac:dyDescent="0.25">
      <c r="A1828" t="s">
        <v>3986</v>
      </c>
      <c r="B1828" t="s">
        <v>3987</v>
      </c>
      <c r="C1828" s="17">
        <v>44260</v>
      </c>
      <c r="D1828" s="7">
        <v>220000</v>
      </c>
      <c r="E1828" t="s">
        <v>29</v>
      </c>
      <c r="F1828" t="s">
        <v>30</v>
      </c>
      <c r="G1828" s="7">
        <v>220000</v>
      </c>
      <c r="H1828" s="7">
        <v>105140</v>
      </c>
      <c r="I1828" s="12">
        <f>H1828/G1828*100</f>
        <v>47.790909090909089</v>
      </c>
      <c r="J1828" s="12">
        <f t="shared" si="28"/>
        <v>2.3118596995778375</v>
      </c>
      <c r="K1828" s="7">
        <v>210280</v>
      </c>
      <c r="L1828" s="7">
        <v>35344</v>
      </c>
      <c r="M1828" s="7">
        <f>G1828-L1828</f>
        <v>184656</v>
      </c>
      <c r="N1828" s="7">
        <v>93051.0625</v>
      </c>
      <c r="O1828" s="22">
        <f>M1828/N1828</f>
        <v>1.9844588018540896</v>
      </c>
      <c r="P1828" s="27">
        <v>1050</v>
      </c>
      <c r="Q1828" s="32">
        <f>M1828/P1828</f>
        <v>175.86285714285714</v>
      </c>
      <c r="R1828" s="37" t="s">
        <v>3907</v>
      </c>
      <c r="S1828" s="42">
        <f>ABS(O2496-O1828)*100</f>
        <v>62.726977286651397</v>
      </c>
      <c r="T1828" t="s">
        <v>64</v>
      </c>
      <c r="V1828" s="7">
        <v>30635</v>
      </c>
      <c r="W1828" t="s">
        <v>33</v>
      </c>
      <c r="X1828" s="17" t="s">
        <v>34</v>
      </c>
      <c r="Z1828" t="s">
        <v>3908</v>
      </c>
      <c r="AA1828">
        <v>401</v>
      </c>
      <c r="AB1828">
        <v>51</v>
      </c>
    </row>
    <row r="1829" spans="1:28" x14ac:dyDescent="0.25">
      <c r="A1829" t="s">
        <v>3988</v>
      </c>
      <c r="B1829" t="s">
        <v>3989</v>
      </c>
      <c r="C1829" s="17">
        <v>44034</v>
      </c>
      <c r="D1829" s="7">
        <v>225000</v>
      </c>
      <c r="E1829" t="s">
        <v>29</v>
      </c>
      <c r="F1829" t="s">
        <v>30</v>
      </c>
      <c r="G1829" s="7">
        <v>225000</v>
      </c>
      <c r="H1829" s="7">
        <v>110210</v>
      </c>
      <c r="I1829" s="12">
        <f>H1829/G1829*100</f>
        <v>48.982222222222219</v>
      </c>
      <c r="J1829" s="12">
        <f t="shared" si="28"/>
        <v>1.1205465682647073</v>
      </c>
      <c r="K1829" s="7">
        <v>220417</v>
      </c>
      <c r="L1829" s="7">
        <v>35239</v>
      </c>
      <c r="M1829" s="7">
        <f>G1829-L1829</f>
        <v>189761</v>
      </c>
      <c r="N1829" s="7">
        <v>98498.9375</v>
      </c>
      <c r="O1829" s="22">
        <f>M1829/N1829</f>
        <v>1.9265283952936041</v>
      </c>
      <c r="P1829" s="27">
        <v>1326</v>
      </c>
      <c r="Q1829" s="32">
        <f>M1829/P1829</f>
        <v>143.10784313725489</v>
      </c>
      <c r="R1829" s="37" t="s">
        <v>3907</v>
      </c>
      <c r="S1829" s="42">
        <f>ABS(O2496-O1829)*100</f>
        <v>56.933936630602844</v>
      </c>
      <c r="T1829" t="s">
        <v>32</v>
      </c>
      <c r="V1829" s="7">
        <v>30635</v>
      </c>
      <c r="W1829" t="s">
        <v>33</v>
      </c>
      <c r="X1829" s="17" t="s">
        <v>34</v>
      </c>
      <c r="Z1829" t="s">
        <v>3908</v>
      </c>
      <c r="AA1829">
        <v>401</v>
      </c>
      <c r="AB1829">
        <v>51</v>
      </c>
    </row>
    <row r="1830" spans="1:28" x14ac:dyDescent="0.25">
      <c r="A1830" t="s">
        <v>3990</v>
      </c>
      <c r="B1830" t="s">
        <v>3991</v>
      </c>
      <c r="C1830" s="17">
        <v>44490</v>
      </c>
      <c r="D1830" s="7">
        <v>268600</v>
      </c>
      <c r="E1830" t="s">
        <v>29</v>
      </c>
      <c r="F1830" t="s">
        <v>30</v>
      </c>
      <c r="G1830" s="7">
        <v>268600</v>
      </c>
      <c r="H1830" s="7">
        <v>107560</v>
      </c>
      <c r="I1830" s="12">
        <f>H1830/G1830*100</f>
        <v>40.044676098287418</v>
      </c>
      <c r="J1830" s="12">
        <f t="shared" si="28"/>
        <v>10.058092692199509</v>
      </c>
      <c r="K1830" s="7">
        <v>215112</v>
      </c>
      <c r="L1830" s="7">
        <v>34805</v>
      </c>
      <c r="M1830" s="7">
        <f>G1830-L1830</f>
        <v>233795</v>
      </c>
      <c r="N1830" s="7">
        <v>95907.9765625</v>
      </c>
      <c r="O1830" s="22">
        <f>M1830/N1830</f>
        <v>2.4377013088962802</v>
      </c>
      <c r="P1830" s="27">
        <v>1326</v>
      </c>
      <c r="Q1830" s="32">
        <f>M1830/P1830</f>
        <v>176.315987933635</v>
      </c>
      <c r="R1830" s="37" t="s">
        <v>3907</v>
      </c>
      <c r="S1830" s="42">
        <f>ABS(O2496-O1830)*100</f>
        <v>108.05122799087046</v>
      </c>
      <c r="T1830" t="s">
        <v>32</v>
      </c>
      <c r="V1830" s="7">
        <v>30635</v>
      </c>
      <c r="W1830" t="s">
        <v>33</v>
      </c>
      <c r="X1830" s="17" t="s">
        <v>34</v>
      </c>
      <c r="Z1830" t="s">
        <v>3908</v>
      </c>
      <c r="AA1830">
        <v>401</v>
      </c>
      <c r="AB1830">
        <v>51</v>
      </c>
    </row>
    <row r="1831" spans="1:28" x14ac:dyDescent="0.25">
      <c r="A1831" t="s">
        <v>3992</v>
      </c>
      <c r="B1831" t="s">
        <v>3993</v>
      </c>
      <c r="C1831" s="17">
        <v>44491</v>
      </c>
      <c r="D1831" s="7">
        <v>183500</v>
      </c>
      <c r="E1831" t="s">
        <v>29</v>
      </c>
      <c r="F1831" t="s">
        <v>30</v>
      </c>
      <c r="G1831" s="7">
        <v>183500</v>
      </c>
      <c r="H1831" s="7">
        <v>110170</v>
      </c>
      <c r="I1831" s="12">
        <f>H1831/G1831*100</f>
        <v>60.038147138964582</v>
      </c>
      <c r="J1831" s="12">
        <f t="shared" si="28"/>
        <v>9.9353783484776557</v>
      </c>
      <c r="K1831" s="7">
        <v>220338</v>
      </c>
      <c r="L1831" s="7">
        <v>33786</v>
      </c>
      <c r="M1831" s="7">
        <f>G1831-L1831</f>
        <v>149714</v>
      </c>
      <c r="N1831" s="7">
        <v>99229.7890625</v>
      </c>
      <c r="O1831" s="22">
        <f>M1831/N1831</f>
        <v>1.508760639465861</v>
      </c>
      <c r="P1831" s="27">
        <v>1326</v>
      </c>
      <c r="Q1831" s="32">
        <f>M1831/P1831</f>
        <v>112.90648567119155</v>
      </c>
      <c r="R1831" s="37" t="s">
        <v>3907</v>
      </c>
      <c r="S1831" s="42">
        <f>ABS(O2496-O1831)*100</f>
        <v>15.157161047828538</v>
      </c>
      <c r="T1831" t="s">
        <v>32</v>
      </c>
      <c r="V1831" s="7">
        <v>30635</v>
      </c>
      <c r="W1831" t="s">
        <v>33</v>
      </c>
      <c r="X1831" s="17" t="s">
        <v>34</v>
      </c>
      <c r="Z1831" t="s">
        <v>3908</v>
      </c>
      <c r="AA1831">
        <v>401</v>
      </c>
      <c r="AB1831">
        <v>51</v>
      </c>
    </row>
    <row r="1832" spans="1:28" x14ac:dyDescent="0.25">
      <c r="A1832" t="s">
        <v>3994</v>
      </c>
      <c r="B1832" t="s">
        <v>3995</v>
      </c>
      <c r="C1832" s="17">
        <v>44426</v>
      </c>
      <c r="D1832" s="7">
        <v>270000</v>
      </c>
      <c r="E1832" t="s">
        <v>29</v>
      </c>
      <c r="F1832" t="s">
        <v>30</v>
      </c>
      <c r="G1832" s="7">
        <v>270000</v>
      </c>
      <c r="H1832" s="7">
        <v>129080</v>
      </c>
      <c r="I1832" s="12">
        <f>H1832/G1832*100</f>
        <v>47.80740740740741</v>
      </c>
      <c r="J1832" s="12">
        <f t="shared" si="28"/>
        <v>2.2953613830795163</v>
      </c>
      <c r="K1832" s="7">
        <v>258162</v>
      </c>
      <c r="L1832" s="7">
        <v>36213</v>
      </c>
      <c r="M1832" s="7">
        <f>G1832-L1832</f>
        <v>233787</v>
      </c>
      <c r="N1832" s="7">
        <v>118057.9765625</v>
      </c>
      <c r="O1832" s="22">
        <f>M1832/N1832</f>
        <v>1.9802728016114435</v>
      </c>
      <c r="P1832" s="27">
        <v>1610</v>
      </c>
      <c r="Q1832" s="32">
        <f>M1832/P1832</f>
        <v>145.20931677018635</v>
      </c>
      <c r="R1832" s="37" t="s">
        <v>3907</v>
      </c>
      <c r="S1832" s="42">
        <f>ABS(O2496-O1832)*100</f>
        <v>62.308377262386784</v>
      </c>
      <c r="T1832" t="s">
        <v>32</v>
      </c>
      <c r="V1832" s="7">
        <v>30635</v>
      </c>
      <c r="W1832" t="s">
        <v>33</v>
      </c>
      <c r="X1832" s="17" t="s">
        <v>34</v>
      </c>
      <c r="Z1832" t="s">
        <v>3908</v>
      </c>
      <c r="AA1832">
        <v>401</v>
      </c>
      <c r="AB1832">
        <v>51</v>
      </c>
    </row>
    <row r="1833" spans="1:28" x14ac:dyDescent="0.25">
      <c r="A1833" t="s">
        <v>3996</v>
      </c>
      <c r="B1833" t="s">
        <v>3997</v>
      </c>
      <c r="C1833" s="17">
        <v>44141</v>
      </c>
      <c r="D1833" s="7">
        <v>205000</v>
      </c>
      <c r="E1833" t="s">
        <v>29</v>
      </c>
      <c r="F1833" t="s">
        <v>30</v>
      </c>
      <c r="G1833" s="7">
        <v>205000</v>
      </c>
      <c r="H1833" s="7">
        <v>98170</v>
      </c>
      <c r="I1833" s="12">
        <f>H1833/G1833*100</f>
        <v>47.887804878048776</v>
      </c>
      <c r="J1833" s="12">
        <f t="shared" si="28"/>
        <v>2.2149639124381508</v>
      </c>
      <c r="K1833" s="7">
        <v>196330</v>
      </c>
      <c r="L1833" s="7">
        <v>32969</v>
      </c>
      <c r="M1833" s="7">
        <f>G1833-L1833</f>
        <v>172031</v>
      </c>
      <c r="N1833" s="7">
        <v>86894.1484375</v>
      </c>
      <c r="O1833" s="22">
        <f>M1833/N1833</f>
        <v>1.979776579820401</v>
      </c>
      <c r="P1833" s="27">
        <v>1214</v>
      </c>
      <c r="Q1833" s="32">
        <f>M1833/P1833</f>
        <v>141.70593080724876</v>
      </c>
      <c r="R1833" s="37" t="s">
        <v>3907</v>
      </c>
      <c r="S1833" s="42">
        <f>ABS(O2496-O1833)*100</f>
        <v>62.258755083282537</v>
      </c>
      <c r="T1833" t="s">
        <v>32</v>
      </c>
      <c r="V1833" s="7">
        <v>30635</v>
      </c>
      <c r="W1833" t="s">
        <v>33</v>
      </c>
      <c r="X1833" s="17" t="s">
        <v>34</v>
      </c>
      <c r="Z1833" t="s">
        <v>3908</v>
      </c>
      <c r="AA1833">
        <v>401</v>
      </c>
      <c r="AB1833">
        <v>51</v>
      </c>
    </row>
    <row r="1834" spans="1:28" x14ac:dyDescent="0.25">
      <c r="A1834" t="s">
        <v>3998</v>
      </c>
      <c r="B1834" t="s">
        <v>3999</v>
      </c>
      <c r="C1834" s="17">
        <v>44218</v>
      </c>
      <c r="D1834" s="7">
        <v>207000</v>
      </c>
      <c r="E1834" t="s">
        <v>29</v>
      </c>
      <c r="F1834" t="s">
        <v>30</v>
      </c>
      <c r="G1834" s="7">
        <v>207000</v>
      </c>
      <c r="H1834" s="7">
        <v>109800</v>
      </c>
      <c r="I1834" s="12">
        <f>H1834/G1834*100</f>
        <v>53.04347826086957</v>
      </c>
      <c r="J1834" s="12">
        <f t="shared" si="28"/>
        <v>2.9407094703826431</v>
      </c>
      <c r="K1834" s="7">
        <v>219595</v>
      </c>
      <c r="L1834" s="7">
        <v>35693</v>
      </c>
      <c r="M1834" s="7">
        <f>G1834-L1834</f>
        <v>171307</v>
      </c>
      <c r="N1834" s="7">
        <v>97820.2109375</v>
      </c>
      <c r="O1834" s="22">
        <f>M1834/N1834</f>
        <v>1.7512434123603835</v>
      </c>
      <c r="P1834" s="27">
        <v>1310</v>
      </c>
      <c r="Q1834" s="32">
        <f>M1834/P1834</f>
        <v>130.76870229007633</v>
      </c>
      <c r="R1834" s="37" t="s">
        <v>3907</v>
      </c>
      <c r="S1834" s="42">
        <f>ABS(O2496-O1834)*100</f>
        <v>39.405438337280785</v>
      </c>
      <c r="T1834" t="s">
        <v>32</v>
      </c>
      <c r="V1834" s="7">
        <v>30635</v>
      </c>
      <c r="W1834" t="s">
        <v>33</v>
      </c>
      <c r="X1834" s="17" t="s">
        <v>34</v>
      </c>
      <c r="Z1834" t="s">
        <v>3908</v>
      </c>
      <c r="AA1834">
        <v>401</v>
      </c>
      <c r="AB1834">
        <v>51</v>
      </c>
    </row>
    <row r="1835" spans="1:28" x14ac:dyDescent="0.25">
      <c r="A1835" t="s">
        <v>4000</v>
      </c>
      <c r="B1835" t="s">
        <v>4001</v>
      </c>
      <c r="C1835" s="17">
        <v>43999</v>
      </c>
      <c r="D1835" s="7">
        <v>185000</v>
      </c>
      <c r="E1835" t="s">
        <v>29</v>
      </c>
      <c r="F1835" t="s">
        <v>30</v>
      </c>
      <c r="G1835" s="7">
        <v>185000</v>
      </c>
      <c r="H1835" s="7">
        <v>97810</v>
      </c>
      <c r="I1835" s="12">
        <f>H1835/G1835*100</f>
        <v>52.870270270270268</v>
      </c>
      <c r="J1835" s="12">
        <f t="shared" si="28"/>
        <v>2.7675014797833413</v>
      </c>
      <c r="K1835" s="7">
        <v>195613</v>
      </c>
      <c r="L1835" s="7">
        <v>34239</v>
      </c>
      <c r="M1835" s="7">
        <f>G1835-L1835</f>
        <v>150761</v>
      </c>
      <c r="N1835" s="7">
        <v>85837.234375</v>
      </c>
      <c r="O1835" s="22">
        <f>M1835/N1835</f>
        <v>1.7563590101396485</v>
      </c>
      <c r="P1835" s="27">
        <v>1215</v>
      </c>
      <c r="Q1835" s="32">
        <f>M1835/P1835</f>
        <v>124.08312757201647</v>
      </c>
      <c r="R1835" s="37" t="s">
        <v>3907</v>
      </c>
      <c r="S1835" s="42">
        <f>ABS(O2496-O1835)*100</f>
        <v>39.916998115207278</v>
      </c>
      <c r="T1835" t="s">
        <v>64</v>
      </c>
      <c r="V1835" s="7">
        <v>30635</v>
      </c>
      <c r="W1835" t="s">
        <v>33</v>
      </c>
      <c r="X1835" s="17" t="s">
        <v>34</v>
      </c>
      <c r="Z1835" t="s">
        <v>3908</v>
      </c>
      <c r="AA1835">
        <v>401</v>
      </c>
      <c r="AB1835">
        <v>51</v>
      </c>
    </row>
    <row r="1836" spans="1:28" x14ac:dyDescent="0.25">
      <c r="A1836" t="s">
        <v>4002</v>
      </c>
      <c r="B1836" t="s">
        <v>4003</v>
      </c>
      <c r="C1836" s="17">
        <v>43987</v>
      </c>
      <c r="D1836" s="7">
        <v>225000</v>
      </c>
      <c r="E1836" t="s">
        <v>29</v>
      </c>
      <c r="F1836" t="s">
        <v>30</v>
      </c>
      <c r="G1836" s="7">
        <v>225000</v>
      </c>
      <c r="H1836" s="7">
        <v>110440</v>
      </c>
      <c r="I1836" s="12">
        <f>H1836/G1836*100</f>
        <v>49.084444444444451</v>
      </c>
      <c r="J1836" s="12">
        <f t="shared" si="28"/>
        <v>1.0183243460424762</v>
      </c>
      <c r="K1836" s="7">
        <v>220889</v>
      </c>
      <c r="L1836" s="7">
        <v>36647</v>
      </c>
      <c r="M1836" s="7">
        <f>G1836-L1836</f>
        <v>188353</v>
      </c>
      <c r="N1836" s="7">
        <v>98001.0625</v>
      </c>
      <c r="O1836" s="22">
        <f>M1836/N1836</f>
        <v>1.9219485503027072</v>
      </c>
      <c r="P1836" s="27">
        <v>1310</v>
      </c>
      <c r="Q1836" s="32">
        <f>M1836/P1836</f>
        <v>143.78091603053434</v>
      </c>
      <c r="R1836" s="37" t="s">
        <v>3907</v>
      </c>
      <c r="S1836" s="42">
        <f>ABS(O2496-O1836)*100</f>
        <v>56.475952131513154</v>
      </c>
      <c r="T1836" t="s">
        <v>32</v>
      </c>
      <c r="V1836" s="7">
        <v>30635</v>
      </c>
      <c r="W1836" t="s">
        <v>33</v>
      </c>
      <c r="X1836" s="17" t="s">
        <v>34</v>
      </c>
      <c r="Z1836" t="s">
        <v>3908</v>
      </c>
      <c r="AA1836">
        <v>401</v>
      </c>
      <c r="AB1836">
        <v>51</v>
      </c>
    </row>
    <row r="1837" spans="1:28" x14ac:dyDescent="0.25">
      <c r="A1837" t="s">
        <v>4004</v>
      </c>
      <c r="B1837" t="s">
        <v>4005</v>
      </c>
      <c r="C1837" s="17">
        <v>44132</v>
      </c>
      <c r="D1837" s="7">
        <v>199900</v>
      </c>
      <c r="E1837" t="s">
        <v>29</v>
      </c>
      <c r="F1837" t="s">
        <v>30</v>
      </c>
      <c r="G1837" s="7">
        <v>199900</v>
      </c>
      <c r="H1837" s="7">
        <v>97800</v>
      </c>
      <c r="I1837" s="12">
        <f>H1837/G1837*100</f>
        <v>48.924462231115555</v>
      </c>
      <c r="J1837" s="12">
        <f t="shared" si="28"/>
        <v>1.1783065593713715</v>
      </c>
      <c r="K1837" s="7">
        <v>195593</v>
      </c>
      <c r="L1837" s="7">
        <v>34219</v>
      </c>
      <c r="M1837" s="7">
        <f>G1837-L1837</f>
        <v>165681</v>
      </c>
      <c r="N1837" s="7">
        <v>85837.234375</v>
      </c>
      <c r="O1837" s="22">
        <f>M1837/N1837</f>
        <v>1.9301763530286153</v>
      </c>
      <c r="P1837" s="27">
        <v>1215</v>
      </c>
      <c r="Q1837" s="32">
        <f>M1837/P1837</f>
        <v>136.36296296296297</v>
      </c>
      <c r="R1837" s="37" t="s">
        <v>3907</v>
      </c>
      <c r="S1837" s="42">
        <f>ABS(O2496-O1837)*100</f>
        <v>57.298732404103973</v>
      </c>
      <c r="T1837" t="s">
        <v>64</v>
      </c>
      <c r="V1837" s="7">
        <v>30635</v>
      </c>
      <c r="W1837" t="s">
        <v>33</v>
      </c>
      <c r="X1837" s="17" t="s">
        <v>34</v>
      </c>
      <c r="Z1837" t="s">
        <v>3908</v>
      </c>
      <c r="AA1837">
        <v>401</v>
      </c>
      <c r="AB1837">
        <v>51</v>
      </c>
    </row>
    <row r="1838" spans="1:28" x14ac:dyDescent="0.25">
      <c r="A1838" t="s">
        <v>4006</v>
      </c>
      <c r="B1838" t="s">
        <v>4007</v>
      </c>
      <c r="C1838" s="17">
        <v>44267</v>
      </c>
      <c r="D1838" s="7">
        <v>165000</v>
      </c>
      <c r="E1838" t="s">
        <v>29</v>
      </c>
      <c r="F1838" t="s">
        <v>30</v>
      </c>
      <c r="G1838" s="7">
        <v>165000</v>
      </c>
      <c r="H1838" s="7">
        <v>115730</v>
      </c>
      <c r="I1838" s="12">
        <f>H1838/G1838*100</f>
        <v>70.139393939393941</v>
      </c>
      <c r="J1838" s="12">
        <f t="shared" si="28"/>
        <v>20.036625148907014</v>
      </c>
      <c r="K1838" s="7">
        <v>231459</v>
      </c>
      <c r="L1838" s="7">
        <v>34185</v>
      </c>
      <c r="M1838" s="7">
        <f>G1838-L1838</f>
        <v>130815</v>
      </c>
      <c r="N1838" s="7">
        <v>104932.9765625</v>
      </c>
      <c r="O1838" s="22">
        <f>M1838/N1838</f>
        <v>1.2466529044097419</v>
      </c>
      <c r="P1838" s="27">
        <v>1527</v>
      </c>
      <c r="Q1838" s="32">
        <f>M1838/P1838</f>
        <v>85.667976424361498</v>
      </c>
      <c r="R1838" s="37" t="s">
        <v>3907</v>
      </c>
      <c r="S1838" s="42">
        <f>ABS(O2496-O1838)*100</f>
        <v>11.05361245778338</v>
      </c>
      <c r="T1838" t="s">
        <v>64</v>
      </c>
      <c r="V1838" s="7">
        <v>30635</v>
      </c>
      <c r="W1838" t="s">
        <v>33</v>
      </c>
      <c r="X1838" s="17" t="s">
        <v>34</v>
      </c>
      <c r="Z1838" t="s">
        <v>3908</v>
      </c>
      <c r="AA1838">
        <v>401</v>
      </c>
      <c r="AB1838">
        <v>51</v>
      </c>
    </row>
    <row r="1839" spans="1:28" x14ac:dyDescent="0.25">
      <c r="A1839" t="s">
        <v>4006</v>
      </c>
      <c r="B1839" t="s">
        <v>4007</v>
      </c>
      <c r="C1839" s="17">
        <v>44529</v>
      </c>
      <c r="D1839" s="7">
        <v>275000</v>
      </c>
      <c r="E1839" t="s">
        <v>29</v>
      </c>
      <c r="F1839" t="s">
        <v>30</v>
      </c>
      <c r="G1839" s="7">
        <v>275000</v>
      </c>
      <c r="H1839" s="7">
        <v>115730</v>
      </c>
      <c r="I1839" s="12">
        <f>H1839/G1839*100</f>
        <v>42.083636363636359</v>
      </c>
      <c r="J1839" s="12">
        <f t="shared" si="28"/>
        <v>8.0191324268505682</v>
      </c>
      <c r="K1839" s="7">
        <v>231459</v>
      </c>
      <c r="L1839" s="7">
        <v>34185</v>
      </c>
      <c r="M1839" s="7">
        <f>G1839-L1839</f>
        <v>240815</v>
      </c>
      <c r="N1839" s="7">
        <v>104932.9765625</v>
      </c>
      <c r="O1839" s="22">
        <f>M1839/N1839</f>
        <v>2.2949410937234416</v>
      </c>
      <c r="P1839" s="27">
        <v>1527</v>
      </c>
      <c r="Q1839" s="32">
        <f>M1839/P1839</f>
        <v>157.70464963981664</v>
      </c>
      <c r="R1839" s="37" t="s">
        <v>3907</v>
      </c>
      <c r="S1839" s="42">
        <f>ABS(O2496-O1839)*100</f>
        <v>93.775206473586593</v>
      </c>
      <c r="T1839" t="s">
        <v>64</v>
      </c>
      <c r="V1839" s="7">
        <v>30635</v>
      </c>
      <c r="W1839" t="s">
        <v>33</v>
      </c>
      <c r="X1839" s="17" t="s">
        <v>34</v>
      </c>
      <c r="Z1839" t="s">
        <v>3908</v>
      </c>
      <c r="AA1839">
        <v>401</v>
      </c>
      <c r="AB1839">
        <v>51</v>
      </c>
    </row>
    <row r="1840" spans="1:28" x14ac:dyDescent="0.25">
      <c r="A1840" t="s">
        <v>4008</v>
      </c>
      <c r="B1840" t="s">
        <v>4009</v>
      </c>
      <c r="C1840" s="17">
        <v>44309</v>
      </c>
      <c r="D1840" s="7">
        <v>199000</v>
      </c>
      <c r="E1840" t="s">
        <v>29</v>
      </c>
      <c r="F1840" t="s">
        <v>30</v>
      </c>
      <c r="G1840" s="7">
        <v>199000</v>
      </c>
      <c r="H1840" s="7">
        <v>98950</v>
      </c>
      <c r="I1840" s="12">
        <f>H1840/G1840*100</f>
        <v>49.723618090452263</v>
      </c>
      <c r="J1840" s="12">
        <f t="shared" si="28"/>
        <v>0.37915070003466411</v>
      </c>
      <c r="K1840" s="7">
        <v>197901</v>
      </c>
      <c r="L1840" s="7">
        <v>32989</v>
      </c>
      <c r="M1840" s="7">
        <f>G1840-L1840</f>
        <v>166011</v>
      </c>
      <c r="N1840" s="7">
        <v>87719.1484375</v>
      </c>
      <c r="O1840" s="22">
        <f>M1840/N1840</f>
        <v>1.8925286320840544</v>
      </c>
      <c r="P1840" s="27">
        <v>1215</v>
      </c>
      <c r="Q1840" s="32">
        <f>M1840/P1840</f>
        <v>136.63456790123456</v>
      </c>
      <c r="R1840" s="37" t="s">
        <v>3907</v>
      </c>
      <c r="S1840" s="42">
        <f>ABS(O2496-O1840)*100</f>
        <v>53.533960309647874</v>
      </c>
      <c r="T1840" t="s">
        <v>64</v>
      </c>
      <c r="V1840" s="7">
        <v>30635</v>
      </c>
      <c r="W1840" t="s">
        <v>33</v>
      </c>
      <c r="X1840" s="17" t="s">
        <v>34</v>
      </c>
      <c r="Z1840" t="s">
        <v>3908</v>
      </c>
      <c r="AA1840">
        <v>401</v>
      </c>
      <c r="AB1840">
        <v>51</v>
      </c>
    </row>
    <row r="1841" spans="1:28" x14ac:dyDescent="0.25">
      <c r="A1841" t="s">
        <v>4010</v>
      </c>
      <c r="B1841" t="s">
        <v>4011</v>
      </c>
      <c r="C1841" s="17">
        <v>44011</v>
      </c>
      <c r="D1841" s="7">
        <v>212000</v>
      </c>
      <c r="E1841" t="s">
        <v>29</v>
      </c>
      <c r="F1841" t="s">
        <v>30</v>
      </c>
      <c r="G1841" s="7">
        <v>212000</v>
      </c>
      <c r="H1841" s="7">
        <v>104470</v>
      </c>
      <c r="I1841" s="12">
        <f>H1841/G1841*100</f>
        <v>49.278301886792455</v>
      </c>
      <c r="J1841" s="12">
        <f t="shared" si="28"/>
        <v>0.8244669036944714</v>
      </c>
      <c r="K1841" s="7">
        <v>208940</v>
      </c>
      <c r="L1841" s="7">
        <v>35239</v>
      </c>
      <c r="M1841" s="7">
        <f>G1841-L1841</f>
        <v>176761</v>
      </c>
      <c r="N1841" s="7">
        <v>92394.1484375</v>
      </c>
      <c r="O1841" s="22">
        <f>M1841/N1841</f>
        <v>1.9131189906422477</v>
      </c>
      <c r="P1841" s="27">
        <v>1050</v>
      </c>
      <c r="Q1841" s="32">
        <f>M1841/P1841</f>
        <v>168.34380952380951</v>
      </c>
      <c r="R1841" s="37" t="s">
        <v>3907</v>
      </c>
      <c r="S1841" s="42">
        <f>ABS(O2496-O1841)*100</f>
        <v>55.592996165467198</v>
      </c>
      <c r="T1841" t="s">
        <v>64</v>
      </c>
      <c r="V1841" s="7">
        <v>30635</v>
      </c>
      <c r="W1841" t="s">
        <v>33</v>
      </c>
      <c r="X1841" s="17" t="s">
        <v>34</v>
      </c>
      <c r="Z1841" t="s">
        <v>3908</v>
      </c>
      <c r="AA1841">
        <v>401</v>
      </c>
      <c r="AB1841">
        <v>51</v>
      </c>
    </row>
    <row r="1842" spans="1:28" x14ac:dyDescent="0.25">
      <c r="A1842" t="s">
        <v>4012</v>
      </c>
      <c r="B1842" t="s">
        <v>4013</v>
      </c>
      <c r="C1842" s="17">
        <v>44076</v>
      </c>
      <c r="D1842" s="7">
        <v>225500</v>
      </c>
      <c r="E1842" t="s">
        <v>29</v>
      </c>
      <c r="F1842" t="s">
        <v>30</v>
      </c>
      <c r="G1842" s="7">
        <v>225500</v>
      </c>
      <c r="H1842" s="7">
        <v>129870</v>
      </c>
      <c r="I1842" s="12">
        <f>H1842/G1842*100</f>
        <v>57.592017738359203</v>
      </c>
      <c r="J1842" s="12">
        <f t="shared" si="28"/>
        <v>7.4892489478722766</v>
      </c>
      <c r="K1842" s="7">
        <v>259736</v>
      </c>
      <c r="L1842" s="7">
        <v>33730</v>
      </c>
      <c r="M1842" s="7">
        <f>G1842-L1842</f>
        <v>191770</v>
      </c>
      <c r="N1842" s="7">
        <v>120215.9609375</v>
      </c>
      <c r="O1842" s="22">
        <f>M1842/N1842</f>
        <v>1.5952124701619346</v>
      </c>
      <c r="P1842" s="27">
        <v>1442</v>
      </c>
      <c r="Q1842" s="32">
        <f>M1842/P1842</f>
        <v>132.98890429958391</v>
      </c>
      <c r="R1842" s="37" t="s">
        <v>3907</v>
      </c>
      <c r="S1842" s="42">
        <f>ABS(O2496-O1842)*100</f>
        <v>23.802344117435894</v>
      </c>
      <c r="T1842" t="s">
        <v>32</v>
      </c>
      <c r="V1842" s="7">
        <v>30635</v>
      </c>
      <c r="W1842" t="s">
        <v>33</v>
      </c>
      <c r="X1842" s="17" t="s">
        <v>34</v>
      </c>
      <c r="Z1842" t="s">
        <v>3908</v>
      </c>
      <c r="AA1842">
        <v>401</v>
      </c>
      <c r="AB1842">
        <v>58</v>
      </c>
    </row>
    <row r="1843" spans="1:28" x14ac:dyDescent="0.25">
      <c r="A1843" t="s">
        <v>4014</v>
      </c>
      <c r="B1843" t="s">
        <v>4015</v>
      </c>
      <c r="C1843" s="17">
        <v>44439</v>
      </c>
      <c r="D1843" s="7">
        <v>246000</v>
      </c>
      <c r="E1843" t="s">
        <v>29</v>
      </c>
      <c r="F1843" t="s">
        <v>30</v>
      </c>
      <c r="G1843" s="7">
        <v>246000</v>
      </c>
      <c r="H1843" s="7">
        <v>102570</v>
      </c>
      <c r="I1843" s="12">
        <f>H1843/G1843*100</f>
        <v>41.695121951219512</v>
      </c>
      <c r="J1843" s="12">
        <f t="shared" si="28"/>
        <v>8.4076468392674144</v>
      </c>
      <c r="K1843" s="7">
        <v>205148</v>
      </c>
      <c r="L1843" s="7">
        <v>33818</v>
      </c>
      <c r="M1843" s="7">
        <f>G1843-L1843</f>
        <v>212182</v>
      </c>
      <c r="N1843" s="7">
        <v>91132.9765625</v>
      </c>
      <c r="O1843" s="22">
        <f>M1843/N1843</f>
        <v>2.328268075985461</v>
      </c>
      <c r="P1843" s="27">
        <v>1326</v>
      </c>
      <c r="Q1843" s="32">
        <f>M1843/P1843</f>
        <v>160.01659125188536</v>
      </c>
      <c r="R1843" s="37" t="s">
        <v>3907</v>
      </c>
      <c r="S1843" s="42">
        <f>ABS(O2496-O1843)*100</f>
        <v>97.107904699788534</v>
      </c>
      <c r="T1843" t="s">
        <v>32</v>
      </c>
      <c r="V1843" s="7">
        <v>30635</v>
      </c>
      <c r="W1843" t="s">
        <v>33</v>
      </c>
      <c r="X1843" s="17" t="s">
        <v>34</v>
      </c>
      <c r="Z1843" t="s">
        <v>3908</v>
      </c>
      <c r="AA1843">
        <v>401</v>
      </c>
      <c r="AB1843">
        <v>51</v>
      </c>
    </row>
    <row r="1844" spans="1:28" x14ac:dyDescent="0.25">
      <c r="A1844" t="s">
        <v>4016</v>
      </c>
      <c r="B1844" t="s">
        <v>4017</v>
      </c>
      <c r="C1844" s="17">
        <v>43979</v>
      </c>
      <c r="D1844" s="7">
        <v>170000</v>
      </c>
      <c r="E1844" t="s">
        <v>29</v>
      </c>
      <c r="F1844" t="s">
        <v>30</v>
      </c>
      <c r="G1844" s="7">
        <v>170000</v>
      </c>
      <c r="H1844" s="7">
        <v>105310</v>
      </c>
      <c r="I1844" s="12">
        <f>H1844/G1844*100</f>
        <v>61.94705882352941</v>
      </c>
      <c r="J1844" s="12">
        <f t="shared" si="28"/>
        <v>11.844290033042483</v>
      </c>
      <c r="K1844" s="7">
        <v>210626</v>
      </c>
      <c r="L1844" s="7">
        <v>35292</v>
      </c>
      <c r="M1844" s="7">
        <f>G1844-L1844</f>
        <v>134708</v>
      </c>
      <c r="N1844" s="7">
        <v>93262.765625</v>
      </c>
      <c r="O1844" s="22">
        <f>M1844/N1844</f>
        <v>1.4443920797035661</v>
      </c>
      <c r="P1844" s="27">
        <v>1050</v>
      </c>
      <c r="Q1844" s="32">
        <f>M1844/P1844</f>
        <v>128.29333333333332</v>
      </c>
      <c r="R1844" s="37" t="s">
        <v>3907</v>
      </c>
      <c r="S1844" s="42">
        <f>ABS(O2496-O1844)*100</f>
        <v>8.7203050715990429</v>
      </c>
      <c r="T1844" t="s">
        <v>64</v>
      </c>
      <c r="V1844" s="7">
        <v>30635</v>
      </c>
      <c r="W1844" t="s">
        <v>33</v>
      </c>
      <c r="X1844" s="17" t="s">
        <v>34</v>
      </c>
      <c r="Z1844" t="s">
        <v>3908</v>
      </c>
      <c r="AA1844">
        <v>401</v>
      </c>
      <c r="AB1844">
        <v>51</v>
      </c>
    </row>
    <row r="1845" spans="1:28" x14ac:dyDescent="0.25">
      <c r="A1845" t="s">
        <v>4018</v>
      </c>
      <c r="B1845" t="s">
        <v>4019</v>
      </c>
      <c r="C1845" s="17">
        <v>43959</v>
      </c>
      <c r="D1845" s="7">
        <v>163500</v>
      </c>
      <c r="E1845" t="s">
        <v>29</v>
      </c>
      <c r="F1845" t="s">
        <v>30</v>
      </c>
      <c r="G1845" s="7">
        <v>163500</v>
      </c>
      <c r="H1845" s="7">
        <v>95230</v>
      </c>
      <c r="I1845" s="12">
        <f>H1845/G1845*100</f>
        <v>58.244648318042813</v>
      </c>
      <c r="J1845" s="12">
        <f t="shared" si="28"/>
        <v>8.1418795275558864</v>
      </c>
      <c r="K1845" s="7">
        <v>190460</v>
      </c>
      <c r="L1845" s="7">
        <v>32989</v>
      </c>
      <c r="M1845" s="7">
        <f>G1845-L1845</f>
        <v>130511</v>
      </c>
      <c r="N1845" s="7">
        <v>83761.171875</v>
      </c>
      <c r="O1845" s="22">
        <f>M1845/N1845</f>
        <v>1.5581324506152632</v>
      </c>
      <c r="P1845" s="27">
        <v>1215</v>
      </c>
      <c r="Q1845" s="32">
        <f>M1845/P1845</f>
        <v>107.41646090534979</v>
      </c>
      <c r="R1845" s="37" t="s">
        <v>3907</v>
      </c>
      <c r="S1845" s="42">
        <f>ABS(O2496-O1845)*100</f>
        <v>20.094342162768754</v>
      </c>
      <c r="T1845" t="s">
        <v>64</v>
      </c>
      <c r="V1845" s="7">
        <v>30635</v>
      </c>
      <c r="W1845" t="s">
        <v>33</v>
      </c>
      <c r="X1845" s="17" t="s">
        <v>34</v>
      </c>
      <c r="Z1845" t="s">
        <v>3908</v>
      </c>
      <c r="AA1845">
        <v>401</v>
      </c>
      <c r="AB1845">
        <v>51</v>
      </c>
    </row>
    <row r="1846" spans="1:28" x14ac:dyDescent="0.25">
      <c r="A1846" t="s">
        <v>4020</v>
      </c>
      <c r="B1846" t="s">
        <v>4021</v>
      </c>
      <c r="C1846" s="17">
        <v>44014</v>
      </c>
      <c r="D1846" s="7">
        <v>167000</v>
      </c>
      <c r="E1846" t="s">
        <v>29</v>
      </c>
      <c r="F1846" t="s">
        <v>30</v>
      </c>
      <c r="G1846" s="7">
        <v>167000</v>
      </c>
      <c r="H1846" s="7">
        <v>92080</v>
      </c>
      <c r="I1846" s="12">
        <f>H1846/G1846*100</f>
        <v>55.137724550898206</v>
      </c>
      <c r="J1846" s="12">
        <f t="shared" si="28"/>
        <v>5.0349557604112789</v>
      </c>
      <c r="K1846" s="7">
        <v>184159</v>
      </c>
      <c r="L1846" s="7">
        <v>32969</v>
      </c>
      <c r="M1846" s="7">
        <f>G1846-L1846</f>
        <v>134031</v>
      </c>
      <c r="N1846" s="7">
        <v>80420.2109375</v>
      </c>
      <c r="O1846" s="22">
        <f>M1846/N1846</f>
        <v>1.6666332808324089</v>
      </c>
      <c r="P1846" s="27">
        <v>1028</v>
      </c>
      <c r="Q1846" s="32">
        <f>M1846/P1846</f>
        <v>130.38035019455253</v>
      </c>
      <c r="R1846" s="37" t="s">
        <v>3907</v>
      </c>
      <c r="S1846" s="42">
        <f>ABS(O2496-O1846)*100</f>
        <v>30.944425184483325</v>
      </c>
      <c r="T1846" t="s">
        <v>64</v>
      </c>
      <c r="V1846" s="7">
        <v>30635</v>
      </c>
      <c r="W1846" t="s">
        <v>33</v>
      </c>
      <c r="X1846" s="17" t="s">
        <v>34</v>
      </c>
      <c r="Z1846" t="s">
        <v>3908</v>
      </c>
      <c r="AA1846">
        <v>401</v>
      </c>
      <c r="AB1846">
        <v>51</v>
      </c>
    </row>
    <row r="1847" spans="1:28" x14ac:dyDescent="0.25">
      <c r="A1847" t="s">
        <v>4022</v>
      </c>
      <c r="B1847" t="s">
        <v>4023</v>
      </c>
      <c r="C1847" s="17">
        <v>44041</v>
      </c>
      <c r="D1847" s="7">
        <v>255000</v>
      </c>
      <c r="E1847" t="s">
        <v>29</v>
      </c>
      <c r="F1847" t="s">
        <v>30</v>
      </c>
      <c r="G1847" s="7">
        <v>255000</v>
      </c>
      <c r="H1847" s="7">
        <v>123050</v>
      </c>
      <c r="I1847" s="12">
        <f>H1847/G1847*100</f>
        <v>48.254901960784316</v>
      </c>
      <c r="J1847" s="12">
        <f t="shared" si="28"/>
        <v>1.8478668297026104</v>
      </c>
      <c r="K1847" s="7">
        <v>246109</v>
      </c>
      <c r="L1847" s="7">
        <v>33786</v>
      </c>
      <c r="M1847" s="7">
        <f>G1847-L1847</f>
        <v>221214</v>
      </c>
      <c r="N1847" s="7">
        <v>112937.765625</v>
      </c>
      <c r="O1847" s="22">
        <f>M1847/N1847</f>
        <v>1.9587247788708853</v>
      </c>
      <c r="P1847" s="27">
        <v>1646</v>
      </c>
      <c r="Q1847" s="32">
        <f>M1847/P1847</f>
        <v>134.39489671931958</v>
      </c>
      <c r="R1847" s="37" t="s">
        <v>3907</v>
      </c>
      <c r="S1847" s="42">
        <f>ABS(O2496-O1847)*100</f>
        <v>60.153574988330959</v>
      </c>
      <c r="T1847" t="s">
        <v>32</v>
      </c>
      <c r="V1847" s="7">
        <v>30635</v>
      </c>
      <c r="W1847" t="s">
        <v>33</v>
      </c>
      <c r="X1847" s="17" t="s">
        <v>34</v>
      </c>
      <c r="Z1847" t="s">
        <v>3908</v>
      </c>
      <c r="AA1847">
        <v>401</v>
      </c>
      <c r="AB1847">
        <v>51</v>
      </c>
    </row>
    <row r="1848" spans="1:28" x14ac:dyDescent="0.25">
      <c r="A1848" t="s">
        <v>4024</v>
      </c>
      <c r="B1848" t="s">
        <v>4025</v>
      </c>
      <c r="C1848" s="17">
        <v>44127</v>
      </c>
      <c r="D1848" s="7">
        <v>242000</v>
      </c>
      <c r="E1848" t="s">
        <v>29</v>
      </c>
      <c r="F1848" t="s">
        <v>30</v>
      </c>
      <c r="G1848" s="7">
        <v>242000</v>
      </c>
      <c r="H1848" s="7">
        <v>104250</v>
      </c>
      <c r="I1848" s="12">
        <f>H1848/G1848*100</f>
        <v>43.078512396694215</v>
      </c>
      <c r="J1848" s="12">
        <f t="shared" si="28"/>
        <v>7.0242563937927116</v>
      </c>
      <c r="K1848" s="7">
        <v>208495</v>
      </c>
      <c r="L1848" s="7">
        <v>34168</v>
      </c>
      <c r="M1848" s="7">
        <f>G1848-L1848</f>
        <v>207832</v>
      </c>
      <c r="N1848" s="7">
        <v>92727.125</v>
      </c>
      <c r="O1848" s="22">
        <f>M1848/N1848</f>
        <v>2.241329060940906</v>
      </c>
      <c r="P1848" s="27">
        <v>1322</v>
      </c>
      <c r="Q1848" s="32">
        <f>M1848/P1848</f>
        <v>157.21028744326779</v>
      </c>
      <c r="R1848" s="37" t="s">
        <v>3907</v>
      </c>
      <c r="S1848" s="42">
        <f>ABS(O2496-O1848)*100</f>
        <v>88.414003195333038</v>
      </c>
      <c r="T1848" t="s">
        <v>32</v>
      </c>
      <c r="V1848" s="7">
        <v>30635</v>
      </c>
      <c r="W1848" t="s">
        <v>33</v>
      </c>
      <c r="X1848" s="17" t="s">
        <v>34</v>
      </c>
      <c r="Z1848" t="s">
        <v>3908</v>
      </c>
      <c r="AA1848">
        <v>401</v>
      </c>
      <c r="AB1848">
        <v>51</v>
      </c>
    </row>
    <row r="1849" spans="1:28" x14ac:dyDescent="0.25">
      <c r="A1849" t="s">
        <v>4026</v>
      </c>
      <c r="B1849" t="s">
        <v>4027</v>
      </c>
      <c r="C1849" s="17">
        <v>44533</v>
      </c>
      <c r="D1849" s="7">
        <v>315000</v>
      </c>
      <c r="E1849" t="s">
        <v>29</v>
      </c>
      <c r="F1849" t="s">
        <v>30</v>
      </c>
      <c r="G1849" s="7">
        <v>315000</v>
      </c>
      <c r="H1849" s="7">
        <v>144110</v>
      </c>
      <c r="I1849" s="12">
        <f>H1849/G1849*100</f>
        <v>45.749206349206354</v>
      </c>
      <c r="J1849" s="12">
        <f t="shared" si="28"/>
        <v>4.3535624412805731</v>
      </c>
      <c r="K1849" s="7">
        <v>288220</v>
      </c>
      <c r="L1849" s="7">
        <v>37864</v>
      </c>
      <c r="M1849" s="7">
        <f>G1849-L1849</f>
        <v>277136</v>
      </c>
      <c r="N1849" s="7">
        <v>133168.078125</v>
      </c>
      <c r="O1849" s="22">
        <f>M1849/N1849</f>
        <v>2.0810993437921557</v>
      </c>
      <c r="P1849" s="27">
        <v>1926</v>
      </c>
      <c r="Q1849" s="32">
        <f>M1849/P1849</f>
        <v>143.8920041536864</v>
      </c>
      <c r="R1849" s="37" t="s">
        <v>3907</v>
      </c>
      <c r="S1849" s="42">
        <f>ABS(O2496-O1849)*100</f>
        <v>72.391031480457997</v>
      </c>
      <c r="T1849" t="s">
        <v>32</v>
      </c>
      <c r="V1849" s="7">
        <v>30635</v>
      </c>
      <c r="W1849" t="s">
        <v>33</v>
      </c>
      <c r="X1849" s="17" t="s">
        <v>34</v>
      </c>
      <c r="Z1849" t="s">
        <v>3908</v>
      </c>
      <c r="AA1849">
        <v>401</v>
      </c>
      <c r="AB1849">
        <v>55</v>
      </c>
    </row>
    <row r="1850" spans="1:28" x14ac:dyDescent="0.25">
      <c r="A1850" t="s">
        <v>4028</v>
      </c>
      <c r="B1850" t="s">
        <v>4029</v>
      </c>
      <c r="C1850" s="17">
        <v>44133</v>
      </c>
      <c r="D1850" s="7">
        <v>231000</v>
      </c>
      <c r="E1850" t="s">
        <v>29</v>
      </c>
      <c r="F1850" t="s">
        <v>30</v>
      </c>
      <c r="G1850" s="7">
        <v>231000</v>
      </c>
      <c r="H1850" s="7">
        <v>107840</v>
      </c>
      <c r="I1850" s="12">
        <f>H1850/G1850*100</f>
        <v>46.683982683982684</v>
      </c>
      <c r="J1850" s="12">
        <f t="shared" si="28"/>
        <v>3.4187861065042426</v>
      </c>
      <c r="K1850" s="7">
        <v>215673</v>
      </c>
      <c r="L1850" s="7">
        <v>35033</v>
      </c>
      <c r="M1850" s="7">
        <f>G1850-L1850</f>
        <v>195967</v>
      </c>
      <c r="N1850" s="7">
        <v>96085.109375</v>
      </c>
      <c r="O1850" s="22">
        <f>M1850/N1850</f>
        <v>2.0395147726291487</v>
      </c>
      <c r="P1850" s="27">
        <v>1352</v>
      </c>
      <c r="Q1850" s="32">
        <f>M1850/P1850</f>
        <v>144.94600591715977</v>
      </c>
      <c r="R1850" s="37" t="s">
        <v>3907</v>
      </c>
      <c r="S1850" s="42">
        <f>ABS(O2496-O1850)*100</f>
        <v>68.232574364157301</v>
      </c>
      <c r="T1850" t="s">
        <v>32</v>
      </c>
      <c r="V1850" s="7">
        <v>30635</v>
      </c>
      <c r="W1850" t="s">
        <v>33</v>
      </c>
      <c r="X1850" s="17" t="s">
        <v>34</v>
      </c>
      <c r="Z1850" t="s">
        <v>3908</v>
      </c>
      <c r="AA1850">
        <v>401</v>
      </c>
      <c r="AB1850">
        <v>51</v>
      </c>
    </row>
    <row r="1851" spans="1:28" x14ac:dyDescent="0.25">
      <c r="A1851" t="s">
        <v>4030</v>
      </c>
      <c r="B1851" t="s">
        <v>4031</v>
      </c>
      <c r="C1851" s="17">
        <v>44139</v>
      </c>
      <c r="D1851" s="7">
        <v>245000</v>
      </c>
      <c r="E1851" t="s">
        <v>29</v>
      </c>
      <c r="F1851" t="s">
        <v>30</v>
      </c>
      <c r="G1851" s="7">
        <v>245000</v>
      </c>
      <c r="H1851" s="7">
        <v>146020</v>
      </c>
      <c r="I1851" s="12">
        <f>H1851/G1851*100</f>
        <v>59.599999999999994</v>
      </c>
      <c r="J1851" s="12">
        <f t="shared" si="28"/>
        <v>9.4972312095130675</v>
      </c>
      <c r="K1851" s="7">
        <v>292038</v>
      </c>
      <c r="L1851" s="7">
        <v>39216</v>
      </c>
      <c r="M1851" s="7">
        <f>G1851-L1851</f>
        <v>205784</v>
      </c>
      <c r="N1851" s="7">
        <v>134479.78125</v>
      </c>
      <c r="O1851" s="22">
        <f>M1851/N1851</f>
        <v>1.5302225961941769</v>
      </c>
      <c r="P1851" s="27">
        <v>1969</v>
      </c>
      <c r="Q1851" s="32">
        <f>M1851/P1851</f>
        <v>104.51193499238192</v>
      </c>
      <c r="R1851" s="37" t="s">
        <v>3907</v>
      </c>
      <c r="S1851" s="42">
        <f>ABS(O2496-O1851)*100</f>
        <v>17.303356720660123</v>
      </c>
      <c r="T1851" t="s">
        <v>32</v>
      </c>
      <c r="V1851" s="7">
        <v>30635</v>
      </c>
      <c r="W1851" t="s">
        <v>33</v>
      </c>
      <c r="X1851" s="17" t="s">
        <v>34</v>
      </c>
      <c r="Z1851" t="s">
        <v>3908</v>
      </c>
      <c r="AA1851">
        <v>401</v>
      </c>
      <c r="AB1851">
        <v>51</v>
      </c>
    </row>
    <row r="1852" spans="1:28" x14ac:dyDescent="0.25">
      <c r="A1852" t="s">
        <v>4032</v>
      </c>
      <c r="B1852" t="s">
        <v>4033</v>
      </c>
      <c r="C1852" s="17">
        <v>44113</v>
      </c>
      <c r="D1852" s="7">
        <v>245000</v>
      </c>
      <c r="E1852" t="s">
        <v>29</v>
      </c>
      <c r="F1852" t="s">
        <v>30</v>
      </c>
      <c r="G1852" s="7">
        <v>245000</v>
      </c>
      <c r="H1852" s="7">
        <v>128900</v>
      </c>
      <c r="I1852" s="12">
        <f>H1852/G1852*100</f>
        <v>52.612244897959179</v>
      </c>
      <c r="J1852" s="12">
        <f t="shared" si="28"/>
        <v>2.5094761074722527</v>
      </c>
      <c r="K1852" s="7">
        <v>257803</v>
      </c>
      <c r="L1852" s="7">
        <v>30273</v>
      </c>
      <c r="M1852" s="7">
        <f>G1852-L1852</f>
        <v>214727</v>
      </c>
      <c r="N1852" s="7">
        <v>127825.84375</v>
      </c>
      <c r="O1852" s="22">
        <f>M1852/N1852</f>
        <v>1.6798402709545972</v>
      </c>
      <c r="P1852" s="27">
        <v>1646</v>
      </c>
      <c r="Q1852" s="32">
        <f>M1852/P1852</f>
        <v>130.45382746051033</v>
      </c>
      <c r="R1852" s="37" t="s">
        <v>4034</v>
      </c>
      <c r="S1852" s="42">
        <f>ABS(O2496-O1852)*100</f>
        <v>32.265124196702153</v>
      </c>
      <c r="T1852" t="s">
        <v>32</v>
      </c>
      <c r="V1852" s="7">
        <v>27027</v>
      </c>
      <c r="W1852" t="s">
        <v>33</v>
      </c>
      <c r="X1852" s="17" t="s">
        <v>34</v>
      </c>
      <c r="Z1852" t="s">
        <v>4035</v>
      </c>
      <c r="AA1852">
        <v>401</v>
      </c>
      <c r="AB1852">
        <v>54</v>
      </c>
    </row>
    <row r="1853" spans="1:28" x14ac:dyDescent="0.25">
      <c r="A1853" t="s">
        <v>4036</v>
      </c>
      <c r="B1853" t="s">
        <v>4037</v>
      </c>
      <c r="C1853" s="17">
        <v>44344</v>
      </c>
      <c r="D1853" s="7">
        <v>259000</v>
      </c>
      <c r="E1853" t="s">
        <v>29</v>
      </c>
      <c r="F1853" t="s">
        <v>30</v>
      </c>
      <c r="G1853" s="7">
        <v>259000</v>
      </c>
      <c r="H1853" s="7">
        <v>121210</v>
      </c>
      <c r="I1853" s="12">
        <f>H1853/G1853*100</f>
        <v>46.799227799227801</v>
      </c>
      <c r="J1853" s="12">
        <f t="shared" si="28"/>
        <v>3.3035409912591263</v>
      </c>
      <c r="K1853" s="7">
        <v>242427</v>
      </c>
      <c r="L1853" s="7">
        <v>31465</v>
      </c>
      <c r="M1853" s="7">
        <f>G1853-L1853</f>
        <v>227535</v>
      </c>
      <c r="N1853" s="7">
        <v>118517.9765625</v>
      </c>
      <c r="O1853" s="22">
        <f>M1853/N1853</f>
        <v>1.9198353414345568</v>
      </c>
      <c r="P1853" s="27">
        <v>1632</v>
      </c>
      <c r="Q1853" s="32">
        <f>M1853/P1853</f>
        <v>139.42095588235293</v>
      </c>
      <c r="R1853" s="37" t="s">
        <v>4034</v>
      </c>
      <c r="S1853" s="42">
        <f>ABS(O2496-O1853)*100</f>
        <v>56.264631244698116</v>
      </c>
      <c r="T1853" t="s">
        <v>32</v>
      </c>
      <c r="V1853" s="7">
        <v>27027</v>
      </c>
      <c r="W1853" t="s">
        <v>33</v>
      </c>
      <c r="X1853" s="17" t="s">
        <v>34</v>
      </c>
      <c r="Z1853" t="s">
        <v>4035</v>
      </c>
      <c r="AA1853">
        <v>401</v>
      </c>
      <c r="AB1853">
        <v>54</v>
      </c>
    </row>
    <row r="1854" spans="1:28" x14ac:dyDescent="0.25">
      <c r="A1854" t="s">
        <v>4038</v>
      </c>
      <c r="B1854" t="s">
        <v>4039</v>
      </c>
      <c r="C1854" s="17">
        <v>44169</v>
      </c>
      <c r="D1854" s="7">
        <v>177500</v>
      </c>
      <c r="E1854" t="s">
        <v>29</v>
      </c>
      <c r="F1854" t="s">
        <v>30</v>
      </c>
      <c r="G1854" s="7">
        <v>177500</v>
      </c>
      <c r="H1854" s="7">
        <v>107370</v>
      </c>
      <c r="I1854" s="12">
        <f>H1854/G1854*100</f>
        <v>60.490140845070414</v>
      </c>
      <c r="J1854" s="12">
        <f t="shared" si="28"/>
        <v>10.387372054583487</v>
      </c>
      <c r="K1854" s="7">
        <v>214744</v>
      </c>
      <c r="L1854" s="7">
        <v>31655</v>
      </c>
      <c r="M1854" s="7">
        <f>G1854-L1854</f>
        <v>145845</v>
      </c>
      <c r="N1854" s="7">
        <v>102858.9921875</v>
      </c>
      <c r="O1854" s="22">
        <f>M1854/N1854</f>
        <v>1.4179120065083031</v>
      </c>
      <c r="P1854" s="27">
        <v>1340</v>
      </c>
      <c r="Q1854" s="32">
        <f>M1854/P1854</f>
        <v>108.83955223880596</v>
      </c>
      <c r="R1854" s="37" t="s">
        <v>4040</v>
      </c>
      <c r="S1854" s="42">
        <f>ABS(O2496-O1854)*100</f>
        <v>6.0722977520727417</v>
      </c>
      <c r="T1854" t="s">
        <v>154</v>
      </c>
      <c r="V1854" s="7">
        <v>27027</v>
      </c>
      <c r="W1854" t="s">
        <v>33</v>
      </c>
      <c r="X1854" s="17" t="s">
        <v>34</v>
      </c>
      <c r="Z1854" t="s">
        <v>4035</v>
      </c>
      <c r="AA1854">
        <v>401</v>
      </c>
      <c r="AB1854">
        <v>60</v>
      </c>
    </row>
    <row r="1855" spans="1:28" x14ac:dyDescent="0.25">
      <c r="A1855" t="s">
        <v>4041</v>
      </c>
      <c r="B1855" t="s">
        <v>4042</v>
      </c>
      <c r="C1855" s="17">
        <v>44323</v>
      </c>
      <c r="D1855" s="7">
        <v>170000</v>
      </c>
      <c r="E1855" t="s">
        <v>585</v>
      </c>
      <c r="F1855" t="s">
        <v>30</v>
      </c>
      <c r="G1855" s="7">
        <v>170000</v>
      </c>
      <c r="H1855" s="7">
        <v>77450</v>
      </c>
      <c r="I1855" s="12">
        <f>H1855/G1855*100</f>
        <v>45.558823529411761</v>
      </c>
      <c r="J1855" s="12">
        <f t="shared" si="28"/>
        <v>4.5439452610751658</v>
      </c>
      <c r="K1855" s="7">
        <v>154899</v>
      </c>
      <c r="L1855" s="7">
        <v>31789</v>
      </c>
      <c r="M1855" s="7">
        <f>G1855-L1855</f>
        <v>138211</v>
      </c>
      <c r="N1855" s="7">
        <v>69162.921875</v>
      </c>
      <c r="O1855" s="22">
        <f>M1855/N1855</f>
        <v>1.9983395185326676</v>
      </c>
      <c r="P1855" s="27">
        <v>864</v>
      </c>
      <c r="Q1855" s="32">
        <f>M1855/P1855</f>
        <v>159.96643518518519</v>
      </c>
      <c r="R1855" s="37" t="s">
        <v>4040</v>
      </c>
      <c r="S1855" s="42">
        <f>ABS(O2496-O1855)*100</f>
        <v>64.115048954509192</v>
      </c>
      <c r="T1855" t="s">
        <v>64</v>
      </c>
      <c r="V1855" s="7">
        <v>27027</v>
      </c>
      <c r="W1855" t="s">
        <v>33</v>
      </c>
      <c r="X1855" s="17" t="s">
        <v>34</v>
      </c>
      <c r="Z1855" t="s">
        <v>4035</v>
      </c>
      <c r="AA1855">
        <v>401</v>
      </c>
      <c r="AB1855">
        <v>54</v>
      </c>
    </row>
    <row r="1856" spans="1:28" x14ac:dyDescent="0.25">
      <c r="A1856" t="s">
        <v>4043</v>
      </c>
      <c r="B1856" t="s">
        <v>4044</v>
      </c>
      <c r="C1856" s="17">
        <v>44403</v>
      </c>
      <c r="D1856" s="7">
        <v>164000</v>
      </c>
      <c r="E1856" t="s">
        <v>29</v>
      </c>
      <c r="F1856" t="s">
        <v>30</v>
      </c>
      <c r="G1856" s="7">
        <v>164000</v>
      </c>
      <c r="H1856" s="7">
        <v>75640</v>
      </c>
      <c r="I1856" s="12">
        <f>H1856/G1856*100</f>
        <v>46.121951219512198</v>
      </c>
      <c r="J1856" s="12">
        <f t="shared" si="28"/>
        <v>3.9808175709747289</v>
      </c>
      <c r="K1856" s="7">
        <v>151273</v>
      </c>
      <c r="L1856" s="7">
        <v>31789</v>
      </c>
      <c r="M1856" s="7">
        <f>G1856-L1856</f>
        <v>132211</v>
      </c>
      <c r="N1856" s="7">
        <v>67125.84375</v>
      </c>
      <c r="O1856" s="22">
        <f>M1856/N1856</f>
        <v>1.9695990785963118</v>
      </c>
      <c r="P1856" s="27">
        <v>864</v>
      </c>
      <c r="Q1856" s="32">
        <f>M1856/P1856</f>
        <v>153.02199074074073</v>
      </c>
      <c r="R1856" s="37" t="s">
        <v>4040</v>
      </c>
      <c r="S1856" s="42">
        <f>ABS(O2496-O1856)*100</f>
        <v>61.24100496087361</v>
      </c>
      <c r="T1856" t="s">
        <v>64</v>
      </c>
      <c r="V1856" s="7">
        <v>27027</v>
      </c>
      <c r="W1856" t="s">
        <v>33</v>
      </c>
      <c r="X1856" s="17" t="s">
        <v>34</v>
      </c>
      <c r="Z1856" t="s">
        <v>4035</v>
      </c>
      <c r="AA1856">
        <v>401</v>
      </c>
      <c r="AB1856">
        <v>54</v>
      </c>
    </row>
    <row r="1857" spans="1:28" x14ac:dyDescent="0.25">
      <c r="A1857" t="s">
        <v>4045</v>
      </c>
      <c r="B1857" t="s">
        <v>4046</v>
      </c>
      <c r="C1857" s="17">
        <v>44484</v>
      </c>
      <c r="D1857" s="7">
        <v>225000</v>
      </c>
      <c r="E1857" t="s">
        <v>29</v>
      </c>
      <c r="F1857" t="s">
        <v>30</v>
      </c>
      <c r="G1857" s="7">
        <v>225000</v>
      </c>
      <c r="H1857" s="7">
        <v>103050</v>
      </c>
      <c r="I1857" s="12">
        <f>H1857/G1857*100</f>
        <v>45.800000000000004</v>
      </c>
      <c r="J1857" s="12">
        <f t="shared" si="28"/>
        <v>4.3027687904869225</v>
      </c>
      <c r="K1857" s="7">
        <v>206090</v>
      </c>
      <c r="L1857" s="7">
        <v>29558</v>
      </c>
      <c r="M1857" s="7">
        <f>G1857-L1857</f>
        <v>195442</v>
      </c>
      <c r="N1857" s="7">
        <v>99175.28125</v>
      </c>
      <c r="O1857" s="22">
        <f>M1857/N1857</f>
        <v>1.9706725056552334</v>
      </c>
      <c r="P1857" s="27">
        <v>1125</v>
      </c>
      <c r="Q1857" s="32">
        <f>M1857/P1857</f>
        <v>173.72622222222222</v>
      </c>
      <c r="R1857" s="37" t="s">
        <v>4040</v>
      </c>
      <c r="S1857" s="42">
        <f>ABS(O2496-O1857)*100</f>
        <v>61.348347666765775</v>
      </c>
      <c r="T1857" t="s">
        <v>64</v>
      </c>
      <c r="V1857" s="7">
        <v>27027</v>
      </c>
      <c r="W1857" t="s">
        <v>33</v>
      </c>
      <c r="X1857" s="17" t="s">
        <v>34</v>
      </c>
      <c r="Z1857" t="s">
        <v>4035</v>
      </c>
      <c r="AA1857">
        <v>401</v>
      </c>
      <c r="AB1857">
        <v>59</v>
      </c>
    </row>
    <row r="1858" spans="1:28" x14ac:dyDescent="0.25">
      <c r="A1858" t="s">
        <v>4047</v>
      </c>
      <c r="B1858" t="s">
        <v>4048</v>
      </c>
      <c r="C1858" s="17">
        <v>44326</v>
      </c>
      <c r="D1858" s="7">
        <v>139000</v>
      </c>
      <c r="E1858" t="s">
        <v>29</v>
      </c>
      <c r="F1858" t="s">
        <v>30</v>
      </c>
      <c r="G1858" s="7">
        <v>139000</v>
      </c>
      <c r="H1858" s="7">
        <v>67790</v>
      </c>
      <c r="I1858" s="12">
        <f>H1858/G1858*100</f>
        <v>48.769784172661872</v>
      </c>
      <c r="J1858" s="12">
        <f t="shared" si="28"/>
        <v>1.3329846178250548</v>
      </c>
      <c r="K1858" s="7">
        <v>135572</v>
      </c>
      <c r="L1858" s="7">
        <v>30593</v>
      </c>
      <c r="M1858" s="7">
        <f>G1858-L1858</f>
        <v>108407</v>
      </c>
      <c r="N1858" s="7">
        <v>58976.96484375</v>
      </c>
      <c r="O1858" s="22">
        <f>M1858/N1858</f>
        <v>1.8381244319236663</v>
      </c>
      <c r="P1858" s="27">
        <v>864</v>
      </c>
      <c r="Q1858" s="32">
        <f>M1858/P1858</f>
        <v>125.47106481481481</v>
      </c>
      <c r="R1858" s="37" t="s">
        <v>4040</v>
      </c>
      <c r="S1858" s="42">
        <f>ABS(O2496-O1858)*100</f>
        <v>48.09354029360906</v>
      </c>
      <c r="T1858" t="s">
        <v>64</v>
      </c>
      <c r="V1858" s="7">
        <v>27027</v>
      </c>
      <c r="W1858" t="s">
        <v>33</v>
      </c>
      <c r="X1858" s="17" t="s">
        <v>34</v>
      </c>
      <c r="Z1858" t="s">
        <v>4035</v>
      </c>
      <c r="AA1858">
        <v>401</v>
      </c>
      <c r="AB1858">
        <v>54</v>
      </c>
    </row>
    <row r="1859" spans="1:28" x14ac:dyDescent="0.25">
      <c r="A1859" t="s">
        <v>4049</v>
      </c>
      <c r="B1859" t="s">
        <v>4050</v>
      </c>
      <c r="C1859" s="17">
        <v>44145</v>
      </c>
      <c r="D1859" s="7">
        <v>110000</v>
      </c>
      <c r="E1859" t="s">
        <v>29</v>
      </c>
      <c r="F1859" t="s">
        <v>30</v>
      </c>
      <c r="G1859" s="7">
        <v>110000</v>
      </c>
      <c r="H1859" s="7">
        <v>80650</v>
      </c>
      <c r="I1859" s="12">
        <f>H1859/G1859*100</f>
        <v>73.318181818181813</v>
      </c>
      <c r="J1859" s="12">
        <f t="shared" ref="J1859:J1922" si="29">+ABS(I1859-$I$2500)</f>
        <v>23.215413027694886</v>
      </c>
      <c r="K1859" s="7">
        <v>161305</v>
      </c>
      <c r="L1859" s="7">
        <v>31842</v>
      </c>
      <c r="M1859" s="7">
        <f>G1859-L1859</f>
        <v>78158</v>
      </c>
      <c r="N1859" s="7">
        <v>72732.0234375</v>
      </c>
      <c r="O1859" s="22">
        <f>M1859/N1859</f>
        <v>1.0746023045428215</v>
      </c>
      <c r="P1859" s="27">
        <v>864</v>
      </c>
      <c r="Q1859" s="32">
        <f>M1859/P1859</f>
        <v>90.460648148148152</v>
      </c>
      <c r="R1859" s="37" t="s">
        <v>4040</v>
      </c>
      <c r="S1859" s="42">
        <f>ABS(O2496-O1859)*100</f>
        <v>28.258672444475419</v>
      </c>
      <c r="T1859" t="s">
        <v>64</v>
      </c>
      <c r="V1859" s="7">
        <v>27027</v>
      </c>
      <c r="W1859" t="s">
        <v>33</v>
      </c>
      <c r="X1859" s="17" t="s">
        <v>34</v>
      </c>
      <c r="Z1859" t="s">
        <v>4035</v>
      </c>
      <c r="AA1859">
        <v>401</v>
      </c>
      <c r="AB1859">
        <v>54</v>
      </c>
    </row>
    <row r="1860" spans="1:28" x14ac:dyDescent="0.25">
      <c r="A1860" t="s">
        <v>4051</v>
      </c>
      <c r="B1860" t="s">
        <v>4052</v>
      </c>
      <c r="C1860" s="17">
        <v>44540</v>
      </c>
      <c r="D1860" s="7">
        <v>260000</v>
      </c>
      <c r="E1860" t="s">
        <v>29</v>
      </c>
      <c r="F1860" t="s">
        <v>30</v>
      </c>
      <c r="G1860" s="7">
        <v>260000</v>
      </c>
      <c r="H1860" s="7">
        <v>109460</v>
      </c>
      <c r="I1860" s="12">
        <f>H1860/G1860*100</f>
        <v>42.1</v>
      </c>
      <c r="J1860" s="12">
        <f t="shared" si="29"/>
        <v>8.0027687904869254</v>
      </c>
      <c r="K1860" s="7">
        <v>218924</v>
      </c>
      <c r="L1860" s="7">
        <v>39703</v>
      </c>
      <c r="M1860" s="7">
        <f>G1860-L1860</f>
        <v>220297</v>
      </c>
      <c r="N1860" s="7">
        <v>100685.953125</v>
      </c>
      <c r="O1860" s="22">
        <f>M1860/N1860</f>
        <v>2.1879616089694736</v>
      </c>
      <c r="P1860" s="27">
        <v>1716</v>
      </c>
      <c r="Q1860" s="32">
        <f>M1860/P1860</f>
        <v>128.37820512820514</v>
      </c>
      <c r="R1860" s="37" t="s">
        <v>4040</v>
      </c>
      <c r="S1860" s="42">
        <f>ABS(O2496-O1860)*100</f>
        <v>83.077257998189793</v>
      </c>
      <c r="T1860" t="s">
        <v>154</v>
      </c>
      <c r="V1860" s="7">
        <v>36036</v>
      </c>
      <c r="W1860" t="s">
        <v>33</v>
      </c>
      <c r="X1860" s="17" t="s">
        <v>34</v>
      </c>
      <c r="Z1860" t="s">
        <v>4035</v>
      </c>
      <c r="AA1860">
        <v>401</v>
      </c>
      <c r="AB1860">
        <v>45</v>
      </c>
    </row>
    <row r="1861" spans="1:28" x14ac:dyDescent="0.25">
      <c r="A1861" t="s">
        <v>4053</v>
      </c>
      <c r="B1861" t="s">
        <v>4054</v>
      </c>
      <c r="C1861" s="17">
        <v>44194</v>
      </c>
      <c r="D1861" s="7">
        <v>137500</v>
      </c>
      <c r="E1861" t="s">
        <v>29</v>
      </c>
      <c r="F1861" t="s">
        <v>30</v>
      </c>
      <c r="G1861" s="7">
        <v>137500</v>
      </c>
      <c r="H1861" s="7">
        <v>57970</v>
      </c>
      <c r="I1861" s="12">
        <f>H1861/G1861*100</f>
        <v>42.16</v>
      </c>
      <c r="J1861" s="12">
        <f t="shared" si="29"/>
        <v>7.9427687904869302</v>
      </c>
      <c r="K1861" s="7">
        <v>115946</v>
      </c>
      <c r="L1861" s="7">
        <v>27918</v>
      </c>
      <c r="M1861" s="7">
        <f>G1861-L1861</f>
        <v>109582</v>
      </c>
      <c r="N1861" s="7">
        <v>49453.93359375</v>
      </c>
      <c r="O1861" s="22">
        <f>M1861/N1861</f>
        <v>2.215839914781804</v>
      </c>
      <c r="P1861" s="27">
        <v>952</v>
      </c>
      <c r="Q1861" s="32">
        <f>M1861/P1861</f>
        <v>115.10714285714286</v>
      </c>
      <c r="R1861" s="37" t="s">
        <v>4040</v>
      </c>
      <c r="S1861" s="42">
        <f>ABS(O2496-O1861)*100</f>
        <v>85.865088579422832</v>
      </c>
      <c r="T1861" t="s">
        <v>64</v>
      </c>
      <c r="V1861" s="7">
        <v>27027</v>
      </c>
      <c r="W1861" t="s">
        <v>33</v>
      </c>
      <c r="X1861" s="17" t="s">
        <v>34</v>
      </c>
      <c r="Z1861" t="s">
        <v>4035</v>
      </c>
      <c r="AA1861">
        <v>401</v>
      </c>
      <c r="AB1861">
        <v>45</v>
      </c>
    </row>
    <row r="1862" spans="1:28" x14ac:dyDescent="0.25">
      <c r="A1862" t="s">
        <v>4055</v>
      </c>
      <c r="B1862" t="s">
        <v>4056</v>
      </c>
      <c r="C1862" s="17">
        <v>44407</v>
      </c>
      <c r="D1862" s="7">
        <v>201000</v>
      </c>
      <c r="E1862" t="s">
        <v>29</v>
      </c>
      <c r="F1862" t="s">
        <v>30</v>
      </c>
      <c r="G1862" s="7">
        <v>201000</v>
      </c>
      <c r="H1862" s="7">
        <v>102640</v>
      </c>
      <c r="I1862" s="12">
        <f>H1862/G1862*100</f>
        <v>51.064676616915428</v>
      </c>
      <c r="J1862" s="12">
        <f t="shared" si="29"/>
        <v>0.96190782642850081</v>
      </c>
      <c r="K1862" s="7">
        <v>205274</v>
      </c>
      <c r="L1862" s="7">
        <v>29155</v>
      </c>
      <c r="M1862" s="7">
        <f>G1862-L1862</f>
        <v>171845</v>
      </c>
      <c r="N1862" s="7">
        <v>98943.2578125</v>
      </c>
      <c r="O1862" s="22">
        <f>M1862/N1862</f>
        <v>1.7368035356754743</v>
      </c>
      <c r="P1862" s="27">
        <v>1000</v>
      </c>
      <c r="Q1862" s="32">
        <f>M1862/P1862</f>
        <v>171.845</v>
      </c>
      <c r="R1862" s="37" t="s">
        <v>4040</v>
      </c>
      <c r="S1862" s="42">
        <f>ABS(O2496-O1862)*100</f>
        <v>37.961450668789865</v>
      </c>
      <c r="T1862" t="s">
        <v>64</v>
      </c>
      <c r="V1862" s="7">
        <v>24024</v>
      </c>
      <c r="W1862" t="s">
        <v>33</v>
      </c>
      <c r="X1862" s="17" t="s">
        <v>34</v>
      </c>
      <c r="Z1862" t="s">
        <v>4035</v>
      </c>
      <c r="AA1862">
        <v>401</v>
      </c>
      <c r="AB1862">
        <v>57</v>
      </c>
    </row>
    <row r="1863" spans="1:28" x14ac:dyDescent="0.25">
      <c r="A1863" t="s">
        <v>4057</v>
      </c>
      <c r="B1863" t="s">
        <v>4058</v>
      </c>
      <c r="C1863" s="17">
        <v>44007</v>
      </c>
      <c r="D1863" s="7">
        <v>121000</v>
      </c>
      <c r="E1863" t="s">
        <v>29</v>
      </c>
      <c r="F1863" t="s">
        <v>30</v>
      </c>
      <c r="G1863" s="7">
        <v>121000</v>
      </c>
      <c r="H1863" s="7">
        <v>70010</v>
      </c>
      <c r="I1863" s="12">
        <f>H1863/G1863*100</f>
        <v>57.859504132231407</v>
      </c>
      <c r="J1863" s="12">
        <f t="shared" si="29"/>
        <v>7.7567353417444806</v>
      </c>
      <c r="K1863" s="7">
        <v>140011</v>
      </c>
      <c r="L1863" s="7">
        <v>25904</v>
      </c>
      <c r="M1863" s="7">
        <f>G1863-L1863</f>
        <v>95096</v>
      </c>
      <c r="N1863" s="7">
        <v>64105.0546875</v>
      </c>
      <c r="O1863" s="22">
        <f>M1863/N1863</f>
        <v>1.4834399637216595</v>
      </c>
      <c r="P1863" s="27">
        <v>996</v>
      </c>
      <c r="Q1863" s="32">
        <f>M1863/P1863</f>
        <v>95.47791164658635</v>
      </c>
      <c r="R1863" s="37" t="s">
        <v>4040</v>
      </c>
      <c r="S1863" s="42">
        <f>ABS(O2496-O1863)*100</f>
        <v>12.625093473408388</v>
      </c>
      <c r="T1863" t="s">
        <v>154</v>
      </c>
      <c r="V1863" s="7">
        <v>24024</v>
      </c>
      <c r="W1863" t="s">
        <v>33</v>
      </c>
      <c r="X1863" s="17" t="s">
        <v>34</v>
      </c>
      <c r="Z1863" t="s">
        <v>4035</v>
      </c>
      <c r="AA1863">
        <v>401</v>
      </c>
      <c r="AB1863">
        <v>45</v>
      </c>
    </row>
    <row r="1864" spans="1:28" x14ac:dyDescent="0.25">
      <c r="A1864" t="s">
        <v>4059</v>
      </c>
      <c r="B1864" t="s">
        <v>4060</v>
      </c>
      <c r="C1864" s="17">
        <v>44105</v>
      </c>
      <c r="D1864" s="7">
        <v>184900</v>
      </c>
      <c r="E1864" t="s">
        <v>29</v>
      </c>
      <c r="F1864" t="s">
        <v>30</v>
      </c>
      <c r="G1864" s="7">
        <v>184900</v>
      </c>
      <c r="H1864" s="7">
        <v>94260</v>
      </c>
      <c r="I1864" s="12">
        <f>H1864/G1864*100</f>
        <v>50.978907517577063</v>
      </c>
      <c r="J1864" s="12">
        <f t="shared" si="29"/>
        <v>0.87613872709013663</v>
      </c>
      <c r="K1864" s="7">
        <v>188529</v>
      </c>
      <c r="L1864" s="7">
        <v>29479</v>
      </c>
      <c r="M1864" s="7">
        <f>G1864-L1864</f>
        <v>155421</v>
      </c>
      <c r="N1864" s="7">
        <v>89353.9296875</v>
      </c>
      <c r="O1864" s="22">
        <f>M1864/N1864</f>
        <v>1.7393862871343009</v>
      </c>
      <c r="P1864" s="27">
        <v>1104</v>
      </c>
      <c r="Q1864" s="32">
        <f>M1864/P1864</f>
        <v>140.77989130434781</v>
      </c>
      <c r="R1864" s="37" t="s">
        <v>4040</v>
      </c>
      <c r="S1864" s="42">
        <f>ABS(O2496-O1864)*100</f>
        <v>38.219725814672522</v>
      </c>
      <c r="T1864" t="s">
        <v>32</v>
      </c>
      <c r="V1864" s="7">
        <v>27027</v>
      </c>
      <c r="W1864" t="s">
        <v>33</v>
      </c>
      <c r="X1864" s="17" t="s">
        <v>34</v>
      </c>
      <c r="Z1864" t="s">
        <v>4035</v>
      </c>
      <c r="AA1864">
        <v>401</v>
      </c>
      <c r="AB1864">
        <v>54</v>
      </c>
    </row>
    <row r="1865" spans="1:28" x14ac:dyDescent="0.25">
      <c r="A1865" t="s">
        <v>4061</v>
      </c>
      <c r="B1865" t="s">
        <v>4062</v>
      </c>
      <c r="C1865" s="17">
        <v>44183</v>
      </c>
      <c r="D1865" s="7">
        <v>185000</v>
      </c>
      <c r="E1865" t="s">
        <v>29</v>
      </c>
      <c r="F1865" t="s">
        <v>30</v>
      </c>
      <c r="G1865" s="7">
        <v>185000</v>
      </c>
      <c r="H1865" s="7">
        <v>93480</v>
      </c>
      <c r="I1865" s="12">
        <f>H1865/G1865*100</f>
        <v>50.529729729729731</v>
      </c>
      <c r="J1865" s="12">
        <f t="shared" si="29"/>
        <v>0.42696093924280376</v>
      </c>
      <c r="K1865" s="7">
        <v>186965</v>
      </c>
      <c r="L1865" s="7">
        <v>31947</v>
      </c>
      <c r="M1865" s="7">
        <f>G1865-L1865</f>
        <v>153053</v>
      </c>
      <c r="N1865" s="7">
        <v>87088.765625</v>
      </c>
      <c r="O1865" s="22">
        <f>M1865/N1865</f>
        <v>1.7574367819040952</v>
      </c>
      <c r="P1865" s="27">
        <v>1104</v>
      </c>
      <c r="Q1865" s="32">
        <f>M1865/P1865</f>
        <v>138.63496376811594</v>
      </c>
      <c r="R1865" s="37" t="s">
        <v>4040</v>
      </c>
      <c r="S1865" s="42">
        <f>ABS(O2496-O1865)*100</f>
        <v>40.024775291651963</v>
      </c>
      <c r="T1865" t="s">
        <v>32</v>
      </c>
      <c r="V1865" s="7">
        <v>27027</v>
      </c>
      <c r="W1865" t="s">
        <v>33</v>
      </c>
      <c r="X1865" s="17" t="s">
        <v>34</v>
      </c>
      <c r="Z1865" t="s">
        <v>4035</v>
      </c>
      <c r="AA1865">
        <v>401</v>
      </c>
      <c r="AB1865">
        <v>54</v>
      </c>
    </row>
    <row r="1866" spans="1:28" x14ac:dyDescent="0.25">
      <c r="A1866" t="s">
        <v>4063</v>
      </c>
      <c r="B1866" t="s">
        <v>4064</v>
      </c>
      <c r="C1866" s="17">
        <v>44543</v>
      </c>
      <c r="D1866" s="7">
        <v>195000</v>
      </c>
      <c r="E1866" t="s">
        <v>29</v>
      </c>
      <c r="F1866" t="s">
        <v>30</v>
      </c>
      <c r="G1866" s="7">
        <v>195000</v>
      </c>
      <c r="H1866" s="7">
        <v>86910</v>
      </c>
      <c r="I1866" s="12">
        <f>H1866/G1866*100</f>
        <v>44.569230769230764</v>
      </c>
      <c r="J1866" s="12">
        <f t="shared" si="29"/>
        <v>5.5335380212561631</v>
      </c>
      <c r="K1866" s="7">
        <v>173827</v>
      </c>
      <c r="L1866" s="7">
        <v>26005</v>
      </c>
      <c r="M1866" s="7">
        <f>G1866-L1866</f>
        <v>168995</v>
      </c>
      <c r="N1866" s="7">
        <v>83046.0703125</v>
      </c>
      <c r="O1866" s="22">
        <f>M1866/N1866</f>
        <v>2.0349548071820451</v>
      </c>
      <c r="P1866" s="27">
        <v>1276</v>
      </c>
      <c r="Q1866" s="32">
        <f>M1866/P1866</f>
        <v>132.44122257053291</v>
      </c>
      <c r="R1866" s="37" t="s">
        <v>4040</v>
      </c>
      <c r="S1866" s="42">
        <f>ABS(O2496-O1866)*100</f>
        <v>67.776577819446942</v>
      </c>
      <c r="T1866" t="s">
        <v>154</v>
      </c>
      <c r="V1866" s="7">
        <v>24024</v>
      </c>
      <c r="W1866" t="s">
        <v>33</v>
      </c>
      <c r="X1866" s="17" t="s">
        <v>34</v>
      </c>
      <c r="Z1866" t="s">
        <v>4035</v>
      </c>
      <c r="AA1866">
        <v>401</v>
      </c>
      <c r="AB1866">
        <v>50</v>
      </c>
    </row>
    <row r="1867" spans="1:28" x14ac:dyDescent="0.25">
      <c r="A1867" t="s">
        <v>4065</v>
      </c>
      <c r="B1867" t="s">
        <v>4066</v>
      </c>
      <c r="C1867" s="17">
        <v>44424</v>
      </c>
      <c r="D1867" s="7">
        <v>205000</v>
      </c>
      <c r="E1867" t="s">
        <v>29</v>
      </c>
      <c r="F1867" t="s">
        <v>30</v>
      </c>
      <c r="G1867" s="7">
        <v>205000</v>
      </c>
      <c r="H1867" s="7">
        <v>73290</v>
      </c>
      <c r="I1867" s="12">
        <f>H1867/G1867*100</f>
        <v>35.751219512195121</v>
      </c>
      <c r="J1867" s="12">
        <f t="shared" si="29"/>
        <v>14.351549278291806</v>
      </c>
      <c r="K1867" s="7">
        <v>146573</v>
      </c>
      <c r="L1867" s="7">
        <v>30921</v>
      </c>
      <c r="M1867" s="7">
        <f>G1867-L1867</f>
        <v>174079</v>
      </c>
      <c r="N1867" s="7">
        <v>64973.03515625</v>
      </c>
      <c r="O1867" s="22">
        <f>M1867/N1867</f>
        <v>2.6792499316272851</v>
      </c>
      <c r="P1867" s="27">
        <v>1080</v>
      </c>
      <c r="Q1867" s="32">
        <f>M1867/P1867</f>
        <v>161.18425925925925</v>
      </c>
      <c r="R1867" s="37" t="s">
        <v>4040</v>
      </c>
      <c r="S1867" s="42">
        <f>ABS(O2496-O1867)*100</f>
        <v>132.20609026397094</v>
      </c>
      <c r="T1867" t="s">
        <v>154</v>
      </c>
      <c r="V1867" s="7">
        <v>30030</v>
      </c>
      <c r="W1867" t="s">
        <v>33</v>
      </c>
      <c r="X1867" s="17" t="s">
        <v>34</v>
      </c>
      <c r="Z1867" t="s">
        <v>4035</v>
      </c>
      <c r="AA1867">
        <v>401</v>
      </c>
      <c r="AB1867">
        <v>51</v>
      </c>
    </row>
    <row r="1868" spans="1:28" x14ac:dyDescent="0.25">
      <c r="A1868" t="s">
        <v>4067</v>
      </c>
      <c r="B1868" t="s">
        <v>4068</v>
      </c>
      <c r="C1868" s="17">
        <v>44439</v>
      </c>
      <c r="D1868" s="7">
        <v>225000</v>
      </c>
      <c r="E1868" t="s">
        <v>29</v>
      </c>
      <c r="F1868" t="s">
        <v>30</v>
      </c>
      <c r="G1868" s="7">
        <v>225000</v>
      </c>
      <c r="H1868" s="7">
        <v>130450</v>
      </c>
      <c r="I1868" s="12">
        <f>H1868/G1868*100</f>
        <v>57.977777777777774</v>
      </c>
      <c r="J1868" s="12">
        <f t="shared" si="29"/>
        <v>7.8750089872908475</v>
      </c>
      <c r="K1868" s="7">
        <v>260899</v>
      </c>
      <c r="L1868" s="7">
        <v>31902</v>
      </c>
      <c r="M1868" s="7">
        <f>G1868-L1868</f>
        <v>193098</v>
      </c>
      <c r="N1868" s="7">
        <v>128650</v>
      </c>
      <c r="O1868" s="22">
        <f>M1868/N1868</f>
        <v>1.5009560823940924</v>
      </c>
      <c r="P1868" s="27">
        <v>1113</v>
      </c>
      <c r="Q1868" s="32">
        <f>M1868/P1868</f>
        <v>173.49326145552561</v>
      </c>
      <c r="R1868" s="37" t="s">
        <v>4040</v>
      </c>
      <c r="S1868" s="42">
        <f>ABS(O2496-O1868)*100</f>
        <v>14.376705340651675</v>
      </c>
      <c r="T1868" t="s">
        <v>64</v>
      </c>
      <c r="V1868" s="7">
        <v>27027</v>
      </c>
      <c r="W1868" t="s">
        <v>33</v>
      </c>
      <c r="X1868" s="17" t="s">
        <v>34</v>
      </c>
      <c r="Z1868" t="s">
        <v>4035</v>
      </c>
      <c r="AA1868">
        <v>401</v>
      </c>
      <c r="AB1868">
        <v>57</v>
      </c>
    </row>
    <row r="1869" spans="1:28" x14ac:dyDescent="0.25">
      <c r="A1869" t="s">
        <v>4069</v>
      </c>
      <c r="B1869" t="s">
        <v>4070</v>
      </c>
      <c r="C1869" s="17">
        <v>44068</v>
      </c>
      <c r="D1869" s="7">
        <v>144800</v>
      </c>
      <c r="E1869" t="s">
        <v>29</v>
      </c>
      <c r="F1869" t="s">
        <v>30</v>
      </c>
      <c r="G1869" s="7">
        <v>144800</v>
      </c>
      <c r="H1869" s="7">
        <v>73750</v>
      </c>
      <c r="I1869" s="12">
        <f>H1869/G1869*100</f>
        <v>50.932320441988956</v>
      </c>
      <c r="J1869" s="12">
        <f t="shared" si="29"/>
        <v>0.82955165150202959</v>
      </c>
      <c r="K1869" s="7">
        <v>147493</v>
      </c>
      <c r="L1869" s="7">
        <v>25000</v>
      </c>
      <c r="M1869" s="7">
        <f>G1869-L1869</f>
        <v>119800</v>
      </c>
      <c r="N1869" s="7">
        <v>129348.46875</v>
      </c>
      <c r="O1869" s="22">
        <f>M1869/N1869</f>
        <v>0.92618027223457178</v>
      </c>
      <c r="P1869" s="27">
        <v>1156</v>
      </c>
      <c r="Q1869" s="32">
        <f>M1869/P1869</f>
        <v>103.63321799307958</v>
      </c>
      <c r="R1869" s="37" t="s">
        <v>4071</v>
      </c>
      <c r="S1869" s="42">
        <f>ABS(O2496-O1869)*100</f>
        <v>43.100875675300387</v>
      </c>
      <c r="T1869" t="s">
        <v>183</v>
      </c>
      <c r="V1869" s="7">
        <v>25000</v>
      </c>
      <c r="W1869" t="s">
        <v>33</v>
      </c>
      <c r="X1869" s="17" t="s">
        <v>34</v>
      </c>
      <c r="Z1869" t="s">
        <v>161</v>
      </c>
      <c r="AA1869">
        <v>407</v>
      </c>
      <c r="AB1869">
        <v>69</v>
      </c>
    </row>
    <row r="1870" spans="1:28" x14ac:dyDescent="0.25">
      <c r="A1870" t="s">
        <v>4072</v>
      </c>
      <c r="B1870" t="s">
        <v>4073</v>
      </c>
      <c r="C1870" s="17">
        <v>44048</v>
      </c>
      <c r="D1870" s="7">
        <v>195000</v>
      </c>
      <c r="E1870" t="s">
        <v>29</v>
      </c>
      <c r="F1870" t="s">
        <v>30</v>
      </c>
      <c r="G1870" s="7">
        <v>195000</v>
      </c>
      <c r="H1870" s="7">
        <v>92390</v>
      </c>
      <c r="I1870" s="12">
        <f>H1870/G1870*100</f>
        <v>47.379487179487178</v>
      </c>
      <c r="J1870" s="12">
        <f t="shared" si="29"/>
        <v>2.7232816109997486</v>
      </c>
      <c r="K1870" s="7">
        <v>184774</v>
      </c>
      <c r="L1870" s="7">
        <v>35239</v>
      </c>
      <c r="M1870" s="7">
        <f>G1870-L1870</f>
        <v>159761</v>
      </c>
      <c r="N1870" s="7">
        <v>79539.890625</v>
      </c>
      <c r="O1870" s="22">
        <f>M1870/N1870</f>
        <v>2.0085644919127645</v>
      </c>
      <c r="P1870" s="27">
        <v>912</v>
      </c>
      <c r="Q1870" s="32">
        <f>M1870/P1870</f>
        <v>175.17653508771929</v>
      </c>
      <c r="R1870" s="37" t="s">
        <v>3907</v>
      </c>
      <c r="S1870" s="42">
        <f>ABS(O2496-O1870)*100</f>
        <v>65.137546292518891</v>
      </c>
      <c r="T1870" t="s">
        <v>64</v>
      </c>
      <c r="V1870" s="7">
        <v>30635</v>
      </c>
      <c r="W1870" t="s">
        <v>33</v>
      </c>
      <c r="X1870" s="17" t="s">
        <v>34</v>
      </c>
      <c r="Z1870" t="s">
        <v>3908</v>
      </c>
      <c r="AA1870">
        <v>401</v>
      </c>
      <c r="AB1870">
        <v>51</v>
      </c>
    </row>
    <row r="1871" spans="1:28" x14ac:dyDescent="0.25">
      <c r="A1871" t="s">
        <v>4074</v>
      </c>
      <c r="B1871" t="s">
        <v>4075</v>
      </c>
      <c r="C1871" s="17">
        <v>44579</v>
      </c>
      <c r="D1871" s="7">
        <v>227000</v>
      </c>
      <c r="E1871" t="s">
        <v>29</v>
      </c>
      <c r="F1871" t="s">
        <v>30</v>
      </c>
      <c r="G1871" s="7">
        <v>227000</v>
      </c>
      <c r="H1871" s="7">
        <v>100550</v>
      </c>
      <c r="I1871" s="12">
        <f>H1871/G1871*100</f>
        <v>44.295154185022028</v>
      </c>
      <c r="J1871" s="12">
        <f t="shared" si="29"/>
        <v>5.8076146054648987</v>
      </c>
      <c r="K1871" s="7">
        <v>201107</v>
      </c>
      <c r="L1871" s="7">
        <v>39733</v>
      </c>
      <c r="M1871" s="7">
        <f>G1871-L1871</f>
        <v>187267</v>
      </c>
      <c r="N1871" s="7">
        <v>85837.234375</v>
      </c>
      <c r="O1871" s="22">
        <f>M1871/N1871</f>
        <v>2.1816523023316479</v>
      </c>
      <c r="P1871" s="27">
        <v>1215</v>
      </c>
      <c r="Q1871" s="32">
        <f>M1871/P1871</f>
        <v>154.12921810699589</v>
      </c>
      <c r="R1871" s="37" t="s">
        <v>3907</v>
      </c>
      <c r="S1871" s="42">
        <f>ABS(O2496-O1871)*100</f>
        <v>82.446327334407215</v>
      </c>
      <c r="T1871" t="s">
        <v>64</v>
      </c>
      <c r="V1871" s="7">
        <v>30635</v>
      </c>
      <c r="W1871" t="s">
        <v>33</v>
      </c>
      <c r="X1871" s="17" t="s">
        <v>34</v>
      </c>
      <c r="Z1871" t="s">
        <v>3908</v>
      </c>
      <c r="AA1871">
        <v>401</v>
      </c>
      <c r="AB1871">
        <v>51</v>
      </c>
    </row>
    <row r="1872" spans="1:28" x14ac:dyDescent="0.25">
      <c r="A1872" t="s">
        <v>4076</v>
      </c>
      <c r="B1872" t="s">
        <v>4077</v>
      </c>
      <c r="C1872" s="17">
        <v>44392</v>
      </c>
      <c r="D1872" s="7">
        <v>238000</v>
      </c>
      <c r="E1872" t="s">
        <v>29</v>
      </c>
      <c r="F1872" t="s">
        <v>30</v>
      </c>
      <c r="G1872" s="7">
        <v>238000</v>
      </c>
      <c r="H1872" s="7">
        <v>108110</v>
      </c>
      <c r="I1872" s="12">
        <f>H1872/G1872*100</f>
        <v>45.424369747899156</v>
      </c>
      <c r="J1872" s="12">
        <f t="shared" si="29"/>
        <v>4.6783990425877704</v>
      </c>
      <c r="K1872" s="7">
        <v>216223</v>
      </c>
      <c r="L1872" s="7">
        <v>36794</v>
      </c>
      <c r="M1872" s="7">
        <f>G1872-L1872</f>
        <v>201206</v>
      </c>
      <c r="N1872" s="7">
        <v>95440.9609375</v>
      </c>
      <c r="O1872" s="22">
        <f>M1872/N1872</f>
        <v>2.1081724033746974</v>
      </c>
      <c r="P1872" s="27">
        <v>1326</v>
      </c>
      <c r="Q1872" s="32">
        <f>M1872/P1872</f>
        <v>151.73906485671191</v>
      </c>
      <c r="R1872" s="37" t="s">
        <v>3907</v>
      </c>
      <c r="S1872" s="42">
        <f>ABS(O2496-O1872)*100</f>
        <v>75.098337438712164</v>
      </c>
      <c r="T1872" t="s">
        <v>32</v>
      </c>
      <c r="V1872" s="7">
        <v>30635</v>
      </c>
      <c r="W1872" t="s">
        <v>33</v>
      </c>
      <c r="X1872" s="17" t="s">
        <v>34</v>
      </c>
      <c r="Z1872" t="s">
        <v>3908</v>
      </c>
      <c r="AA1872">
        <v>401</v>
      </c>
      <c r="AB1872">
        <v>51</v>
      </c>
    </row>
    <row r="1873" spans="1:28" x14ac:dyDescent="0.25">
      <c r="A1873" t="s">
        <v>4078</v>
      </c>
      <c r="B1873" t="s">
        <v>4079</v>
      </c>
      <c r="C1873" s="17">
        <v>44456</v>
      </c>
      <c r="D1873" s="7">
        <v>214500</v>
      </c>
      <c r="E1873" t="s">
        <v>29</v>
      </c>
      <c r="F1873" t="s">
        <v>30</v>
      </c>
      <c r="G1873" s="7">
        <v>214500</v>
      </c>
      <c r="H1873" s="7">
        <v>99670</v>
      </c>
      <c r="I1873" s="12">
        <f>H1873/G1873*100</f>
        <v>46.466200466200462</v>
      </c>
      <c r="J1873" s="12">
        <f t="shared" si="29"/>
        <v>3.6365683242864648</v>
      </c>
      <c r="K1873" s="7">
        <v>199340</v>
      </c>
      <c r="L1873" s="7">
        <v>32969</v>
      </c>
      <c r="M1873" s="7">
        <f>G1873-L1873</f>
        <v>181531</v>
      </c>
      <c r="N1873" s="7">
        <v>88495.2109375</v>
      </c>
      <c r="O1873" s="22">
        <f>M1873/N1873</f>
        <v>2.0513087440201345</v>
      </c>
      <c r="P1873" s="27">
        <v>1215</v>
      </c>
      <c r="Q1873" s="32">
        <f>M1873/P1873</f>
        <v>149.4082304526749</v>
      </c>
      <c r="R1873" s="37" t="s">
        <v>3907</v>
      </c>
      <c r="S1873" s="42">
        <f>ABS(O2496-O1873)*100</f>
        <v>69.411971503255884</v>
      </c>
      <c r="T1873" t="s">
        <v>64</v>
      </c>
      <c r="V1873" s="7">
        <v>30635</v>
      </c>
      <c r="W1873" t="s">
        <v>33</v>
      </c>
      <c r="X1873" s="17" t="s">
        <v>34</v>
      </c>
      <c r="Z1873" t="s">
        <v>3908</v>
      </c>
      <c r="AA1873">
        <v>401</v>
      </c>
      <c r="AB1873">
        <v>51</v>
      </c>
    </row>
    <row r="1874" spans="1:28" x14ac:dyDescent="0.25">
      <c r="A1874" t="s">
        <v>4080</v>
      </c>
      <c r="B1874" t="s">
        <v>4081</v>
      </c>
      <c r="C1874" s="17">
        <v>44194</v>
      </c>
      <c r="D1874" s="7">
        <v>148500</v>
      </c>
      <c r="E1874" t="s">
        <v>29</v>
      </c>
      <c r="F1874" t="s">
        <v>30</v>
      </c>
      <c r="G1874" s="7">
        <v>148500</v>
      </c>
      <c r="H1874" s="7">
        <v>103160</v>
      </c>
      <c r="I1874" s="12">
        <f>H1874/G1874*100</f>
        <v>69.468013468013467</v>
      </c>
      <c r="J1874" s="12">
        <f t="shared" si="29"/>
        <v>19.36524467752654</v>
      </c>
      <c r="K1874" s="7">
        <v>206320</v>
      </c>
      <c r="L1874" s="7">
        <v>34331</v>
      </c>
      <c r="M1874" s="7">
        <f>G1874-L1874</f>
        <v>114169</v>
      </c>
      <c r="N1874" s="7">
        <v>91483.5078125</v>
      </c>
      <c r="O1874" s="22">
        <f>M1874/N1874</f>
        <v>1.2479735717392368</v>
      </c>
      <c r="P1874" s="27">
        <v>1050</v>
      </c>
      <c r="Q1874" s="32">
        <f>M1874/P1874</f>
        <v>108.73238095238095</v>
      </c>
      <c r="R1874" s="37" t="s">
        <v>3907</v>
      </c>
      <c r="S1874" s="42">
        <f>ABS(O2496-O1874)*100</f>
        <v>10.92154572483388</v>
      </c>
      <c r="T1874" t="s">
        <v>64</v>
      </c>
      <c r="V1874" s="7">
        <v>30635</v>
      </c>
      <c r="W1874" t="s">
        <v>33</v>
      </c>
      <c r="X1874" s="17" t="s">
        <v>34</v>
      </c>
      <c r="Z1874" t="s">
        <v>3908</v>
      </c>
      <c r="AA1874">
        <v>401</v>
      </c>
      <c r="AB1874">
        <v>51</v>
      </c>
    </row>
    <row r="1875" spans="1:28" x14ac:dyDescent="0.25">
      <c r="A1875" t="s">
        <v>4082</v>
      </c>
      <c r="B1875" t="s">
        <v>4083</v>
      </c>
      <c r="C1875" s="17">
        <v>44083</v>
      </c>
      <c r="D1875" s="7">
        <v>208000</v>
      </c>
      <c r="E1875" t="s">
        <v>29</v>
      </c>
      <c r="F1875" t="s">
        <v>30</v>
      </c>
      <c r="G1875" s="7">
        <v>208000</v>
      </c>
      <c r="H1875" s="7">
        <v>101800</v>
      </c>
      <c r="I1875" s="12">
        <f>H1875/G1875*100</f>
        <v>48.942307692307693</v>
      </c>
      <c r="J1875" s="12">
        <f t="shared" si="29"/>
        <v>1.1604610981792334</v>
      </c>
      <c r="K1875" s="7">
        <v>203600</v>
      </c>
      <c r="L1875" s="7">
        <v>34044</v>
      </c>
      <c r="M1875" s="7">
        <f>G1875-L1875</f>
        <v>173956</v>
      </c>
      <c r="N1875" s="7">
        <v>90189.359375</v>
      </c>
      <c r="O1875" s="22">
        <f>M1875/N1875</f>
        <v>1.9287862914815166</v>
      </c>
      <c r="P1875" s="27">
        <v>1050</v>
      </c>
      <c r="Q1875" s="32">
        <f>M1875/P1875</f>
        <v>165.67238095238096</v>
      </c>
      <c r="R1875" s="37" t="s">
        <v>3907</v>
      </c>
      <c r="S1875" s="42">
        <f>ABS(O2496-O1875)*100</f>
        <v>57.159726249394097</v>
      </c>
      <c r="T1875" t="s">
        <v>64</v>
      </c>
      <c r="V1875" s="7">
        <v>30635</v>
      </c>
      <c r="W1875" t="s">
        <v>33</v>
      </c>
      <c r="X1875" s="17" t="s">
        <v>34</v>
      </c>
      <c r="Z1875" t="s">
        <v>3908</v>
      </c>
      <c r="AA1875">
        <v>401</v>
      </c>
      <c r="AB1875">
        <v>51</v>
      </c>
    </row>
    <row r="1876" spans="1:28" x14ac:dyDescent="0.25">
      <c r="A1876" t="s">
        <v>4084</v>
      </c>
      <c r="B1876" t="s">
        <v>4085</v>
      </c>
      <c r="C1876" s="17">
        <v>44050</v>
      </c>
      <c r="D1876" s="7">
        <v>163500</v>
      </c>
      <c r="E1876" t="s">
        <v>29</v>
      </c>
      <c r="F1876" t="s">
        <v>30</v>
      </c>
      <c r="G1876" s="7">
        <v>163500</v>
      </c>
      <c r="H1876" s="7">
        <v>97910</v>
      </c>
      <c r="I1876" s="12">
        <f>H1876/G1876*100</f>
        <v>59.883792048929664</v>
      </c>
      <c r="J1876" s="12">
        <f t="shared" si="29"/>
        <v>9.7810232584427368</v>
      </c>
      <c r="K1876" s="7">
        <v>195814</v>
      </c>
      <c r="L1876" s="7">
        <v>34440</v>
      </c>
      <c r="M1876" s="7">
        <f>G1876-L1876</f>
        <v>129060</v>
      </c>
      <c r="N1876" s="7">
        <v>85837.234375</v>
      </c>
      <c r="O1876" s="22">
        <f>M1876/N1876</f>
        <v>1.5035433159014799</v>
      </c>
      <c r="P1876" s="27">
        <v>1215</v>
      </c>
      <c r="Q1876" s="32">
        <f>M1876/P1876</f>
        <v>106.22222222222223</v>
      </c>
      <c r="R1876" s="37" t="s">
        <v>3907</v>
      </c>
      <c r="S1876" s="42">
        <f>ABS(O2496-O1876)*100</f>
        <v>14.635428691390429</v>
      </c>
      <c r="T1876" t="s">
        <v>64</v>
      </c>
      <c r="V1876" s="7">
        <v>30635</v>
      </c>
      <c r="W1876" t="s">
        <v>33</v>
      </c>
      <c r="X1876" s="17" t="s">
        <v>34</v>
      </c>
      <c r="Z1876" t="s">
        <v>3908</v>
      </c>
      <c r="AA1876">
        <v>401</v>
      </c>
      <c r="AB1876">
        <v>51</v>
      </c>
    </row>
    <row r="1877" spans="1:28" x14ac:dyDescent="0.25">
      <c r="A1877" t="s">
        <v>4086</v>
      </c>
      <c r="B1877" t="s">
        <v>4087</v>
      </c>
      <c r="C1877" s="17">
        <v>44524</v>
      </c>
      <c r="D1877" s="7">
        <v>245000</v>
      </c>
      <c r="E1877" t="s">
        <v>29</v>
      </c>
      <c r="F1877" t="s">
        <v>30</v>
      </c>
      <c r="G1877" s="7">
        <v>245000</v>
      </c>
      <c r="H1877" s="7">
        <v>117570</v>
      </c>
      <c r="I1877" s="12">
        <f>H1877/G1877*100</f>
        <v>47.987755102040822</v>
      </c>
      <c r="J1877" s="12">
        <f t="shared" si="29"/>
        <v>2.1150136884461048</v>
      </c>
      <c r="K1877" s="7">
        <v>235143</v>
      </c>
      <c r="L1877" s="7">
        <v>35239</v>
      </c>
      <c r="M1877" s="7">
        <f>G1877-L1877</f>
        <v>209761</v>
      </c>
      <c r="N1877" s="7">
        <v>106331.9140625</v>
      </c>
      <c r="O1877" s="22">
        <f>M1877/N1877</f>
        <v>1.9727003115612707</v>
      </c>
      <c r="P1877" s="27">
        <v>1278</v>
      </c>
      <c r="Q1877" s="32">
        <f>M1877/P1877</f>
        <v>164.1322378716745</v>
      </c>
      <c r="R1877" s="37" t="s">
        <v>3907</v>
      </c>
      <c r="S1877" s="42">
        <f>ABS(O2496-O1877)*100</f>
        <v>61.551128257369506</v>
      </c>
      <c r="T1877" t="s">
        <v>64</v>
      </c>
      <c r="V1877" s="7">
        <v>30635</v>
      </c>
      <c r="W1877" t="s">
        <v>33</v>
      </c>
      <c r="X1877" s="17" t="s">
        <v>34</v>
      </c>
      <c r="Z1877" t="s">
        <v>3908</v>
      </c>
      <c r="AA1877">
        <v>401</v>
      </c>
      <c r="AB1877">
        <v>51</v>
      </c>
    </row>
    <row r="1878" spans="1:28" x14ac:dyDescent="0.25">
      <c r="A1878" t="s">
        <v>4088</v>
      </c>
      <c r="B1878" t="s">
        <v>4089</v>
      </c>
      <c r="C1878" s="17">
        <v>44048</v>
      </c>
      <c r="D1878" s="7">
        <v>165000</v>
      </c>
      <c r="E1878" t="s">
        <v>29</v>
      </c>
      <c r="F1878" t="s">
        <v>30</v>
      </c>
      <c r="G1878" s="7">
        <v>165000</v>
      </c>
      <c r="H1878" s="7">
        <v>95340</v>
      </c>
      <c r="I1878" s="12">
        <f>H1878/G1878*100</f>
        <v>57.781818181818181</v>
      </c>
      <c r="J1878" s="12">
        <f t="shared" si="29"/>
        <v>7.6790493913312545</v>
      </c>
      <c r="K1878" s="7">
        <v>190671</v>
      </c>
      <c r="L1878" s="7">
        <v>32969</v>
      </c>
      <c r="M1878" s="7">
        <f>G1878-L1878</f>
        <v>132031</v>
      </c>
      <c r="N1878" s="7">
        <v>83884.0390625</v>
      </c>
      <c r="O1878" s="22">
        <f>M1878/N1878</f>
        <v>1.5739704653662046</v>
      </c>
      <c r="P1878" s="27">
        <v>1215</v>
      </c>
      <c r="Q1878" s="32">
        <f>M1878/P1878</f>
        <v>108.66748971193415</v>
      </c>
      <c r="R1878" s="37" t="s">
        <v>3907</v>
      </c>
      <c r="S1878" s="42">
        <f>ABS(O2496-O1878)*100</f>
        <v>21.678143637862888</v>
      </c>
      <c r="T1878" t="s">
        <v>64</v>
      </c>
      <c r="V1878" s="7">
        <v>30635</v>
      </c>
      <c r="W1878" t="s">
        <v>33</v>
      </c>
      <c r="X1878" s="17" t="s">
        <v>34</v>
      </c>
      <c r="Z1878" t="s">
        <v>3908</v>
      </c>
      <c r="AA1878">
        <v>401</v>
      </c>
      <c r="AB1878">
        <v>48</v>
      </c>
    </row>
    <row r="1879" spans="1:28" x14ac:dyDescent="0.25">
      <c r="A1879" t="s">
        <v>4090</v>
      </c>
      <c r="B1879" t="s">
        <v>4091</v>
      </c>
      <c r="C1879" s="17">
        <v>44215</v>
      </c>
      <c r="D1879" s="7">
        <v>229900</v>
      </c>
      <c r="E1879" t="s">
        <v>29</v>
      </c>
      <c r="F1879" t="s">
        <v>30</v>
      </c>
      <c r="G1879" s="7">
        <v>229900</v>
      </c>
      <c r="H1879" s="7">
        <v>115320</v>
      </c>
      <c r="I1879" s="12">
        <f>H1879/G1879*100</f>
        <v>50.160939538929973</v>
      </c>
      <c r="J1879" s="12">
        <f t="shared" si="29"/>
        <v>5.8170748443046705E-2</v>
      </c>
      <c r="K1879" s="7">
        <v>230638</v>
      </c>
      <c r="L1879" s="7">
        <v>33881</v>
      </c>
      <c r="M1879" s="7">
        <f>G1879-L1879</f>
        <v>196019</v>
      </c>
      <c r="N1879" s="7">
        <v>104657.9765625</v>
      </c>
      <c r="O1879" s="22">
        <f>M1879/N1879</f>
        <v>1.8729484979383364</v>
      </c>
      <c r="P1879" s="27">
        <v>1352</v>
      </c>
      <c r="Q1879" s="32">
        <f>M1879/P1879</f>
        <v>144.98446745562131</v>
      </c>
      <c r="R1879" s="37" t="s">
        <v>3907</v>
      </c>
      <c r="S1879" s="42">
        <f>ABS(O2496-O1879)*100</f>
        <v>51.575946895076072</v>
      </c>
      <c r="T1879" t="s">
        <v>32</v>
      </c>
      <c r="V1879" s="7">
        <v>30635</v>
      </c>
      <c r="W1879" t="s">
        <v>33</v>
      </c>
      <c r="X1879" s="17" t="s">
        <v>34</v>
      </c>
      <c r="Z1879" t="s">
        <v>3908</v>
      </c>
      <c r="AA1879">
        <v>401</v>
      </c>
      <c r="AB1879">
        <v>54</v>
      </c>
    </row>
    <row r="1880" spans="1:28" x14ac:dyDescent="0.25">
      <c r="A1880" t="s">
        <v>4090</v>
      </c>
      <c r="B1880" t="s">
        <v>4091</v>
      </c>
      <c r="C1880" s="17">
        <v>44369</v>
      </c>
      <c r="D1880" s="7">
        <v>240000</v>
      </c>
      <c r="E1880" t="s">
        <v>29</v>
      </c>
      <c r="F1880" t="s">
        <v>30</v>
      </c>
      <c r="G1880" s="7">
        <v>240000</v>
      </c>
      <c r="H1880" s="7">
        <v>115320</v>
      </c>
      <c r="I1880" s="12">
        <f>H1880/G1880*100</f>
        <v>48.05</v>
      </c>
      <c r="J1880" s="12">
        <f t="shared" si="29"/>
        <v>2.0527687904869296</v>
      </c>
      <c r="K1880" s="7">
        <v>230638</v>
      </c>
      <c r="L1880" s="7">
        <v>33881</v>
      </c>
      <c r="M1880" s="7">
        <f>G1880-L1880</f>
        <v>206119</v>
      </c>
      <c r="N1880" s="7">
        <v>104657.9765625</v>
      </c>
      <c r="O1880" s="22">
        <f>M1880/N1880</f>
        <v>1.9694533256804287</v>
      </c>
      <c r="P1880" s="27">
        <v>1352</v>
      </c>
      <c r="Q1880" s="32">
        <f>M1880/P1880</f>
        <v>152.45488165680473</v>
      </c>
      <c r="R1880" s="37" t="s">
        <v>3907</v>
      </c>
      <c r="S1880" s="42">
        <f>ABS(O2496-O1880)*100</f>
        <v>61.226429669285309</v>
      </c>
      <c r="T1880" t="s">
        <v>32</v>
      </c>
      <c r="V1880" s="7">
        <v>30635</v>
      </c>
      <c r="W1880" t="s">
        <v>33</v>
      </c>
      <c r="X1880" s="17" t="s">
        <v>34</v>
      </c>
      <c r="Z1880" t="s">
        <v>3908</v>
      </c>
      <c r="AA1880">
        <v>401</v>
      </c>
      <c r="AB1880">
        <v>54</v>
      </c>
    </row>
    <row r="1881" spans="1:28" x14ac:dyDescent="0.25">
      <c r="A1881" t="s">
        <v>4092</v>
      </c>
      <c r="B1881" t="s">
        <v>4093</v>
      </c>
      <c r="C1881" s="17">
        <v>44313</v>
      </c>
      <c r="D1881" s="7">
        <v>220000</v>
      </c>
      <c r="E1881" t="s">
        <v>29</v>
      </c>
      <c r="F1881" t="s">
        <v>30</v>
      </c>
      <c r="G1881" s="7">
        <v>220000</v>
      </c>
      <c r="H1881" s="7">
        <v>104860</v>
      </c>
      <c r="I1881" s="12">
        <f>H1881/G1881*100</f>
        <v>47.663636363636364</v>
      </c>
      <c r="J1881" s="12">
        <f t="shared" si="29"/>
        <v>2.4391324268505628</v>
      </c>
      <c r="K1881" s="7">
        <v>209728</v>
      </c>
      <c r="L1881" s="7">
        <v>36155</v>
      </c>
      <c r="M1881" s="7">
        <f>G1881-L1881</f>
        <v>183845</v>
      </c>
      <c r="N1881" s="7">
        <v>92326.0625</v>
      </c>
      <c r="O1881" s="22">
        <f>M1881/N1881</f>
        <v>1.9912578856051617</v>
      </c>
      <c r="P1881" s="27">
        <v>1050</v>
      </c>
      <c r="Q1881" s="32">
        <f>M1881/P1881</f>
        <v>175.09047619047618</v>
      </c>
      <c r="R1881" s="37" t="s">
        <v>3907</v>
      </c>
      <c r="S1881" s="42">
        <f>ABS(O2496-O1881)*100</f>
        <v>63.406885661758608</v>
      </c>
      <c r="T1881" t="s">
        <v>64</v>
      </c>
      <c r="V1881" s="7">
        <v>30635</v>
      </c>
      <c r="W1881" t="s">
        <v>33</v>
      </c>
      <c r="X1881" s="17" t="s">
        <v>34</v>
      </c>
      <c r="Z1881" t="s">
        <v>3908</v>
      </c>
      <c r="AA1881">
        <v>401</v>
      </c>
      <c r="AB1881">
        <v>51</v>
      </c>
    </row>
    <row r="1882" spans="1:28" x14ac:dyDescent="0.25">
      <c r="A1882" t="s">
        <v>4094</v>
      </c>
      <c r="B1882" t="s">
        <v>4095</v>
      </c>
      <c r="C1882" s="17">
        <v>44120</v>
      </c>
      <c r="D1882" s="7">
        <v>220000</v>
      </c>
      <c r="E1882" t="s">
        <v>29</v>
      </c>
      <c r="F1882" t="s">
        <v>30</v>
      </c>
      <c r="G1882" s="7">
        <v>220000</v>
      </c>
      <c r="H1882" s="7">
        <v>105740</v>
      </c>
      <c r="I1882" s="12">
        <f>H1882/G1882*100</f>
        <v>48.063636363636363</v>
      </c>
      <c r="J1882" s="12">
        <f t="shared" si="29"/>
        <v>2.0391324268505642</v>
      </c>
      <c r="K1882" s="7">
        <v>211487</v>
      </c>
      <c r="L1882" s="7">
        <v>34188</v>
      </c>
      <c r="M1882" s="7">
        <f>G1882-L1882</f>
        <v>185812</v>
      </c>
      <c r="N1882" s="7">
        <v>94307.9765625</v>
      </c>
      <c r="O1882" s="22">
        <f>M1882/N1882</f>
        <v>1.9702681233634383</v>
      </c>
      <c r="P1882" s="27">
        <v>1326</v>
      </c>
      <c r="Q1882" s="32">
        <f>M1882/P1882</f>
        <v>140.12971342383108</v>
      </c>
      <c r="R1882" s="37" t="s">
        <v>3907</v>
      </c>
      <c r="S1882" s="42">
        <f>ABS(O2496-O1882)*100</f>
        <v>61.307909437586261</v>
      </c>
      <c r="T1882" t="s">
        <v>32</v>
      </c>
      <c r="V1882" s="7">
        <v>30635</v>
      </c>
      <c r="W1882" t="s">
        <v>33</v>
      </c>
      <c r="X1882" s="17" t="s">
        <v>34</v>
      </c>
      <c r="Z1882" t="s">
        <v>3908</v>
      </c>
      <c r="AA1882">
        <v>401</v>
      </c>
      <c r="AB1882">
        <v>51</v>
      </c>
    </row>
    <row r="1883" spans="1:28" x14ac:dyDescent="0.25">
      <c r="A1883" t="s">
        <v>4096</v>
      </c>
      <c r="B1883" t="s">
        <v>4097</v>
      </c>
      <c r="C1883" s="17">
        <v>44481</v>
      </c>
      <c r="D1883" s="7">
        <v>205000</v>
      </c>
      <c r="E1883" t="s">
        <v>29</v>
      </c>
      <c r="F1883" t="s">
        <v>30</v>
      </c>
      <c r="G1883" s="7">
        <v>205000</v>
      </c>
      <c r="H1883" s="7">
        <v>169370</v>
      </c>
      <c r="I1883" s="12">
        <f>H1883/G1883*100</f>
        <v>82.619512195121942</v>
      </c>
      <c r="J1883" s="12">
        <f t="shared" si="29"/>
        <v>32.516743404635015</v>
      </c>
      <c r="K1883" s="7">
        <v>338737</v>
      </c>
      <c r="L1883" s="7">
        <v>36155</v>
      </c>
      <c r="M1883" s="7">
        <f>G1883-L1883</f>
        <v>168845</v>
      </c>
      <c r="N1883" s="7">
        <v>160947.875</v>
      </c>
      <c r="O1883" s="22">
        <f>M1883/N1883</f>
        <v>1.0490663514507415</v>
      </c>
      <c r="P1883" s="27">
        <v>1804</v>
      </c>
      <c r="Q1883" s="32">
        <f>M1883/P1883</f>
        <v>93.594789356984478</v>
      </c>
      <c r="R1883" s="37" t="s">
        <v>3907</v>
      </c>
      <c r="S1883" s="42">
        <f>ABS(O2496-O1883)*100</f>
        <v>30.812267753683422</v>
      </c>
      <c r="T1883" t="s">
        <v>32</v>
      </c>
      <c r="V1883" s="7">
        <v>30635</v>
      </c>
      <c r="W1883" t="s">
        <v>33</v>
      </c>
      <c r="X1883" s="17" t="s">
        <v>34</v>
      </c>
      <c r="Z1883" t="s">
        <v>3908</v>
      </c>
      <c r="AA1883">
        <v>401</v>
      </c>
      <c r="AB1883">
        <v>63</v>
      </c>
    </row>
    <row r="1884" spans="1:28" x14ac:dyDescent="0.25">
      <c r="A1884" t="s">
        <v>4096</v>
      </c>
      <c r="B1884" t="s">
        <v>4097</v>
      </c>
      <c r="C1884" s="17">
        <v>44629</v>
      </c>
      <c r="D1884" s="7">
        <v>315000</v>
      </c>
      <c r="E1884" t="s">
        <v>29</v>
      </c>
      <c r="F1884" t="s">
        <v>30</v>
      </c>
      <c r="G1884" s="7">
        <v>315000</v>
      </c>
      <c r="H1884" s="7">
        <v>169370</v>
      </c>
      <c r="I1884" s="12">
        <f>H1884/G1884*100</f>
        <v>53.768253968253966</v>
      </c>
      <c r="J1884" s="12">
        <f t="shared" si="29"/>
        <v>3.6654851777670387</v>
      </c>
      <c r="K1884" s="7">
        <v>338737</v>
      </c>
      <c r="L1884" s="7">
        <v>36155</v>
      </c>
      <c r="M1884" s="7">
        <f>G1884-L1884</f>
        <v>278845</v>
      </c>
      <c r="N1884" s="7">
        <v>160947.875</v>
      </c>
      <c r="O1884" s="22">
        <f>M1884/N1884</f>
        <v>1.7325174377108117</v>
      </c>
      <c r="P1884" s="27">
        <v>1804</v>
      </c>
      <c r="Q1884" s="32">
        <f>M1884/P1884</f>
        <v>154.57039911308203</v>
      </c>
      <c r="R1884" s="37" t="s">
        <v>3907</v>
      </c>
      <c r="S1884" s="42">
        <f>ABS(O2496-O1884)*100</f>
        <v>37.532840872323604</v>
      </c>
      <c r="T1884" t="s">
        <v>32</v>
      </c>
      <c r="V1884" s="7">
        <v>30635</v>
      </c>
      <c r="W1884" t="s">
        <v>33</v>
      </c>
      <c r="X1884" s="17" t="s">
        <v>34</v>
      </c>
      <c r="Z1884" t="s">
        <v>3908</v>
      </c>
      <c r="AA1884">
        <v>401</v>
      </c>
      <c r="AB1884">
        <v>63</v>
      </c>
    </row>
    <row r="1885" spans="1:28" x14ac:dyDescent="0.25">
      <c r="A1885" t="s">
        <v>4098</v>
      </c>
      <c r="B1885" t="s">
        <v>4099</v>
      </c>
      <c r="C1885" s="17">
        <v>44260</v>
      </c>
      <c r="D1885" s="7">
        <v>230000</v>
      </c>
      <c r="E1885" t="s">
        <v>29</v>
      </c>
      <c r="F1885" t="s">
        <v>30</v>
      </c>
      <c r="G1885" s="7">
        <v>230000</v>
      </c>
      <c r="H1885" s="7">
        <v>111120</v>
      </c>
      <c r="I1885" s="12">
        <f>H1885/G1885*100</f>
        <v>48.313043478260873</v>
      </c>
      <c r="J1885" s="12">
        <f t="shared" si="29"/>
        <v>1.7897253122260537</v>
      </c>
      <c r="K1885" s="7">
        <v>222244</v>
      </c>
      <c r="L1885" s="7">
        <v>35244</v>
      </c>
      <c r="M1885" s="7">
        <f>G1885-L1885</f>
        <v>194756</v>
      </c>
      <c r="N1885" s="7">
        <v>99468.0859375</v>
      </c>
      <c r="O1885" s="22">
        <f>M1885/N1885</f>
        <v>1.9579747429982057</v>
      </c>
      <c r="P1885" s="27">
        <v>1326</v>
      </c>
      <c r="Q1885" s="32">
        <f>M1885/P1885</f>
        <v>146.87481146304677</v>
      </c>
      <c r="R1885" s="37" t="s">
        <v>3907</v>
      </c>
      <c r="S1885" s="42">
        <f>ABS(O2496-O1885)*100</f>
        <v>60.078571401063009</v>
      </c>
      <c r="T1885" t="s">
        <v>32</v>
      </c>
      <c r="V1885" s="7">
        <v>30635</v>
      </c>
      <c r="W1885" t="s">
        <v>33</v>
      </c>
      <c r="X1885" s="17" t="s">
        <v>34</v>
      </c>
      <c r="Z1885" t="s">
        <v>3908</v>
      </c>
      <c r="AA1885">
        <v>401</v>
      </c>
      <c r="AB1885">
        <v>51</v>
      </c>
    </row>
    <row r="1886" spans="1:28" x14ac:dyDescent="0.25">
      <c r="A1886" t="s">
        <v>4100</v>
      </c>
      <c r="B1886" t="s">
        <v>4101</v>
      </c>
      <c r="C1886" s="17">
        <v>44113</v>
      </c>
      <c r="D1886" s="7">
        <v>73000</v>
      </c>
      <c r="E1886" t="s">
        <v>29</v>
      </c>
      <c r="F1886" t="s">
        <v>30</v>
      </c>
      <c r="G1886" s="7">
        <v>73000</v>
      </c>
      <c r="H1886" s="7">
        <v>52320</v>
      </c>
      <c r="I1886" s="12">
        <f>H1886/G1886*100</f>
        <v>71.671232876712338</v>
      </c>
      <c r="J1886" s="12">
        <f t="shared" si="29"/>
        <v>21.568464086225411</v>
      </c>
      <c r="K1886" s="7">
        <v>104633</v>
      </c>
      <c r="L1886" s="7">
        <v>24915</v>
      </c>
      <c r="M1886" s="7">
        <f>G1886-L1886</f>
        <v>48085</v>
      </c>
      <c r="N1886" s="7">
        <v>44785.39453125</v>
      </c>
      <c r="O1886" s="22">
        <f>M1886/N1886</f>
        <v>1.0736759272366714</v>
      </c>
      <c r="P1886" s="27">
        <v>720</v>
      </c>
      <c r="Q1886" s="32">
        <f>M1886/P1886</f>
        <v>66.784722222222229</v>
      </c>
      <c r="R1886" s="37" t="s">
        <v>4040</v>
      </c>
      <c r="S1886" s="42">
        <f>ABS(O2496-O1886)*100</f>
        <v>28.351310175090426</v>
      </c>
      <c r="T1886" t="s">
        <v>154</v>
      </c>
      <c r="V1886" s="7">
        <v>24024</v>
      </c>
      <c r="W1886" t="s">
        <v>33</v>
      </c>
      <c r="X1886" s="17" t="s">
        <v>34</v>
      </c>
      <c r="Z1886" t="s">
        <v>4035</v>
      </c>
      <c r="AA1886">
        <v>401</v>
      </c>
      <c r="AB1886">
        <v>45</v>
      </c>
    </row>
    <row r="1887" spans="1:28" x14ac:dyDescent="0.25">
      <c r="A1887" t="s">
        <v>4102</v>
      </c>
      <c r="B1887" t="s">
        <v>4103</v>
      </c>
      <c r="C1887" s="17">
        <v>44119</v>
      </c>
      <c r="D1887" s="7">
        <v>155000</v>
      </c>
      <c r="E1887" t="s">
        <v>29</v>
      </c>
      <c r="F1887" t="s">
        <v>30</v>
      </c>
      <c r="G1887" s="7">
        <v>155000</v>
      </c>
      <c r="H1887" s="7">
        <v>78760</v>
      </c>
      <c r="I1887" s="12">
        <f>H1887/G1887*100</f>
        <v>50.812903225806451</v>
      </c>
      <c r="J1887" s="12">
        <f t="shared" si="29"/>
        <v>0.71013443531952447</v>
      </c>
      <c r="K1887" s="7">
        <v>157522</v>
      </c>
      <c r="L1887" s="7">
        <v>30631</v>
      </c>
      <c r="M1887" s="7">
        <f>G1887-L1887</f>
        <v>124369</v>
      </c>
      <c r="N1887" s="7">
        <v>71287.078125</v>
      </c>
      <c r="O1887" s="22">
        <f>M1887/N1887</f>
        <v>1.7446219324899563</v>
      </c>
      <c r="P1887" s="27">
        <v>1113</v>
      </c>
      <c r="Q1887" s="32">
        <f>M1887/P1887</f>
        <v>111.74213836477988</v>
      </c>
      <c r="R1887" s="37" t="s">
        <v>4040</v>
      </c>
      <c r="S1887" s="42">
        <f>ABS(O2496-O1887)*100</f>
        <v>38.74329035023807</v>
      </c>
      <c r="T1887" t="s">
        <v>154</v>
      </c>
      <c r="V1887" s="7">
        <v>27027</v>
      </c>
      <c r="W1887" t="s">
        <v>33</v>
      </c>
      <c r="X1887" s="17" t="s">
        <v>34</v>
      </c>
      <c r="Z1887" t="s">
        <v>4035</v>
      </c>
      <c r="AA1887">
        <v>401</v>
      </c>
      <c r="AB1887">
        <v>45</v>
      </c>
    </row>
    <row r="1888" spans="1:28" x14ac:dyDescent="0.25">
      <c r="A1888" t="s">
        <v>4104</v>
      </c>
      <c r="B1888" t="s">
        <v>4105</v>
      </c>
      <c r="C1888" s="17">
        <v>44204</v>
      </c>
      <c r="D1888" s="7">
        <v>180000</v>
      </c>
      <c r="E1888" t="s">
        <v>29</v>
      </c>
      <c r="F1888" t="s">
        <v>30</v>
      </c>
      <c r="G1888" s="7">
        <v>180000</v>
      </c>
      <c r="H1888" s="7">
        <v>97980</v>
      </c>
      <c r="I1888" s="12">
        <f>H1888/G1888*100</f>
        <v>54.433333333333337</v>
      </c>
      <c r="J1888" s="12">
        <f t="shared" si="29"/>
        <v>4.3305645428464103</v>
      </c>
      <c r="K1888" s="7">
        <v>195959</v>
      </c>
      <c r="L1888" s="7">
        <v>31005</v>
      </c>
      <c r="M1888" s="7">
        <f>G1888-L1888</f>
        <v>148995</v>
      </c>
      <c r="N1888" s="7">
        <v>92670.7890625</v>
      </c>
      <c r="O1888" s="22">
        <f>M1888/N1888</f>
        <v>1.6077881877051163</v>
      </c>
      <c r="P1888" s="27">
        <v>1498</v>
      </c>
      <c r="Q1888" s="32">
        <f>M1888/P1888</f>
        <v>99.462616822429908</v>
      </c>
      <c r="R1888" s="37" t="s">
        <v>4040</v>
      </c>
      <c r="S1888" s="42">
        <f>ABS(O2496-O1888)*100</f>
        <v>25.059915871754068</v>
      </c>
      <c r="T1888" t="s">
        <v>64</v>
      </c>
      <c r="V1888" s="7">
        <v>30030</v>
      </c>
      <c r="W1888" t="s">
        <v>33</v>
      </c>
      <c r="X1888" s="17" t="s">
        <v>34</v>
      </c>
      <c r="Z1888" t="s">
        <v>4035</v>
      </c>
      <c r="AA1888">
        <v>401</v>
      </c>
      <c r="AB1888">
        <v>48</v>
      </c>
    </row>
    <row r="1889" spans="1:28" x14ac:dyDescent="0.25">
      <c r="A1889" t="s">
        <v>4106</v>
      </c>
      <c r="B1889" t="s">
        <v>4107</v>
      </c>
      <c r="C1889" s="17">
        <v>44078</v>
      </c>
      <c r="D1889" s="7">
        <v>129900</v>
      </c>
      <c r="E1889" t="s">
        <v>29</v>
      </c>
      <c r="F1889" t="s">
        <v>30</v>
      </c>
      <c r="G1889" s="7">
        <v>129900</v>
      </c>
      <c r="H1889" s="7">
        <v>85360</v>
      </c>
      <c r="I1889" s="12">
        <f>H1889/G1889*100</f>
        <v>65.712086220169368</v>
      </c>
      <c r="J1889" s="12">
        <f t="shared" si="29"/>
        <v>15.609317429682442</v>
      </c>
      <c r="K1889" s="7">
        <v>170721</v>
      </c>
      <c r="L1889" s="7">
        <v>26457</v>
      </c>
      <c r="M1889" s="7">
        <f>G1889-L1889</f>
        <v>103443</v>
      </c>
      <c r="N1889" s="7">
        <v>81047.1875</v>
      </c>
      <c r="O1889" s="22">
        <f>M1889/N1889</f>
        <v>1.2763305327529102</v>
      </c>
      <c r="P1889" s="27">
        <v>864</v>
      </c>
      <c r="Q1889" s="32">
        <f>M1889/P1889</f>
        <v>119.72569444444444</v>
      </c>
      <c r="R1889" s="37" t="s">
        <v>4040</v>
      </c>
      <c r="S1889" s="42">
        <f>ABS(O2496-O1889)*100</f>
        <v>8.0858496234665456</v>
      </c>
      <c r="T1889" t="s">
        <v>64</v>
      </c>
      <c r="V1889" s="7">
        <v>24024</v>
      </c>
      <c r="W1889" t="s">
        <v>33</v>
      </c>
      <c r="X1889" s="17" t="s">
        <v>34</v>
      </c>
      <c r="Z1889" t="s">
        <v>4035</v>
      </c>
      <c r="AA1889">
        <v>401</v>
      </c>
      <c r="AB1889">
        <v>54</v>
      </c>
    </row>
    <row r="1890" spans="1:28" x14ac:dyDescent="0.25">
      <c r="A1890" t="s">
        <v>4108</v>
      </c>
      <c r="B1890" t="s">
        <v>4109</v>
      </c>
      <c r="C1890" s="17">
        <v>44126</v>
      </c>
      <c r="D1890" s="7">
        <v>198000</v>
      </c>
      <c r="E1890" t="s">
        <v>29</v>
      </c>
      <c r="F1890" t="s">
        <v>30</v>
      </c>
      <c r="G1890" s="7">
        <v>198000</v>
      </c>
      <c r="H1890" s="7">
        <v>105160</v>
      </c>
      <c r="I1890" s="12">
        <f>H1890/G1890*100</f>
        <v>53.111111111111107</v>
      </c>
      <c r="J1890" s="12">
        <f t="shared" si="29"/>
        <v>3.0083423206241804</v>
      </c>
      <c r="K1890" s="7">
        <v>210321</v>
      </c>
      <c r="L1890" s="7">
        <v>29065</v>
      </c>
      <c r="M1890" s="7">
        <f>G1890-L1890</f>
        <v>168935</v>
      </c>
      <c r="N1890" s="7">
        <v>101829.2109375</v>
      </c>
      <c r="O1890" s="22">
        <f>M1890/N1890</f>
        <v>1.6590033296407227</v>
      </c>
      <c r="P1890" s="27">
        <v>960</v>
      </c>
      <c r="Q1890" s="32">
        <f>M1890/P1890</f>
        <v>175.97395833333334</v>
      </c>
      <c r="R1890" s="37" t="s">
        <v>4040</v>
      </c>
      <c r="S1890" s="42">
        <f>ABS(O2496-O1890)*100</f>
        <v>30.181430065314707</v>
      </c>
      <c r="T1890" t="s">
        <v>64</v>
      </c>
      <c r="V1890" s="7">
        <v>27027</v>
      </c>
      <c r="W1890" t="s">
        <v>33</v>
      </c>
      <c r="X1890" s="17" t="s">
        <v>34</v>
      </c>
      <c r="Z1890" t="s">
        <v>4035</v>
      </c>
      <c r="AA1890">
        <v>401</v>
      </c>
      <c r="AB1890">
        <v>59</v>
      </c>
    </row>
    <row r="1891" spans="1:28" x14ac:dyDescent="0.25">
      <c r="A1891" t="s">
        <v>4110</v>
      </c>
      <c r="B1891" t="s">
        <v>4111</v>
      </c>
      <c r="C1891" s="17">
        <v>44137</v>
      </c>
      <c r="D1891" s="7">
        <v>135000</v>
      </c>
      <c r="E1891" t="s">
        <v>29</v>
      </c>
      <c r="F1891" t="s">
        <v>30</v>
      </c>
      <c r="G1891" s="7">
        <v>135000</v>
      </c>
      <c r="H1891" s="7">
        <v>67450</v>
      </c>
      <c r="I1891" s="12">
        <f>H1891/G1891*100</f>
        <v>49.962962962962962</v>
      </c>
      <c r="J1891" s="12">
        <f t="shared" si="29"/>
        <v>0.13980582752396487</v>
      </c>
      <c r="K1891" s="7">
        <v>134903</v>
      </c>
      <c r="L1891" s="7">
        <v>28587</v>
      </c>
      <c r="M1891" s="7">
        <f>G1891-L1891</f>
        <v>106413</v>
      </c>
      <c r="N1891" s="7">
        <v>59728.08984375</v>
      </c>
      <c r="O1891" s="22">
        <f>M1891/N1891</f>
        <v>1.7816240277962807</v>
      </c>
      <c r="P1891" s="27">
        <v>1168</v>
      </c>
      <c r="Q1891" s="32">
        <f>M1891/P1891</f>
        <v>91.107020547945211</v>
      </c>
      <c r="R1891" s="37" t="s">
        <v>4040</v>
      </c>
      <c r="S1891" s="42">
        <f>ABS(O2496-O1891)*100</f>
        <v>42.443499880870505</v>
      </c>
      <c r="T1891" t="s">
        <v>154</v>
      </c>
      <c r="V1891" s="7">
        <v>27027</v>
      </c>
      <c r="W1891" t="s">
        <v>33</v>
      </c>
      <c r="X1891" s="17" t="s">
        <v>34</v>
      </c>
      <c r="Z1891" t="s">
        <v>4035</v>
      </c>
      <c r="AA1891">
        <v>401</v>
      </c>
      <c r="AB1891">
        <v>45</v>
      </c>
    </row>
    <row r="1892" spans="1:28" x14ac:dyDescent="0.25">
      <c r="A1892" t="s">
        <v>4112</v>
      </c>
      <c r="B1892" t="s">
        <v>4113</v>
      </c>
      <c r="C1892" s="17">
        <v>44014</v>
      </c>
      <c r="D1892" s="7">
        <v>141900</v>
      </c>
      <c r="E1892" t="s">
        <v>29</v>
      </c>
      <c r="F1892" t="s">
        <v>30</v>
      </c>
      <c r="G1892" s="7">
        <v>141900</v>
      </c>
      <c r="H1892" s="7">
        <v>88330</v>
      </c>
      <c r="I1892" s="12">
        <f>H1892/G1892*100</f>
        <v>62.248062015503876</v>
      </c>
      <c r="J1892" s="12">
        <f t="shared" si="29"/>
        <v>12.14529322501695</v>
      </c>
      <c r="K1892" s="7">
        <v>176665</v>
      </c>
      <c r="L1892" s="7">
        <v>38268</v>
      </c>
      <c r="M1892" s="7">
        <f>G1892-L1892</f>
        <v>103632</v>
      </c>
      <c r="N1892" s="7">
        <v>77751.125</v>
      </c>
      <c r="O1892" s="22">
        <f>M1892/N1892</f>
        <v>1.3328681739331747</v>
      </c>
      <c r="P1892" s="27">
        <v>1231</v>
      </c>
      <c r="Q1892" s="32">
        <f>M1892/P1892</f>
        <v>84.185215272136475</v>
      </c>
      <c r="R1892" s="37" t="s">
        <v>4040</v>
      </c>
      <c r="S1892" s="42">
        <f>ABS(O2496-O1892)*100</f>
        <v>2.4320855054400958</v>
      </c>
      <c r="T1892" t="s">
        <v>154</v>
      </c>
      <c r="V1892" s="7">
        <v>30030</v>
      </c>
      <c r="W1892" t="s">
        <v>33</v>
      </c>
      <c r="X1892" s="17" t="s">
        <v>34</v>
      </c>
      <c r="Z1892" t="s">
        <v>4035</v>
      </c>
      <c r="AA1892">
        <v>401</v>
      </c>
      <c r="AB1892">
        <v>45</v>
      </c>
    </row>
    <row r="1893" spans="1:28" x14ac:dyDescent="0.25">
      <c r="A1893" t="s">
        <v>4114</v>
      </c>
      <c r="B1893" t="s">
        <v>4115</v>
      </c>
      <c r="C1893" s="17">
        <v>44008</v>
      </c>
      <c r="D1893" s="7">
        <v>135000</v>
      </c>
      <c r="E1893" t="s">
        <v>29</v>
      </c>
      <c r="F1893" t="s">
        <v>30</v>
      </c>
      <c r="G1893" s="7">
        <v>135000</v>
      </c>
      <c r="H1893" s="7">
        <v>57040</v>
      </c>
      <c r="I1893" s="12">
        <f>H1893/G1893*100</f>
        <v>42.251851851851853</v>
      </c>
      <c r="J1893" s="12">
        <f t="shared" si="29"/>
        <v>7.8509169386350734</v>
      </c>
      <c r="K1893" s="7">
        <v>114076</v>
      </c>
      <c r="L1893" s="7">
        <v>18383</v>
      </c>
      <c r="M1893" s="7">
        <f>G1893-L1893</f>
        <v>116617</v>
      </c>
      <c r="N1893" s="7">
        <v>53760.11328125</v>
      </c>
      <c r="O1893" s="22">
        <f>M1893/N1893</f>
        <v>2.1692104588751433</v>
      </c>
      <c r="P1893" s="27">
        <v>993</v>
      </c>
      <c r="Q1893" s="32">
        <f>M1893/P1893</f>
        <v>117.43907351460221</v>
      </c>
      <c r="R1893" s="37" t="s">
        <v>4040</v>
      </c>
      <c r="S1893" s="42">
        <f>ABS(O2496-O1893)*100</f>
        <v>81.202142988756762</v>
      </c>
      <c r="T1893" t="s">
        <v>64</v>
      </c>
      <c r="V1893" s="7">
        <v>15015</v>
      </c>
      <c r="W1893" t="s">
        <v>33</v>
      </c>
      <c r="X1893" s="17" t="s">
        <v>34</v>
      </c>
      <c r="Z1893" t="s">
        <v>4035</v>
      </c>
      <c r="AA1893">
        <v>401</v>
      </c>
      <c r="AB1893">
        <v>45</v>
      </c>
    </row>
    <row r="1894" spans="1:28" x14ac:dyDescent="0.25">
      <c r="A1894" t="s">
        <v>4116</v>
      </c>
      <c r="B1894" t="s">
        <v>4117</v>
      </c>
      <c r="C1894" s="17">
        <v>44645</v>
      </c>
      <c r="D1894" s="7">
        <v>241000</v>
      </c>
      <c r="E1894" t="s">
        <v>29</v>
      </c>
      <c r="F1894" t="s">
        <v>30</v>
      </c>
      <c r="G1894" s="7">
        <v>241000</v>
      </c>
      <c r="H1894" s="7">
        <v>84110</v>
      </c>
      <c r="I1894" s="12">
        <f>H1894/G1894*100</f>
        <v>34.900414937759336</v>
      </c>
      <c r="J1894" s="12">
        <f t="shared" si="29"/>
        <v>15.20235385272759</v>
      </c>
      <c r="K1894" s="7">
        <v>168226</v>
      </c>
      <c r="L1894" s="7">
        <v>34712</v>
      </c>
      <c r="M1894" s="7">
        <f>G1894-L1894</f>
        <v>206288</v>
      </c>
      <c r="N1894" s="7">
        <v>75007.8671875</v>
      </c>
      <c r="O1894" s="22">
        <f>M1894/N1894</f>
        <v>2.7502181802388019</v>
      </c>
      <c r="P1894" s="27">
        <v>1156</v>
      </c>
      <c r="Q1894" s="32">
        <f>M1894/P1894</f>
        <v>178.44982698961937</v>
      </c>
      <c r="R1894" s="37" t="s">
        <v>4040</v>
      </c>
      <c r="S1894" s="42">
        <f>ABS(O2496-O1894)*100</f>
        <v>139.30291512512264</v>
      </c>
      <c r="T1894" t="s">
        <v>64</v>
      </c>
      <c r="V1894" s="7">
        <v>30030</v>
      </c>
      <c r="W1894" t="s">
        <v>33</v>
      </c>
      <c r="X1894" s="17" t="s">
        <v>34</v>
      </c>
      <c r="Z1894" t="s">
        <v>4035</v>
      </c>
      <c r="AA1894">
        <v>401</v>
      </c>
      <c r="AB1894">
        <v>45</v>
      </c>
    </row>
    <row r="1895" spans="1:28" x14ac:dyDescent="0.25">
      <c r="A1895" t="s">
        <v>4118</v>
      </c>
      <c r="B1895" t="s">
        <v>4119</v>
      </c>
      <c r="C1895" s="17">
        <v>44277</v>
      </c>
      <c r="D1895" s="7">
        <v>80000</v>
      </c>
      <c r="E1895" t="s">
        <v>29</v>
      </c>
      <c r="F1895" t="s">
        <v>30</v>
      </c>
      <c r="G1895" s="7">
        <v>80000</v>
      </c>
      <c r="H1895" s="7">
        <v>41000</v>
      </c>
      <c r="I1895" s="12">
        <f>H1895/G1895*100</f>
        <v>51.249999999999993</v>
      </c>
      <c r="J1895" s="12">
        <f t="shared" si="29"/>
        <v>1.1472312095130661</v>
      </c>
      <c r="K1895" s="7">
        <v>82006</v>
      </c>
      <c r="L1895" s="7">
        <v>30921</v>
      </c>
      <c r="M1895" s="7">
        <f>G1895-L1895</f>
        <v>49079</v>
      </c>
      <c r="N1895" s="7">
        <v>28699.4375</v>
      </c>
      <c r="O1895" s="22">
        <f>M1895/N1895</f>
        <v>1.7101032032422239</v>
      </c>
      <c r="P1895" s="27">
        <v>598</v>
      </c>
      <c r="Q1895" s="32">
        <f>M1895/P1895</f>
        <v>82.07190635451505</v>
      </c>
      <c r="R1895" s="37" t="s">
        <v>4040</v>
      </c>
      <c r="S1895" s="42">
        <f>ABS(O2496-O1895)*100</f>
        <v>35.291417425464822</v>
      </c>
      <c r="T1895" t="s">
        <v>154</v>
      </c>
      <c r="V1895" s="7">
        <v>30030</v>
      </c>
      <c r="W1895" t="s">
        <v>33</v>
      </c>
      <c r="X1895" s="17" t="s">
        <v>34</v>
      </c>
      <c r="Z1895" t="s">
        <v>4035</v>
      </c>
      <c r="AA1895">
        <v>401</v>
      </c>
      <c r="AB1895">
        <v>41</v>
      </c>
    </row>
    <row r="1896" spans="1:28" x14ac:dyDescent="0.25">
      <c r="A1896" t="s">
        <v>4120</v>
      </c>
      <c r="B1896" t="s">
        <v>4121</v>
      </c>
      <c r="C1896" s="17">
        <v>44490</v>
      </c>
      <c r="D1896" s="7">
        <v>250000</v>
      </c>
      <c r="E1896" t="s">
        <v>29</v>
      </c>
      <c r="F1896" t="s">
        <v>30</v>
      </c>
      <c r="G1896" s="7">
        <v>250000</v>
      </c>
      <c r="H1896" s="7">
        <v>123770</v>
      </c>
      <c r="I1896" s="12">
        <f>H1896/G1896*100</f>
        <v>49.508000000000003</v>
      </c>
      <c r="J1896" s="12">
        <f t="shared" si="29"/>
        <v>0.5947687904869241</v>
      </c>
      <c r="K1896" s="7">
        <v>247537</v>
      </c>
      <c r="L1896" s="7">
        <v>40947</v>
      </c>
      <c r="M1896" s="7">
        <f>G1896-L1896</f>
        <v>209053</v>
      </c>
      <c r="N1896" s="7">
        <v>116061.796875</v>
      </c>
      <c r="O1896" s="22">
        <f>M1896/N1896</f>
        <v>1.8012214667428652</v>
      </c>
      <c r="P1896" s="27">
        <v>1213</v>
      </c>
      <c r="Q1896" s="32">
        <f>M1896/P1896</f>
        <v>172.34377576257214</v>
      </c>
      <c r="R1896" s="37" t="s">
        <v>4040</v>
      </c>
      <c r="S1896" s="42">
        <f>ABS(O2496-O1896)*100</f>
        <v>44.403243775528956</v>
      </c>
      <c r="T1896" t="s">
        <v>64</v>
      </c>
      <c r="V1896" s="7">
        <v>30030</v>
      </c>
      <c r="W1896" t="s">
        <v>33</v>
      </c>
      <c r="X1896" s="17" t="s">
        <v>34</v>
      </c>
      <c r="Z1896" t="s">
        <v>4035</v>
      </c>
      <c r="AA1896">
        <v>401</v>
      </c>
      <c r="AB1896">
        <v>53</v>
      </c>
    </row>
    <row r="1897" spans="1:28" x14ac:dyDescent="0.25">
      <c r="A1897" t="s">
        <v>4122</v>
      </c>
      <c r="B1897" t="s">
        <v>4123</v>
      </c>
      <c r="C1897" s="17">
        <v>44602</v>
      </c>
      <c r="D1897" s="7">
        <v>125000</v>
      </c>
      <c r="E1897" t="s">
        <v>29</v>
      </c>
      <c r="F1897" t="s">
        <v>30</v>
      </c>
      <c r="G1897" s="7">
        <v>125000</v>
      </c>
      <c r="H1897" s="7">
        <v>77090</v>
      </c>
      <c r="I1897" s="12">
        <f>H1897/G1897*100</f>
        <v>61.672000000000004</v>
      </c>
      <c r="J1897" s="12">
        <f t="shared" si="29"/>
        <v>11.569231209513077</v>
      </c>
      <c r="K1897" s="7">
        <v>154183</v>
      </c>
      <c r="L1897" s="7">
        <v>34789</v>
      </c>
      <c r="M1897" s="7">
        <f>G1897-L1897</f>
        <v>90211</v>
      </c>
      <c r="N1897" s="7">
        <v>67075.28125</v>
      </c>
      <c r="O1897" s="22">
        <f>M1897/N1897</f>
        <v>1.3449216808166571</v>
      </c>
      <c r="P1897" s="27">
        <v>1216</v>
      </c>
      <c r="Q1897" s="32">
        <f>M1897/P1897</f>
        <v>74.186677631578945</v>
      </c>
      <c r="R1897" s="37" t="s">
        <v>4040</v>
      </c>
      <c r="S1897" s="42">
        <f>ABS(O2496-O1897)*100</f>
        <v>1.2267348170918568</v>
      </c>
      <c r="T1897" t="s">
        <v>154</v>
      </c>
      <c r="V1897" s="7">
        <v>30030</v>
      </c>
      <c r="W1897" t="s">
        <v>33</v>
      </c>
      <c r="X1897" s="17" t="s">
        <v>34</v>
      </c>
      <c r="Z1897" t="s">
        <v>4035</v>
      </c>
      <c r="AA1897">
        <v>401</v>
      </c>
      <c r="AB1897">
        <v>45</v>
      </c>
    </row>
    <row r="1898" spans="1:28" x14ac:dyDescent="0.25">
      <c r="A1898" t="s">
        <v>4124</v>
      </c>
      <c r="B1898" t="s">
        <v>4125</v>
      </c>
      <c r="C1898" s="17">
        <v>44124</v>
      </c>
      <c r="D1898" s="7">
        <v>149500</v>
      </c>
      <c r="E1898" t="s">
        <v>29</v>
      </c>
      <c r="F1898" t="s">
        <v>30</v>
      </c>
      <c r="G1898" s="7">
        <v>149500</v>
      </c>
      <c r="H1898" s="7">
        <v>92360</v>
      </c>
      <c r="I1898" s="12">
        <f>H1898/G1898*100</f>
        <v>61.779264214046826</v>
      </c>
      <c r="J1898" s="12">
        <f t="shared" si="29"/>
        <v>11.676495423559899</v>
      </c>
      <c r="K1898" s="7">
        <v>184726</v>
      </c>
      <c r="L1898" s="7">
        <v>42871</v>
      </c>
      <c r="M1898" s="7">
        <f>G1898-L1898</f>
        <v>106629</v>
      </c>
      <c r="N1898" s="7">
        <v>79693.8203125</v>
      </c>
      <c r="O1898" s="22">
        <f>M1898/N1898</f>
        <v>1.3379832913252272</v>
      </c>
      <c r="P1898" s="27">
        <v>1166</v>
      </c>
      <c r="Q1898" s="32">
        <f>M1898/P1898</f>
        <v>91.448542024013719</v>
      </c>
      <c r="R1898" s="37" t="s">
        <v>4040</v>
      </c>
      <c r="S1898" s="42">
        <f>ABS(O2496-O1898)*100</f>
        <v>1.9205737662348454</v>
      </c>
      <c r="T1898" t="s">
        <v>64</v>
      </c>
      <c r="V1898" s="7">
        <v>36036</v>
      </c>
      <c r="W1898" t="s">
        <v>33</v>
      </c>
      <c r="X1898" s="17" t="s">
        <v>34</v>
      </c>
      <c r="Z1898" t="s">
        <v>4035</v>
      </c>
      <c r="AA1898">
        <v>401</v>
      </c>
      <c r="AB1898">
        <v>48</v>
      </c>
    </row>
    <row r="1899" spans="1:28" x14ac:dyDescent="0.25">
      <c r="A1899" t="s">
        <v>4126</v>
      </c>
      <c r="B1899" t="s">
        <v>4127</v>
      </c>
      <c r="C1899" s="17">
        <v>44330</v>
      </c>
      <c r="D1899" s="7">
        <v>200000</v>
      </c>
      <c r="E1899" t="s">
        <v>29</v>
      </c>
      <c r="F1899" t="s">
        <v>85</v>
      </c>
      <c r="G1899" s="7">
        <v>200000</v>
      </c>
      <c r="H1899" s="7">
        <v>62810</v>
      </c>
      <c r="I1899" s="12">
        <f>H1899/G1899*100</f>
        <v>31.405000000000001</v>
      </c>
      <c r="J1899" s="12">
        <f t="shared" si="29"/>
        <v>18.697768790486926</v>
      </c>
      <c r="K1899" s="7">
        <v>156102</v>
      </c>
      <c r="L1899" s="7">
        <v>14622</v>
      </c>
      <c r="M1899" s="7">
        <f>G1899-L1899</f>
        <v>185378</v>
      </c>
      <c r="N1899" s="7">
        <v>79483.1484375</v>
      </c>
      <c r="O1899" s="22">
        <f>M1899/N1899</f>
        <v>2.3322931167701331</v>
      </c>
      <c r="P1899" s="27">
        <v>1256</v>
      </c>
      <c r="Q1899" s="32">
        <f>M1899/P1899</f>
        <v>147.593949044586</v>
      </c>
      <c r="R1899" s="37" t="s">
        <v>4040</v>
      </c>
      <c r="S1899" s="42">
        <f>ABS(O2496-O1899)*100</f>
        <v>97.510408778255737</v>
      </c>
      <c r="T1899" t="s">
        <v>154</v>
      </c>
      <c r="V1899" s="7">
        <v>13650</v>
      </c>
      <c r="W1899" t="s">
        <v>33</v>
      </c>
      <c r="X1899" s="17" t="s">
        <v>34</v>
      </c>
      <c r="Y1899" t="s">
        <v>4128</v>
      </c>
      <c r="Z1899" t="s">
        <v>4035</v>
      </c>
      <c r="AA1899">
        <v>401</v>
      </c>
      <c r="AB1899">
        <v>45</v>
      </c>
    </row>
    <row r="1900" spans="1:28" x14ac:dyDescent="0.25">
      <c r="A1900" t="s">
        <v>4129</v>
      </c>
      <c r="B1900" t="s">
        <v>4130</v>
      </c>
      <c r="C1900" s="17">
        <v>44134</v>
      </c>
      <c r="D1900" s="7">
        <v>130000</v>
      </c>
      <c r="E1900" t="s">
        <v>29</v>
      </c>
      <c r="F1900" t="s">
        <v>30</v>
      </c>
      <c r="G1900" s="7">
        <v>130000</v>
      </c>
      <c r="H1900" s="7">
        <v>54550</v>
      </c>
      <c r="I1900" s="12">
        <f>H1900/G1900*100</f>
        <v>41.96153846153846</v>
      </c>
      <c r="J1900" s="12">
        <f t="shared" si="29"/>
        <v>8.1412303289484669</v>
      </c>
      <c r="K1900" s="7">
        <v>109106</v>
      </c>
      <c r="L1900" s="7">
        <v>27473</v>
      </c>
      <c r="M1900" s="7">
        <f>G1900-L1900</f>
        <v>102527</v>
      </c>
      <c r="N1900" s="7">
        <v>45861.234375</v>
      </c>
      <c r="O1900" s="22">
        <f>M1900/N1900</f>
        <v>2.2355918107579282</v>
      </c>
      <c r="P1900" s="27">
        <v>840</v>
      </c>
      <c r="Q1900" s="32">
        <f>M1900/P1900</f>
        <v>122.05595238095238</v>
      </c>
      <c r="R1900" s="37" t="s">
        <v>4040</v>
      </c>
      <c r="S1900" s="42">
        <f>ABS(O2496-O1900)*100</f>
        <v>87.840278177035259</v>
      </c>
      <c r="T1900" t="s">
        <v>154</v>
      </c>
      <c r="V1900" s="7">
        <v>24024</v>
      </c>
      <c r="W1900" t="s">
        <v>33</v>
      </c>
      <c r="X1900" s="17" t="s">
        <v>34</v>
      </c>
      <c r="Z1900" t="s">
        <v>4035</v>
      </c>
      <c r="AA1900">
        <v>401</v>
      </c>
      <c r="AB1900">
        <v>45</v>
      </c>
    </row>
    <row r="1901" spans="1:28" x14ac:dyDescent="0.25">
      <c r="A1901" t="s">
        <v>4131</v>
      </c>
      <c r="B1901" t="s">
        <v>4132</v>
      </c>
      <c r="C1901" s="17">
        <v>44040</v>
      </c>
      <c r="D1901" s="7">
        <v>175000</v>
      </c>
      <c r="E1901" t="s">
        <v>29</v>
      </c>
      <c r="F1901" t="s">
        <v>30</v>
      </c>
      <c r="G1901" s="7">
        <v>175000</v>
      </c>
      <c r="H1901" s="7">
        <v>73670</v>
      </c>
      <c r="I1901" s="12">
        <f>H1901/G1901*100</f>
        <v>42.097142857142856</v>
      </c>
      <c r="J1901" s="12">
        <f t="shared" si="29"/>
        <v>8.0056259333440707</v>
      </c>
      <c r="K1901" s="7">
        <v>147335</v>
      </c>
      <c r="L1901" s="7">
        <v>27562</v>
      </c>
      <c r="M1901" s="7">
        <f>G1901-L1901</f>
        <v>147438</v>
      </c>
      <c r="N1901" s="7">
        <v>67288.203125</v>
      </c>
      <c r="O1901" s="22">
        <f>M1901/N1901</f>
        <v>2.1911418815287318</v>
      </c>
      <c r="P1901" s="27">
        <v>1125</v>
      </c>
      <c r="Q1901" s="32">
        <f>M1901/P1901</f>
        <v>131.05600000000001</v>
      </c>
      <c r="R1901" s="37" t="s">
        <v>4040</v>
      </c>
      <c r="S1901" s="42">
        <f>ABS(O2496-O1901)*100</f>
        <v>83.39528525411562</v>
      </c>
      <c r="T1901" t="s">
        <v>154</v>
      </c>
      <c r="V1901" s="7">
        <v>24024</v>
      </c>
      <c r="W1901" t="s">
        <v>33</v>
      </c>
      <c r="X1901" s="17" t="s">
        <v>34</v>
      </c>
      <c r="Z1901" t="s">
        <v>4035</v>
      </c>
      <c r="AA1901">
        <v>401</v>
      </c>
      <c r="AB1901">
        <v>48</v>
      </c>
    </row>
    <row r="1902" spans="1:28" x14ac:dyDescent="0.25">
      <c r="A1902" t="s">
        <v>4133</v>
      </c>
      <c r="B1902" t="s">
        <v>4134</v>
      </c>
      <c r="C1902" s="17">
        <v>44452</v>
      </c>
      <c r="D1902" s="7">
        <v>175000</v>
      </c>
      <c r="E1902" t="s">
        <v>29</v>
      </c>
      <c r="F1902" t="s">
        <v>30</v>
      </c>
      <c r="G1902" s="7">
        <v>175000</v>
      </c>
      <c r="H1902" s="7">
        <v>62810</v>
      </c>
      <c r="I1902" s="12">
        <f>H1902/G1902*100</f>
        <v>35.891428571428577</v>
      </c>
      <c r="J1902" s="12">
        <f t="shared" si="29"/>
        <v>14.21134021905835</v>
      </c>
      <c r="K1902" s="7">
        <v>125619</v>
      </c>
      <c r="L1902" s="7">
        <v>27918</v>
      </c>
      <c r="M1902" s="7">
        <f>G1902-L1902</f>
        <v>147082</v>
      </c>
      <c r="N1902" s="7">
        <v>54888.203125</v>
      </c>
      <c r="O1902" s="22">
        <f>M1902/N1902</f>
        <v>2.6796650578092684</v>
      </c>
      <c r="P1902" s="27">
        <v>1056</v>
      </c>
      <c r="Q1902" s="32">
        <f>M1902/P1902</f>
        <v>139.28219696969697</v>
      </c>
      <c r="R1902" s="37" t="s">
        <v>4040</v>
      </c>
      <c r="S1902" s="42">
        <f>ABS(O2496-O1902)*100</f>
        <v>132.24760288216928</v>
      </c>
      <c r="T1902" t="s">
        <v>64</v>
      </c>
      <c r="V1902" s="7">
        <v>27027</v>
      </c>
      <c r="W1902" t="s">
        <v>33</v>
      </c>
      <c r="X1902" s="17" t="s">
        <v>34</v>
      </c>
      <c r="Z1902" t="s">
        <v>4035</v>
      </c>
      <c r="AA1902">
        <v>401</v>
      </c>
      <c r="AB1902">
        <v>48</v>
      </c>
    </row>
    <row r="1903" spans="1:28" x14ac:dyDescent="0.25">
      <c r="A1903" t="s">
        <v>4135</v>
      </c>
      <c r="B1903" t="s">
        <v>4136</v>
      </c>
      <c r="C1903" s="17">
        <v>44393</v>
      </c>
      <c r="D1903" s="7">
        <v>290000</v>
      </c>
      <c r="E1903" t="s">
        <v>29</v>
      </c>
      <c r="F1903" t="s">
        <v>30</v>
      </c>
      <c r="G1903" s="7">
        <v>290000</v>
      </c>
      <c r="H1903" s="7">
        <v>139920</v>
      </c>
      <c r="I1903" s="12">
        <f>H1903/G1903*100</f>
        <v>48.248275862068965</v>
      </c>
      <c r="J1903" s="12">
        <f t="shared" si="29"/>
        <v>1.8544929284179617</v>
      </c>
      <c r="K1903" s="7">
        <v>279834</v>
      </c>
      <c r="L1903" s="7">
        <v>56893</v>
      </c>
      <c r="M1903" s="7">
        <f>G1903-L1903</f>
        <v>233107</v>
      </c>
      <c r="N1903" s="7">
        <v>187345.375</v>
      </c>
      <c r="O1903" s="22">
        <f>M1903/N1903</f>
        <v>1.2442634359134834</v>
      </c>
      <c r="P1903" s="27">
        <v>1433</v>
      </c>
      <c r="Q1903" s="32">
        <f>M1903/P1903</f>
        <v>162.67062107466853</v>
      </c>
      <c r="R1903" s="37" t="s">
        <v>4137</v>
      </c>
      <c r="S1903" s="42">
        <f>ABS(O2496-O1903)*100</f>
        <v>11.292559307409222</v>
      </c>
      <c r="T1903" t="s">
        <v>64</v>
      </c>
      <c r="V1903" s="7">
        <v>53482</v>
      </c>
      <c r="W1903" t="s">
        <v>33</v>
      </c>
      <c r="X1903" s="17" t="s">
        <v>34</v>
      </c>
      <c r="Z1903" t="s">
        <v>4138</v>
      </c>
      <c r="AA1903">
        <v>407</v>
      </c>
      <c r="AB1903">
        <v>72</v>
      </c>
    </row>
    <row r="1904" spans="1:28" x14ac:dyDescent="0.25">
      <c r="A1904" t="s">
        <v>4139</v>
      </c>
      <c r="B1904" t="s">
        <v>4140</v>
      </c>
      <c r="C1904" s="17">
        <v>44519</v>
      </c>
      <c r="D1904" s="7">
        <v>351000</v>
      </c>
      <c r="E1904" t="s">
        <v>29</v>
      </c>
      <c r="F1904" t="s">
        <v>30</v>
      </c>
      <c r="G1904" s="7">
        <v>351000</v>
      </c>
      <c r="H1904" s="7">
        <v>164260</v>
      </c>
      <c r="I1904" s="12">
        <f>H1904/G1904*100</f>
        <v>46.7977207977208</v>
      </c>
      <c r="J1904" s="12">
        <f t="shared" si="29"/>
        <v>3.3050479927661272</v>
      </c>
      <c r="K1904" s="7">
        <v>328528</v>
      </c>
      <c r="L1904" s="7">
        <v>62381</v>
      </c>
      <c r="M1904" s="7">
        <f>G1904-L1904</f>
        <v>288619</v>
      </c>
      <c r="N1904" s="7">
        <v>223652.9375</v>
      </c>
      <c r="O1904" s="22">
        <f>M1904/N1904</f>
        <v>1.2904771259711265</v>
      </c>
      <c r="P1904" s="27">
        <v>1912</v>
      </c>
      <c r="Q1904" s="32">
        <f>M1904/P1904</f>
        <v>150.95135983263597</v>
      </c>
      <c r="R1904" s="37" t="s">
        <v>4137</v>
      </c>
      <c r="S1904" s="42">
        <f>ABS(O2496-O1904)*100</f>
        <v>6.6711903016449137</v>
      </c>
      <c r="T1904" t="s">
        <v>662</v>
      </c>
      <c r="V1904" s="7">
        <v>53482</v>
      </c>
      <c r="W1904" t="s">
        <v>33</v>
      </c>
      <c r="X1904" s="17" t="s">
        <v>34</v>
      </c>
      <c r="Z1904" t="s">
        <v>4138</v>
      </c>
      <c r="AA1904">
        <v>407</v>
      </c>
      <c r="AB1904">
        <v>72</v>
      </c>
    </row>
    <row r="1905" spans="1:28" x14ac:dyDescent="0.25">
      <c r="A1905" t="s">
        <v>4141</v>
      </c>
      <c r="B1905" t="s">
        <v>4142</v>
      </c>
      <c r="C1905" s="17">
        <v>44608</v>
      </c>
      <c r="D1905" s="7">
        <v>284500</v>
      </c>
      <c r="E1905" t="s">
        <v>29</v>
      </c>
      <c r="F1905" t="s">
        <v>30</v>
      </c>
      <c r="G1905" s="7">
        <v>284500</v>
      </c>
      <c r="H1905" s="7">
        <v>141970</v>
      </c>
      <c r="I1905" s="12">
        <f>H1905/G1905*100</f>
        <v>49.901581722319861</v>
      </c>
      <c r="J1905" s="12">
        <f t="shared" si="29"/>
        <v>0.20118706816706577</v>
      </c>
      <c r="K1905" s="7">
        <v>283939</v>
      </c>
      <c r="L1905" s="7">
        <v>56893</v>
      </c>
      <c r="M1905" s="7">
        <f>G1905-L1905</f>
        <v>227607</v>
      </c>
      <c r="N1905" s="7">
        <v>190794.953125</v>
      </c>
      <c r="O1905" s="22">
        <f>M1905/N1905</f>
        <v>1.1929403596482056</v>
      </c>
      <c r="P1905" s="27">
        <v>1449</v>
      </c>
      <c r="Q1905" s="32">
        <f>M1905/P1905</f>
        <v>157.07867494824018</v>
      </c>
      <c r="R1905" s="37" t="s">
        <v>4137</v>
      </c>
      <c r="S1905" s="42">
        <f>ABS(O2496-O1905)*100</f>
        <v>16.424866933937011</v>
      </c>
      <c r="T1905" t="s">
        <v>64</v>
      </c>
      <c r="V1905" s="7">
        <v>53482</v>
      </c>
      <c r="W1905" t="s">
        <v>33</v>
      </c>
      <c r="X1905" s="17" t="s">
        <v>34</v>
      </c>
      <c r="Z1905" t="s">
        <v>4138</v>
      </c>
      <c r="AA1905">
        <v>407</v>
      </c>
      <c r="AB1905">
        <v>72</v>
      </c>
    </row>
    <row r="1906" spans="1:28" x14ac:dyDescent="0.25">
      <c r="A1906" t="s">
        <v>4143</v>
      </c>
      <c r="B1906" t="s">
        <v>4144</v>
      </c>
      <c r="C1906" s="17">
        <v>44330</v>
      </c>
      <c r="D1906" s="7">
        <v>310000</v>
      </c>
      <c r="E1906" t="s">
        <v>29</v>
      </c>
      <c r="F1906" t="s">
        <v>30</v>
      </c>
      <c r="G1906" s="7">
        <v>310000</v>
      </c>
      <c r="H1906" s="7">
        <v>149670</v>
      </c>
      <c r="I1906" s="12">
        <f>H1906/G1906*100</f>
        <v>48.280645161290323</v>
      </c>
      <c r="J1906" s="12">
        <f t="shared" si="29"/>
        <v>1.8221236291966036</v>
      </c>
      <c r="K1906" s="7">
        <v>299347</v>
      </c>
      <c r="L1906" s="7">
        <v>56893</v>
      </c>
      <c r="M1906" s="7">
        <f>G1906-L1906</f>
        <v>253107</v>
      </c>
      <c r="N1906" s="7">
        <v>203742.859375</v>
      </c>
      <c r="O1906" s="22">
        <f>M1906/N1906</f>
        <v>1.2422864819725661</v>
      </c>
      <c r="P1906" s="27">
        <v>1762</v>
      </c>
      <c r="Q1906" s="32">
        <f>M1906/P1906</f>
        <v>143.64755959137344</v>
      </c>
      <c r="R1906" s="37" t="s">
        <v>4137</v>
      </c>
      <c r="S1906" s="42">
        <f>ABS(O2496-O1906)*100</f>
        <v>11.490254701500957</v>
      </c>
      <c r="T1906" t="s">
        <v>662</v>
      </c>
      <c r="V1906" s="7">
        <v>53482</v>
      </c>
      <c r="W1906" t="s">
        <v>33</v>
      </c>
      <c r="X1906" s="17" t="s">
        <v>34</v>
      </c>
      <c r="Z1906" t="s">
        <v>4138</v>
      </c>
      <c r="AA1906">
        <v>407</v>
      </c>
      <c r="AB1906">
        <v>73</v>
      </c>
    </row>
    <row r="1907" spans="1:28" x14ac:dyDescent="0.25">
      <c r="A1907" t="s">
        <v>4145</v>
      </c>
      <c r="B1907" t="s">
        <v>4146</v>
      </c>
      <c r="C1907" s="17">
        <v>44315</v>
      </c>
      <c r="D1907" s="7">
        <v>310000</v>
      </c>
      <c r="E1907" t="s">
        <v>29</v>
      </c>
      <c r="F1907" t="s">
        <v>30</v>
      </c>
      <c r="G1907" s="7">
        <v>310000</v>
      </c>
      <c r="H1907" s="7">
        <v>151360</v>
      </c>
      <c r="I1907" s="12">
        <f>H1907/G1907*100</f>
        <v>48.825806451612905</v>
      </c>
      <c r="J1907" s="12">
        <f t="shared" si="29"/>
        <v>1.2769623388740214</v>
      </c>
      <c r="K1907" s="7">
        <v>302717</v>
      </c>
      <c r="L1907" s="7">
        <v>64848</v>
      </c>
      <c r="M1907" s="7">
        <f>G1907-L1907</f>
        <v>245152</v>
      </c>
      <c r="N1907" s="7">
        <v>165186.8125</v>
      </c>
      <c r="O1907" s="22">
        <f>M1907/N1907</f>
        <v>1.4840894154307869</v>
      </c>
      <c r="P1907" s="27">
        <v>1668</v>
      </c>
      <c r="Q1907" s="32">
        <f>M1907/P1907</f>
        <v>146.97362110311749</v>
      </c>
      <c r="R1907" s="37" t="s">
        <v>3417</v>
      </c>
      <c r="S1907" s="42">
        <f>ABS(O2496-O1907)*100</f>
        <v>12.690038644321122</v>
      </c>
      <c r="T1907" t="s">
        <v>32</v>
      </c>
      <c r="V1907" s="7">
        <v>53625</v>
      </c>
      <c r="W1907" t="s">
        <v>33</v>
      </c>
      <c r="X1907" s="17" t="s">
        <v>34</v>
      </c>
      <c r="Z1907" t="s">
        <v>3217</v>
      </c>
      <c r="AA1907">
        <v>401</v>
      </c>
      <c r="AB1907">
        <v>59</v>
      </c>
    </row>
    <row r="1908" spans="1:28" x14ac:dyDescent="0.25">
      <c r="A1908" t="s">
        <v>4147</v>
      </c>
      <c r="B1908" t="s">
        <v>4148</v>
      </c>
      <c r="C1908" s="17">
        <v>44062</v>
      </c>
      <c r="D1908" s="7">
        <v>335000</v>
      </c>
      <c r="E1908" t="s">
        <v>29</v>
      </c>
      <c r="F1908" t="s">
        <v>30</v>
      </c>
      <c r="G1908" s="7">
        <v>335000</v>
      </c>
      <c r="H1908" s="7">
        <v>176460</v>
      </c>
      <c r="I1908" s="12">
        <f>H1908/G1908*100</f>
        <v>52.674626865671634</v>
      </c>
      <c r="J1908" s="12">
        <f t="shared" si="29"/>
        <v>2.5718580751847071</v>
      </c>
      <c r="K1908" s="7">
        <v>352921</v>
      </c>
      <c r="L1908" s="7">
        <v>74187</v>
      </c>
      <c r="M1908" s="7">
        <f>G1908-L1908</f>
        <v>260813</v>
      </c>
      <c r="N1908" s="7">
        <v>302971.75</v>
      </c>
      <c r="O1908" s="22">
        <f>M1908/N1908</f>
        <v>0.86084923759393406</v>
      </c>
      <c r="P1908" s="27">
        <v>2356</v>
      </c>
      <c r="Q1908" s="32">
        <f>M1908/P1908</f>
        <v>110.70161290322581</v>
      </c>
      <c r="R1908" s="37" t="s">
        <v>4149</v>
      </c>
      <c r="S1908" s="42">
        <f>ABS(O2496-O1908)*100</f>
        <v>49.633979139364158</v>
      </c>
      <c r="T1908" t="s">
        <v>32</v>
      </c>
      <c r="V1908" s="7">
        <v>65780</v>
      </c>
      <c r="W1908" t="s">
        <v>33</v>
      </c>
      <c r="X1908" s="17" t="s">
        <v>34</v>
      </c>
      <c r="Z1908" t="s">
        <v>4150</v>
      </c>
      <c r="AA1908">
        <v>407</v>
      </c>
      <c r="AB1908">
        <v>83</v>
      </c>
    </row>
    <row r="1909" spans="1:28" x14ac:dyDescent="0.25">
      <c r="A1909" t="s">
        <v>4151</v>
      </c>
      <c r="B1909" t="s">
        <v>4152</v>
      </c>
      <c r="C1909" s="17">
        <v>44547</v>
      </c>
      <c r="D1909" s="7">
        <v>430000</v>
      </c>
      <c r="E1909" t="s">
        <v>29</v>
      </c>
      <c r="F1909" t="s">
        <v>30</v>
      </c>
      <c r="G1909" s="7">
        <v>430000</v>
      </c>
      <c r="H1909" s="7">
        <v>210310</v>
      </c>
      <c r="I1909" s="12">
        <f>H1909/G1909*100</f>
        <v>48.909302325581393</v>
      </c>
      <c r="J1909" s="12">
        <f t="shared" si="29"/>
        <v>1.1934664649055335</v>
      </c>
      <c r="K1909" s="7">
        <v>420612</v>
      </c>
      <c r="L1909" s="7">
        <v>70337</v>
      </c>
      <c r="M1909" s="7">
        <f>G1909-L1909</f>
        <v>359663</v>
      </c>
      <c r="N1909" s="7">
        <v>259462.96875</v>
      </c>
      <c r="O1909" s="22">
        <f>M1909/N1909</f>
        <v>1.3861823971749341</v>
      </c>
      <c r="P1909" s="27">
        <v>3026</v>
      </c>
      <c r="Q1909" s="32">
        <f>M1909/P1909</f>
        <v>118.85756774619961</v>
      </c>
      <c r="R1909" s="37" t="s">
        <v>4153</v>
      </c>
      <c r="S1909" s="42">
        <f>ABS(O2496-O1909)*100</f>
        <v>2.8993368187358426</v>
      </c>
      <c r="T1909" t="s">
        <v>32</v>
      </c>
      <c r="V1909" s="7">
        <v>62260</v>
      </c>
      <c r="W1909" t="s">
        <v>33</v>
      </c>
      <c r="X1909" s="17" t="s">
        <v>34</v>
      </c>
      <c r="Z1909" t="s">
        <v>4154</v>
      </c>
      <c r="AA1909">
        <v>401</v>
      </c>
      <c r="AB1909">
        <v>59</v>
      </c>
    </row>
    <row r="1910" spans="1:28" x14ac:dyDescent="0.25">
      <c r="A1910" t="s">
        <v>4155</v>
      </c>
      <c r="B1910" t="s">
        <v>4156</v>
      </c>
      <c r="C1910" s="17">
        <v>44218</v>
      </c>
      <c r="D1910" s="7">
        <v>397000</v>
      </c>
      <c r="E1910" t="s">
        <v>29</v>
      </c>
      <c r="F1910" t="s">
        <v>30</v>
      </c>
      <c r="G1910" s="7">
        <v>397000</v>
      </c>
      <c r="H1910" s="7">
        <v>208860</v>
      </c>
      <c r="I1910" s="12">
        <f>H1910/G1910*100</f>
        <v>52.609571788413099</v>
      </c>
      <c r="J1910" s="12">
        <f t="shared" si="29"/>
        <v>2.5068029979261723</v>
      </c>
      <c r="K1910" s="7">
        <v>417728</v>
      </c>
      <c r="L1910" s="7">
        <v>71481</v>
      </c>
      <c r="M1910" s="7">
        <f>G1910-L1910</f>
        <v>325519</v>
      </c>
      <c r="N1910" s="7">
        <v>256479.265625</v>
      </c>
      <c r="O1910" s="22">
        <f>M1910/N1910</f>
        <v>1.2691825173733282</v>
      </c>
      <c r="P1910" s="27">
        <v>3017</v>
      </c>
      <c r="Q1910" s="32">
        <f>M1910/P1910</f>
        <v>107.89492873715612</v>
      </c>
      <c r="R1910" s="37" t="s">
        <v>4153</v>
      </c>
      <c r="S1910" s="42">
        <f>ABS(O2496-O1910)*100</f>
        <v>8.800651161424744</v>
      </c>
      <c r="T1910" t="s">
        <v>32</v>
      </c>
      <c r="V1910" s="7">
        <v>62260</v>
      </c>
      <c r="W1910" t="s">
        <v>33</v>
      </c>
      <c r="X1910" s="17" t="s">
        <v>34</v>
      </c>
      <c r="Z1910" t="s">
        <v>4154</v>
      </c>
      <c r="AA1910">
        <v>401</v>
      </c>
      <c r="AB1910">
        <v>59</v>
      </c>
    </row>
    <row r="1911" spans="1:28" x14ac:dyDescent="0.25">
      <c r="A1911" t="s">
        <v>4157</v>
      </c>
      <c r="B1911" t="s">
        <v>4158</v>
      </c>
      <c r="C1911" s="17">
        <v>44223</v>
      </c>
      <c r="D1911" s="7">
        <v>487500</v>
      </c>
      <c r="E1911" t="s">
        <v>29</v>
      </c>
      <c r="F1911" t="s">
        <v>30</v>
      </c>
      <c r="G1911" s="7">
        <v>487500</v>
      </c>
      <c r="H1911" s="7">
        <v>253050</v>
      </c>
      <c r="I1911" s="12">
        <f>H1911/G1911*100</f>
        <v>51.907692307692308</v>
      </c>
      <c r="J1911" s="12">
        <f t="shared" si="29"/>
        <v>1.8049235172053812</v>
      </c>
      <c r="K1911" s="7">
        <v>506098</v>
      </c>
      <c r="L1911" s="7">
        <v>68050</v>
      </c>
      <c r="M1911" s="7">
        <f>G1911-L1911</f>
        <v>419450</v>
      </c>
      <c r="N1911" s="7">
        <v>324480</v>
      </c>
      <c r="O1911" s="22">
        <f>M1911/N1911</f>
        <v>1.2926836785009861</v>
      </c>
      <c r="P1911" s="27">
        <v>3117</v>
      </c>
      <c r="Q1911" s="32">
        <f>M1911/P1911</f>
        <v>134.56849534809112</v>
      </c>
      <c r="R1911" s="37" t="s">
        <v>4153</v>
      </c>
      <c r="S1911" s="42">
        <f>ABS(O2496-O1911)*100</f>
        <v>6.4505350486589563</v>
      </c>
      <c r="T1911" t="s">
        <v>32</v>
      </c>
      <c r="V1911" s="7">
        <v>62260</v>
      </c>
      <c r="W1911" t="s">
        <v>33</v>
      </c>
      <c r="X1911" s="17" t="s">
        <v>34</v>
      </c>
      <c r="Z1911" t="s">
        <v>4154</v>
      </c>
      <c r="AA1911">
        <v>401</v>
      </c>
      <c r="AB1911">
        <v>70</v>
      </c>
    </row>
    <row r="1912" spans="1:28" x14ac:dyDescent="0.25">
      <c r="A1912" t="s">
        <v>4159</v>
      </c>
      <c r="B1912" t="s">
        <v>4160</v>
      </c>
      <c r="C1912" s="17">
        <v>44230</v>
      </c>
      <c r="D1912" s="7">
        <v>325000</v>
      </c>
      <c r="E1912" t="s">
        <v>29</v>
      </c>
      <c r="F1912" t="s">
        <v>30</v>
      </c>
      <c r="G1912" s="7">
        <v>325000</v>
      </c>
      <c r="H1912" s="7">
        <v>163590</v>
      </c>
      <c r="I1912" s="12">
        <f>H1912/G1912*100</f>
        <v>50.335384615384612</v>
      </c>
      <c r="J1912" s="12">
        <f t="shared" si="29"/>
        <v>0.23261582489768529</v>
      </c>
      <c r="K1912" s="7">
        <v>327170</v>
      </c>
      <c r="L1912" s="7">
        <v>68965</v>
      </c>
      <c r="M1912" s="7">
        <f>G1912-L1912</f>
        <v>256035</v>
      </c>
      <c r="N1912" s="7">
        <v>191262.96875</v>
      </c>
      <c r="O1912" s="22">
        <f>M1912/N1912</f>
        <v>1.338654323277098</v>
      </c>
      <c r="P1912" s="27">
        <v>1935</v>
      </c>
      <c r="Q1912" s="32">
        <f>M1912/P1912</f>
        <v>132.31782945736435</v>
      </c>
      <c r="R1912" s="37" t="s">
        <v>4153</v>
      </c>
      <c r="S1912" s="42">
        <f>ABS(O2496-O1912)*100</f>
        <v>1.8534705710477661</v>
      </c>
      <c r="T1912" t="s">
        <v>141</v>
      </c>
      <c r="V1912" s="7">
        <v>62260</v>
      </c>
      <c r="W1912" t="s">
        <v>33</v>
      </c>
      <c r="X1912" s="17" t="s">
        <v>34</v>
      </c>
      <c r="Z1912" t="s">
        <v>4154</v>
      </c>
      <c r="AA1912">
        <v>401</v>
      </c>
      <c r="AB1912">
        <v>59</v>
      </c>
    </row>
    <row r="1913" spans="1:28" x14ac:dyDescent="0.25">
      <c r="A1913" t="s">
        <v>4161</v>
      </c>
      <c r="B1913" t="s">
        <v>4162</v>
      </c>
      <c r="C1913" s="17">
        <v>44435</v>
      </c>
      <c r="D1913" s="7">
        <v>445000</v>
      </c>
      <c r="E1913" t="s">
        <v>29</v>
      </c>
      <c r="F1913" t="s">
        <v>30</v>
      </c>
      <c r="G1913" s="7">
        <v>445000</v>
      </c>
      <c r="H1913" s="7">
        <v>194620</v>
      </c>
      <c r="I1913" s="12">
        <f>H1913/G1913*100</f>
        <v>43.734831460674158</v>
      </c>
      <c r="J1913" s="12">
        <f t="shared" si="29"/>
        <v>6.3679373298127686</v>
      </c>
      <c r="K1913" s="7">
        <v>389241</v>
      </c>
      <c r="L1913" s="7">
        <v>69994</v>
      </c>
      <c r="M1913" s="7">
        <f>G1913-L1913</f>
        <v>375006</v>
      </c>
      <c r="N1913" s="7">
        <v>236479.265625</v>
      </c>
      <c r="O1913" s="22">
        <f>M1913/N1913</f>
        <v>1.5857880774827444</v>
      </c>
      <c r="P1913" s="27">
        <v>2735</v>
      </c>
      <c r="Q1913" s="32">
        <f>M1913/P1913</f>
        <v>137.11371115173674</v>
      </c>
      <c r="R1913" s="37" t="s">
        <v>4153</v>
      </c>
      <c r="S1913" s="42">
        <f>ABS(O2496-O1913)*100</f>
        <v>22.859904849516877</v>
      </c>
      <c r="T1913" t="s">
        <v>32</v>
      </c>
      <c r="V1913" s="7">
        <v>62260</v>
      </c>
      <c r="W1913" t="s">
        <v>33</v>
      </c>
      <c r="X1913" s="17" t="s">
        <v>34</v>
      </c>
      <c r="Z1913" t="s">
        <v>4154</v>
      </c>
      <c r="AA1913">
        <v>401</v>
      </c>
      <c r="AB1913">
        <v>59</v>
      </c>
    </row>
    <row r="1914" spans="1:28" x14ac:dyDescent="0.25">
      <c r="A1914" t="s">
        <v>4163</v>
      </c>
      <c r="B1914" t="s">
        <v>4164</v>
      </c>
      <c r="C1914" s="17">
        <v>44372</v>
      </c>
      <c r="D1914" s="7">
        <v>430000</v>
      </c>
      <c r="E1914" t="s">
        <v>29</v>
      </c>
      <c r="F1914" t="s">
        <v>30</v>
      </c>
      <c r="G1914" s="7">
        <v>430000</v>
      </c>
      <c r="H1914" s="7">
        <v>223220</v>
      </c>
      <c r="I1914" s="12">
        <f>H1914/G1914*100</f>
        <v>51.91162790697674</v>
      </c>
      <c r="J1914" s="12">
        <f t="shared" si="29"/>
        <v>1.8088591164898133</v>
      </c>
      <c r="K1914" s="7">
        <v>446445</v>
      </c>
      <c r="L1914" s="7">
        <v>74340</v>
      </c>
      <c r="M1914" s="7">
        <f>G1914-L1914</f>
        <v>355660</v>
      </c>
      <c r="N1914" s="7">
        <v>275633.34375</v>
      </c>
      <c r="O1914" s="22">
        <f>M1914/N1914</f>
        <v>1.2903373560006743</v>
      </c>
      <c r="P1914" s="27">
        <v>3087</v>
      </c>
      <c r="Q1914" s="32">
        <f>M1914/P1914</f>
        <v>115.2121801101393</v>
      </c>
      <c r="R1914" s="37" t="s">
        <v>4153</v>
      </c>
      <c r="S1914" s="42">
        <f>ABS(O2496-O1914)*100</f>
        <v>6.6851672986901312</v>
      </c>
      <c r="T1914" t="s">
        <v>32</v>
      </c>
      <c r="V1914" s="7">
        <v>62260</v>
      </c>
      <c r="W1914" t="s">
        <v>33</v>
      </c>
      <c r="X1914" s="17" t="s">
        <v>34</v>
      </c>
      <c r="Z1914" t="s">
        <v>4154</v>
      </c>
      <c r="AA1914">
        <v>401</v>
      </c>
      <c r="AB1914">
        <v>63</v>
      </c>
    </row>
    <row r="1915" spans="1:28" x14ac:dyDescent="0.25">
      <c r="A1915" t="s">
        <v>4165</v>
      </c>
      <c r="B1915" t="s">
        <v>4166</v>
      </c>
      <c r="C1915" s="17">
        <v>44041</v>
      </c>
      <c r="D1915" s="7">
        <v>500000</v>
      </c>
      <c r="E1915" t="s">
        <v>29</v>
      </c>
      <c r="F1915" t="s">
        <v>30</v>
      </c>
      <c r="G1915" s="7">
        <v>500000</v>
      </c>
      <c r="H1915" s="7">
        <v>227310</v>
      </c>
      <c r="I1915" s="12">
        <f>H1915/G1915*100</f>
        <v>45.462000000000003</v>
      </c>
      <c r="J1915" s="12">
        <f t="shared" si="29"/>
        <v>4.6407687904869235</v>
      </c>
      <c r="K1915" s="7">
        <v>454612</v>
      </c>
      <c r="L1915" s="7">
        <v>73376</v>
      </c>
      <c r="M1915" s="7">
        <f>G1915-L1915</f>
        <v>426624</v>
      </c>
      <c r="N1915" s="7">
        <v>282397.03125</v>
      </c>
      <c r="O1915" s="22">
        <f>M1915/N1915</f>
        <v>1.5107240968915108</v>
      </c>
      <c r="P1915" s="27">
        <v>3133</v>
      </c>
      <c r="Q1915" s="32">
        <f>M1915/P1915</f>
        <v>136.17108203000319</v>
      </c>
      <c r="R1915" s="37" t="s">
        <v>4153</v>
      </c>
      <c r="S1915" s="42">
        <f>ABS(O2496-O1915)*100</f>
        <v>15.353506790393512</v>
      </c>
      <c r="T1915" t="s">
        <v>32</v>
      </c>
      <c r="V1915" s="7">
        <v>62260</v>
      </c>
      <c r="W1915" t="s">
        <v>33</v>
      </c>
      <c r="X1915" s="17" t="s">
        <v>34</v>
      </c>
      <c r="Z1915" t="s">
        <v>4154</v>
      </c>
      <c r="AA1915">
        <v>401</v>
      </c>
      <c r="AB1915">
        <v>63</v>
      </c>
    </row>
    <row r="1916" spans="1:28" x14ac:dyDescent="0.25">
      <c r="A1916" t="s">
        <v>4167</v>
      </c>
      <c r="B1916" t="s">
        <v>4168</v>
      </c>
      <c r="C1916" s="17">
        <v>44434</v>
      </c>
      <c r="D1916" s="7">
        <v>350000</v>
      </c>
      <c r="E1916" t="s">
        <v>29</v>
      </c>
      <c r="F1916" t="s">
        <v>30</v>
      </c>
      <c r="G1916" s="7">
        <v>350000</v>
      </c>
      <c r="H1916" s="7">
        <v>192490</v>
      </c>
      <c r="I1916" s="12">
        <f>H1916/G1916*100</f>
        <v>54.997142857142855</v>
      </c>
      <c r="J1916" s="12">
        <f t="shared" si="29"/>
        <v>4.8943740666559279</v>
      </c>
      <c r="K1916" s="7">
        <v>384976</v>
      </c>
      <c r="L1916" s="7">
        <v>72396</v>
      </c>
      <c r="M1916" s="7">
        <f>G1916-L1916</f>
        <v>277604</v>
      </c>
      <c r="N1916" s="7">
        <v>231540.734375</v>
      </c>
      <c r="O1916" s="22">
        <f>M1916/N1916</f>
        <v>1.198942383720683</v>
      </c>
      <c r="P1916" s="27">
        <v>2140</v>
      </c>
      <c r="Q1916" s="32">
        <f>M1916/P1916</f>
        <v>129.72149532710282</v>
      </c>
      <c r="R1916" s="37" t="s">
        <v>4153</v>
      </c>
      <c r="S1916" s="42">
        <f>ABS(O2496-O1916)*100</f>
        <v>15.824664526689268</v>
      </c>
      <c r="T1916" t="s">
        <v>64</v>
      </c>
      <c r="V1916" s="7">
        <v>62260</v>
      </c>
      <c r="W1916" t="s">
        <v>33</v>
      </c>
      <c r="X1916" s="17" t="s">
        <v>34</v>
      </c>
      <c r="Z1916" t="s">
        <v>4154</v>
      </c>
      <c r="AA1916">
        <v>401</v>
      </c>
      <c r="AB1916">
        <v>63</v>
      </c>
    </row>
    <row r="1917" spans="1:28" x14ac:dyDescent="0.25">
      <c r="A1917" t="s">
        <v>4169</v>
      </c>
      <c r="B1917" t="s">
        <v>4170</v>
      </c>
      <c r="C1917" s="17">
        <v>44533</v>
      </c>
      <c r="D1917" s="7">
        <v>475000</v>
      </c>
      <c r="E1917" t="s">
        <v>29</v>
      </c>
      <c r="F1917" t="s">
        <v>30</v>
      </c>
      <c r="G1917" s="7">
        <v>475000</v>
      </c>
      <c r="H1917" s="7">
        <v>216550</v>
      </c>
      <c r="I1917" s="12">
        <f>H1917/G1917*100</f>
        <v>45.589473684210525</v>
      </c>
      <c r="J1917" s="12">
        <f t="shared" si="29"/>
        <v>4.5132951062764022</v>
      </c>
      <c r="K1917" s="7">
        <v>433094</v>
      </c>
      <c r="L1917" s="7">
        <v>72053</v>
      </c>
      <c r="M1917" s="7">
        <f>G1917-L1917</f>
        <v>402947</v>
      </c>
      <c r="N1917" s="7">
        <v>267437.78125</v>
      </c>
      <c r="O1917" s="22">
        <f>M1917/N1917</f>
        <v>1.5066943724878064</v>
      </c>
      <c r="P1917" s="27">
        <v>2663</v>
      </c>
      <c r="Q1917" s="32">
        <f>M1917/P1917</f>
        <v>151.31318062335711</v>
      </c>
      <c r="R1917" s="37" t="s">
        <v>4153</v>
      </c>
      <c r="S1917" s="42">
        <f>ABS(O2496-O1917)*100</f>
        <v>14.950534350023069</v>
      </c>
      <c r="T1917" t="s">
        <v>32</v>
      </c>
      <c r="V1917" s="7">
        <v>62260</v>
      </c>
      <c r="W1917" t="s">
        <v>33</v>
      </c>
      <c r="X1917" s="17" t="s">
        <v>34</v>
      </c>
      <c r="Z1917" t="s">
        <v>4154</v>
      </c>
      <c r="AA1917">
        <v>401</v>
      </c>
      <c r="AB1917">
        <v>63</v>
      </c>
    </row>
    <row r="1918" spans="1:28" x14ac:dyDescent="0.25">
      <c r="A1918" t="s">
        <v>4171</v>
      </c>
      <c r="B1918" t="s">
        <v>4172</v>
      </c>
      <c r="C1918" s="17">
        <v>44179</v>
      </c>
      <c r="D1918" s="7">
        <v>420000</v>
      </c>
      <c r="E1918" t="s">
        <v>29</v>
      </c>
      <c r="F1918" t="s">
        <v>30</v>
      </c>
      <c r="G1918" s="7">
        <v>420000</v>
      </c>
      <c r="H1918" s="7">
        <v>195440</v>
      </c>
      <c r="I1918" s="12">
        <f>H1918/G1918*100</f>
        <v>46.533333333333331</v>
      </c>
      <c r="J1918" s="12">
        <f t="shared" si="29"/>
        <v>3.5694354571535953</v>
      </c>
      <c r="K1918" s="7">
        <v>390881</v>
      </c>
      <c r="L1918" s="7">
        <v>68965</v>
      </c>
      <c r="M1918" s="7">
        <f>G1918-L1918</f>
        <v>351035</v>
      </c>
      <c r="N1918" s="7">
        <v>238456.296875</v>
      </c>
      <c r="O1918" s="22">
        <f>M1918/N1918</f>
        <v>1.4721146163903331</v>
      </c>
      <c r="P1918" s="27">
        <v>2666</v>
      </c>
      <c r="Q1918" s="32">
        <f>M1918/P1918</f>
        <v>131.67104276069017</v>
      </c>
      <c r="R1918" s="37" t="s">
        <v>4153</v>
      </c>
      <c r="S1918" s="42">
        <f>ABS(O2496-O1918)*100</f>
        <v>11.492558740275749</v>
      </c>
      <c r="T1918" t="s">
        <v>32</v>
      </c>
      <c r="V1918" s="7">
        <v>62260</v>
      </c>
      <c r="W1918" t="s">
        <v>33</v>
      </c>
      <c r="X1918" s="17" t="s">
        <v>34</v>
      </c>
      <c r="Z1918" t="s">
        <v>4154</v>
      </c>
      <c r="AA1918">
        <v>401</v>
      </c>
      <c r="AB1918">
        <v>59</v>
      </c>
    </row>
    <row r="1919" spans="1:28" x14ac:dyDescent="0.25">
      <c r="A1919" t="s">
        <v>4173</v>
      </c>
      <c r="B1919" t="s">
        <v>4174</v>
      </c>
      <c r="C1919" s="17">
        <v>44394</v>
      </c>
      <c r="D1919" s="7">
        <v>350000</v>
      </c>
      <c r="E1919" t="s">
        <v>29</v>
      </c>
      <c r="F1919" t="s">
        <v>30</v>
      </c>
      <c r="G1919" s="7">
        <v>350000</v>
      </c>
      <c r="H1919" s="7">
        <v>165700</v>
      </c>
      <c r="I1919" s="12">
        <f>H1919/G1919*100</f>
        <v>47.342857142857142</v>
      </c>
      <c r="J1919" s="12">
        <f t="shared" si="29"/>
        <v>2.7599116476297851</v>
      </c>
      <c r="K1919" s="7">
        <v>331390</v>
      </c>
      <c r="L1919" s="7">
        <v>69880</v>
      </c>
      <c r="M1919" s="7">
        <f>G1919-L1919</f>
        <v>280120</v>
      </c>
      <c r="N1919" s="7">
        <v>193711.109375</v>
      </c>
      <c r="O1919" s="22">
        <f>M1919/N1919</f>
        <v>1.4460709089106676</v>
      </c>
      <c r="P1919" s="27">
        <v>2178</v>
      </c>
      <c r="Q1919" s="32">
        <f>M1919/P1919</f>
        <v>128.61340679522499</v>
      </c>
      <c r="R1919" s="37" t="s">
        <v>4153</v>
      </c>
      <c r="S1919" s="42">
        <f>ABS(O2496-O1919)*100</f>
        <v>8.8881879923091933</v>
      </c>
      <c r="T1919" t="s">
        <v>141</v>
      </c>
      <c r="V1919" s="7">
        <v>62260</v>
      </c>
      <c r="W1919" t="s">
        <v>33</v>
      </c>
      <c r="X1919" s="17" t="s">
        <v>34</v>
      </c>
      <c r="Z1919" t="s">
        <v>4154</v>
      </c>
      <c r="AA1919">
        <v>401</v>
      </c>
      <c r="AB1919">
        <v>59</v>
      </c>
    </row>
    <row r="1920" spans="1:28" x14ac:dyDescent="0.25">
      <c r="A1920" t="s">
        <v>4175</v>
      </c>
      <c r="B1920" t="s">
        <v>4176</v>
      </c>
      <c r="C1920" s="17">
        <v>44196</v>
      </c>
      <c r="D1920" s="7">
        <v>338000</v>
      </c>
      <c r="E1920" t="s">
        <v>29</v>
      </c>
      <c r="F1920" t="s">
        <v>30</v>
      </c>
      <c r="G1920" s="7">
        <v>338000</v>
      </c>
      <c r="H1920" s="7">
        <v>174540</v>
      </c>
      <c r="I1920" s="12">
        <f>H1920/G1920*100</f>
        <v>51.639053254437869</v>
      </c>
      <c r="J1920" s="12">
        <f t="shared" si="29"/>
        <v>1.5362844639509419</v>
      </c>
      <c r="K1920" s="7">
        <v>349077</v>
      </c>
      <c r="L1920" s="7">
        <v>70947</v>
      </c>
      <c r="M1920" s="7">
        <f>G1920-L1920</f>
        <v>267053</v>
      </c>
      <c r="N1920" s="7">
        <v>206022.21875</v>
      </c>
      <c r="O1920" s="22">
        <f>M1920/N1920</f>
        <v>1.2962339771908704</v>
      </c>
      <c r="P1920" s="27">
        <v>2237</v>
      </c>
      <c r="Q1920" s="32">
        <f>M1920/P1920</f>
        <v>119.37997317836388</v>
      </c>
      <c r="R1920" s="37" t="s">
        <v>4153</v>
      </c>
      <c r="S1920" s="42">
        <f>ABS(O2496-O1920)*100</f>
        <v>6.095505179670524</v>
      </c>
      <c r="T1920" t="s">
        <v>32</v>
      </c>
      <c r="V1920" s="7">
        <v>62260</v>
      </c>
      <c r="W1920" t="s">
        <v>33</v>
      </c>
      <c r="X1920" s="17" t="s">
        <v>34</v>
      </c>
      <c r="Z1920" t="s">
        <v>4154</v>
      </c>
      <c r="AA1920">
        <v>401</v>
      </c>
      <c r="AB1920">
        <v>59</v>
      </c>
    </row>
    <row r="1921" spans="1:28" x14ac:dyDescent="0.25">
      <c r="A1921" t="s">
        <v>4177</v>
      </c>
      <c r="B1921" t="s">
        <v>4178</v>
      </c>
      <c r="C1921" s="17">
        <v>44092</v>
      </c>
      <c r="D1921" s="7">
        <v>360000</v>
      </c>
      <c r="E1921" t="s">
        <v>29</v>
      </c>
      <c r="F1921" t="s">
        <v>30</v>
      </c>
      <c r="G1921" s="7">
        <v>360000</v>
      </c>
      <c r="H1921" s="7">
        <v>180380</v>
      </c>
      <c r="I1921" s="12">
        <f>H1921/G1921*100</f>
        <v>50.105555555555561</v>
      </c>
      <c r="J1921" s="12">
        <f t="shared" si="29"/>
        <v>2.7867650686346224E-3</v>
      </c>
      <c r="K1921" s="7">
        <v>360755</v>
      </c>
      <c r="L1921" s="7">
        <v>68965</v>
      </c>
      <c r="M1921" s="7">
        <f>G1921-L1921</f>
        <v>291035</v>
      </c>
      <c r="N1921" s="7">
        <v>216140.734375</v>
      </c>
      <c r="O1921" s="22">
        <f>M1921/N1921</f>
        <v>1.3465069453084206</v>
      </c>
      <c r="P1921" s="27">
        <v>2488</v>
      </c>
      <c r="Q1921" s="32">
        <f>M1921/P1921</f>
        <v>116.97548231511254</v>
      </c>
      <c r="R1921" s="37" t="s">
        <v>4153</v>
      </c>
      <c r="S1921" s="42">
        <f>ABS(O2496-O1921)*100</f>
        <v>1.0682083679155019</v>
      </c>
      <c r="T1921" t="s">
        <v>32</v>
      </c>
      <c r="V1921" s="7">
        <v>62260</v>
      </c>
      <c r="W1921" t="s">
        <v>33</v>
      </c>
      <c r="X1921" s="17" t="s">
        <v>34</v>
      </c>
      <c r="Z1921" t="s">
        <v>4154</v>
      </c>
      <c r="AA1921">
        <v>401</v>
      </c>
      <c r="AB1921">
        <v>59</v>
      </c>
    </row>
    <row r="1922" spans="1:28" x14ac:dyDescent="0.25">
      <c r="A1922" t="s">
        <v>4179</v>
      </c>
      <c r="B1922" t="s">
        <v>4180</v>
      </c>
      <c r="C1922" s="17">
        <v>44579</v>
      </c>
      <c r="D1922" s="7">
        <v>360000</v>
      </c>
      <c r="E1922" t="s">
        <v>29</v>
      </c>
      <c r="F1922" t="s">
        <v>30</v>
      </c>
      <c r="G1922" s="7">
        <v>360000</v>
      </c>
      <c r="H1922" s="7">
        <v>205620</v>
      </c>
      <c r="I1922" s="12">
        <f>H1922/G1922*100</f>
        <v>57.116666666666674</v>
      </c>
      <c r="J1922" s="12">
        <f t="shared" si="29"/>
        <v>7.0138978761797475</v>
      </c>
      <c r="K1922" s="7">
        <v>411236</v>
      </c>
      <c r="L1922" s="7">
        <v>70337</v>
      </c>
      <c r="M1922" s="7">
        <f>G1922-L1922</f>
        <v>289663</v>
      </c>
      <c r="N1922" s="7">
        <v>252517.78125</v>
      </c>
      <c r="O1922" s="22">
        <f>M1922/N1922</f>
        <v>1.1470994183701668</v>
      </c>
      <c r="P1922" s="27">
        <v>2930</v>
      </c>
      <c r="Q1922" s="32">
        <f>M1922/P1922</f>
        <v>98.861092150170649</v>
      </c>
      <c r="R1922" s="37" t="s">
        <v>4153</v>
      </c>
      <c r="S1922" s="42">
        <f>ABS(O2496-O1922)*100</f>
        <v>21.008961061740884</v>
      </c>
      <c r="T1922" t="s">
        <v>32</v>
      </c>
      <c r="V1922" s="7">
        <v>62260</v>
      </c>
      <c r="W1922" t="s">
        <v>33</v>
      </c>
      <c r="X1922" s="17" t="s">
        <v>34</v>
      </c>
      <c r="Z1922" t="s">
        <v>4154</v>
      </c>
      <c r="AA1922">
        <v>401</v>
      </c>
      <c r="AB1922">
        <v>59</v>
      </c>
    </row>
    <row r="1923" spans="1:28" x14ac:dyDescent="0.25">
      <c r="A1923" t="s">
        <v>4181</v>
      </c>
      <c r="B1923" t="s">
        <v>4182</v>
      </c>
      <c r="C1923" s="17">
        <v>44343</v>
      </c>
      <c r="D1923" s="7">
        <v>575000</v>
      </c>
      <c r="E1923" t="s">
        <v>29</v>
      </c>
      <c r="F1923" t="s">
        <v>30</v>
      </c>
      <c r="G1923" s="7">
        <v>575000</v>
      </c>
      <c r="H1923" s="7">
        <v>251610</v>
      </c>
      <c r="I1923" s="12">
        <f>H1923/G1923*100</f>
        <v>43.75826086956522</v>
      </c>
      <c r="J1923" s="12">
        <f t="shared" ref="J1923:J1986" si="30">+ABS(I1923-$I$2500)</f>
        <v>6.344507920921707</v>
      </c>
      <c r="K1923" s="7">
        <v>503212</v>
      </c>
      <c r="L1923" s="7">
        <v>84590</v>
      </c>
      <c r="M1923" s="7">
        <f>G1923-L1923</f>
        <v>490410</v>
      </c>
      <c r="N1923" s="7">
        <v>357796.59375</v>
      </c>
      <c r="O1923" s="22">
        <f>M1923/N1923</f>
        <v>1.3706390965327628</v>
      </c>
      <c r="P1923" s="27">
        <v>3102</v>
      </c>
      <c r="Q1923" s="32">
        <f>M1923/P1923</f>
        <v>158.09477756286267</v>
      </c>
      <c r="R1923" s="37" t="s">
        <v>4183</v>
      </c>
      <c r="S1923" s="42">
        <f>ABS(O2496-O1923)*100</f>
        <v>1.3450067545187183</v>
      </c>
      <c r="T1923" t="s">
        <v>87</v>
      </c>
      <c r="V1923" s="7">
        <v>70301</v>
      </c>
      <c r="W1923" t="s">
        <v>33</v>
      </c>
      <c r="X1923" s="17" t="s">
        <v>34</v>
      </c>
      <c r="Z1923" t="s">
        <v>4184</v>
      </c>
      <c r="AA1923">
        <v>401</v>
      </c>
      <c r="AB1923">
        <v>48</v>
      </c>
    </row>
    <row r="1924" spans="1:28" x14ac:dyDescent="0.25">
      <c r="A1924" t="s">
        <v>4185</v>
      </c>
      <c r="B1924" t="s">
        <v>4186</v>
      </c>
      <c r="C1924" s="17">
        <v>44529</v>
      </c>
      <c r="D1924" s="7">
        <v>385000</v>
      </c>
      <c r="E1924" t="s">
        <v>29</v>
      </c>
      <c r="F1924" t="s">
        <v>30</v>
      </c>
      <c r="G1924" s="7">
        <v>385000</v>
      </c>
      <c r="H1924" s="7">
        <v>189740</v>
      </c>
      <c r="I1924" s="12">
        <f>H1924/G1924*100</f>
        <v>49.283116883116882</v>
      </c>
      <c r="J1924" s="12">
        <f t="shared" si="30"/>
        <v>0.81965190737004434</v>
      </c>
      <c r="K1924" s="7">
        <v>379478</v>
      </c>
      <c r="L1924" s="7">
        <v>73316</v>
      </c>
      <c r="M1924" s="7">
        <f>G1924-L1924</f>
        <v>311684</v>
      </c>
      <c r="N1924" s="7">
        <v>261676.921875</v>
      </c>
      <c r="O1924" s="22">
        <f>M1924/N1924</f>
        <v>1.1911023630463209</v>
      </c>
      <c r="P1924" s="27">
        <v>2200</v>
      </c>
      <c r="Q1924" s="32">
        <f>M1924/P1924</f>
        <v>141.67454545454547</v>
      </c>
      <c r="R1924" s="37" t="s">
        <v>4183</v>
      </c>
      <c r="S1924" s="42">
        <f>ABS(O2496-O1924)*100</f>
        <v>16.608666594125477</v>
      </c>
      <c r="T1924" t="s">
        <v>141</v>
      </c>
      <c r="V1924" s="7">
        <v>70301</v>
      </c>
      <c r="W1924" t="s">
        <v>33</v>
      </c>
      <c r="X1924" s="17" t="s">
        <v>34</v>
      </c>
      <c r="Z1924" t="s">
        <v>4184</v>
      </c>
      <c r="AA1924">
        <v>401</v>
      </c>
      <c r="AB1924">
        <v>48</v>
      </c>
    </row>
    <row r="1925" spans="1:28" x14ac:dyDescent="0.25">
      <c r="A1925" t="s">
        <v>4187</v>
      </c>
      <c r="B1925" t="s">
        <v>4188</v>
      </c>
      <c r="C1925" s="17">
        <v>44270</v>
      </c>
      <c r="D1925" s="7">
        <v>352000</v>
      </c>
      <c r="E1925" t="s">
        <v>29</v>
      </c>
      <c r="F1925" t="s">
        <v>30</v>
      </c>
      <c r="G1925" s="7">
        <v>352000</v>
      </c>
      <c r="H1925" s="7">
        <v>180600</v>
      </c>
      <c r="I1925" s="12">
        <f>H1925/G1925*100</f>
        <v>51.30681818181818</v>
      </c>
      <c r="J1925" s="12">
        <f t="shared" si="30"/>
        <v>1.2040493913312531</v>
      </c>
      <c r="K1925" s="7">
        <v>361202</v>
      </c>
      <c r="L1925" s="7">
        <v>74185</v>
      </c>
      <c r="M1925" s="7">
        <f>G1925-L1925</f>
        <v>277815</v>
      </c>
      <c r="N1925" s="7">
        <v>245313.671875</v>
      </c>
      <c r="O1925" s="22">
        <f>M1925/N1925</f>
        <v>1.1324888575373047</v>
      </c>
      <c r="P1925" s="27">
        <v>2499</v>
      </c>
      <c r="Q1925" s="32">
        <f>M1925/P1925</f>
        <v>111.17046818727491</v>
      </c>
      <c r="R1925" s="37" t="s">
        <v>4183</v>
      </c>
      <c r="S1925" s="42">
        <f>ABS(O2496-O1925)*100</f>
        <v>22.4700171450271</v>
      </c>
      <c r="T1925" t="s">
        <v>32</v>
      </c>
      <c r="V1925" s="7">
        <v>70301</v>
      </c>
      <c r="W1925" t="s">
        <v>33</v>
      </c>
      <c r="X1925" s="17" t="s">
        <v>34</v>
      </c>
      <c r="Z1925" t="s">
        <v>4184</v>
      </c>
      <c r="AA1925">
        <v>401</v>
      </c>
      <c r="AB1925">
        <v>51</v>
      </c>
    </row>
    <row r="1926" spans="1:28" x14ac:dyDescent="0.25">
      <c r="A1926" t="s">
        <v>4189</v>
      </c>
      <c r="B1926" t="s">
        <v>4190</v>
      </c>
      <c r="C1926" s="17">
        <v>44323</v>
      </c>
      <c r="D1926" s="7">
        <v>390000</v>
      </c>
      <c r="E1926" t="s">
        <v>29</v>
      </c>
      <c r="F1926" t="s">
        <v>30</v>
      </c>
      <c r="G1926" s="7">
        <v>390000</v>
      </c>
      <c r="H1926" s="7">
        <v>235990</v>
      </c>
      <c r="I1926" s="12">
        <f>H1926/G1926*100</f>
        <v>60.51025641025641</v>
      </c>
      <c r="J1926" s="12">
        <f t="shared" si="30"/>
        <v>10.407487619769483</v>
      </c>
      <c r="K1926" s="7">
        <v>471972</v>
      </c>
      <c r="L1926" s="7">
        <v>96776</v>
      </c>
      <c r="M1926" s="7">
        <f>G1926-L1926</f>
        <v>293224</v>
      </c>
      <c r="N1926" s="7">
        <v>320680.34375</v>
      </c>
      <c r="O1926" s="22">
        <f>M1926/N1926</f>
        <v>0.91438095821861554</v>
      </c>
      <c r="P1926" s="27">
        <v>3175</v>
      </c>
      <c r="Q1926" s="32">
        <f>M1926/P1926</f>
        <v>92.3540157480315</v>
      </c>
      <c r="R1926" s="37" t="s">
        <v>4183</v>
      </c>
      <c r="S1926" s="42">
        <f>ABS(O2496-O1926)*100</f>
        <v>44.280807076896011</v>
      </c>
      <c r="T1926" t="s">
        <v>141</v>
      </c>
      <c r="V1926" s="7">
        <v>70301</v>
      </c>
      <c r="W1926" t="s">
        <v>33</v>
      </c>
      <c r="X1926" s="17" t="s">
        <v>34</v>
      </c>
      <c r="Z1926" t="s">
        <v>4184</v>
      </c>
      <c r="AA1926">
        <v>401</v>
      </c>
      <c r="AB1926">
        <v>48</v>
      </c>
    </row>
    <row r="1927" spans="1:28" x14ac:dyDescent="0.25">
      <c r="A1927" t="s">
        <v>4191</v>
      </c>
      <c r="B1927" t="s">
        <v>4192</v>
      </c>
      <c r="C1927" s="17">
        <v>44007</v>
      </c>
      <c r="D1927" s="7">
        <v>340000</v>
      </c>
      <c r="E1927" t="s">
        <v>29</v>
      </c>
      <c r="F1927" t="s">
        <v>30</v>
      </c>
      <c r="G1927" s="7">
        <v>340000</v>
      </c>
      <c r="H1927" s="7">
        <v>246580</v>
      </c>
      <c r="I1927" s="12">
        <f>H1927/G1927*100</f>
        <v>72.523529411764713</v>
      </c>
      <c r="J1927" s="12">
        <f t="shared" si="30"/>
        <v>22.420760621277786</v>
      </c>
      <c r="K1927" s="7">
        <v>493169</v>
      </c>
      <c r="L1927" s="7">
        <v>81077</v>
      </c>
      <c r="M1927" s="7">
        <f>G1927-L1927</f>
        <v>258923</v>
      </c>
      <c r="N1927" s="7">
        <v>352215.375</v>
      </c>
      <c r="O1927" s="22">
        <f>M1927/N1927</f>
        <v>0.73512690921002521</v>
      </c>
      <c r="P1927" s="27">
        <v>3246</v>
      </c>
      <c r="Q1927" s="32">
        <f>M1927/P1927</f>
        <v>79.766789895255698</v>
      </c>
      <c r="R1927" s="37" t="s">
        <v>4183</v>
      </c>
      <c r="S1927" s="42">
        <f>ABS(O2496-O1927)*100</f>
        <v>62.206211977755046</v>
      </c>
      <c r="T1927" t="s">
        <v>32</v>
      </c>
      <c r="V1927" s="7">
        <v>70301</v>
      </c>
      <c r="W1927" t="s">
        <v>33</v>
      </c>
      <c r="X1927" s="17" t="s">
        <v>34</v>
      </c>
      <c r="Z1927" t="s">
        <v>4184</v>
      </c>
      <c r="AA1927">
        <v>401</v>
      </c>
      <c r="AB1927">
        <v>51</v>
      </c>
    </row>
    <row r="1928" spans="1:28" x14ac:dyDescent="0.25">
      <c r="A1928" t="s">
        <v>4193</v>
      </c>
      <c r="B1928" t="s">
        <v>4194</v>
      </c>
      <c r="C1928" s="17">
        <v>44575</v>
      </c>
      <c r="D1928" s="7">
        <v>425500</v>
      </c>
      <c r="E1928" t="s">
        <v>29</v>
      </c>
      <c r="F1928" t="s">
        <v>30</v>
      </c>
      <c r="G1928" s="7">
        <v>425500</v>
      </c>
      <c r="H1928" s="7">
        <v>184860</v>
      </c>
      <c r="I1928" s="12">
        <f>H1928/G1928*100</f>
        <v>43.445358401880142</v>
      </c>
      <c r="J1928" s="12">
        <f t="shared" si="30"/>
        <v>6.6574103886067846</v>
      </c>
      <c r="K1928" s="7">
        <v>369724</v>
      </c>
      <c r="L1928" s="7">
        <v>81724</v>
      </c>
      <c r="M1928" s="7">
        <f>G1928-L1928</f>
        <v>343776</v>
      </c>
      <c r="N1928" s="7">
        <v>246153.84375</v>
      </c>
      <c r="O1928" s="22">
        <f>M1928/N1928</f>
        <v>1.3965900136385743</v>
      </c>
      <c r="P1928" s="27">
        <v>2077</v>
      </c>
      <c r="Q1928" s="32">
        <f>M1928/P1928</f>
        <v>165.51564756860856</v>
      </c>
      <c r="R1928" s="37" t="s">
        <v>4183</v>
      </c>
      <c r="S1928" s="42">
        <f>ABS(O2496-O1928)*100</f>
        <v>3.9400984650998616</v>
      </c>
      <c r="T1928" t="s">
        <v>64</v>
      </c>
      <c r="V1928" s="7">
        <v>70301</v>
      </c>
      <c r="W1928" t="s">
        <v>33</v>
      </c>
      <c r="X1928" s="17" t="s">
        <v>34</v>
      </c>
      <c r="Z1928" t="s">
        <v>4184</v>
      </c>
      <c r="AA1928">
        <v>401</v>
      </c>
      <c r="AB1928">
        <v>48</v>
      </c>
    </row>
    <row r="1929" spans="1:28" x14ac:dyDescent="0.25">
      <c r="A1929" t="s">
        <v>4195</v>
      </c>
      <c r="B1929" t="s">
        <v>4196</v>
      </c>
      <c r="C1929" s="17">
        <v>44295</v>
      </c>
      <c r="D1929" s="7">
        <v>425000</v>
      </c>
      <c r="E1929" t="s">
        <v>29</v>
      </c>
      <c r="F1929" t="s">
        <v>30</v>
      </c>
      <c r="G1929" s="7">
        <v>425000</v>
      </c>
      <c r="H1929" s="7">
        <v>197610</v>
      </c>
      <c r="I1929" s="12">
        <f>H1929/G1929*100</f>
        <v>46.496470588235297</v>
      </c>
      <c r="J1929" s="12">
        <f t="shared" si="30"/>
        <v>3.6062982022516294</v>
      </c>
      <c r="K1929" s="7">
        <v>395212</v>
      </c>
      <c r="L1929" s="7">
        <v>82094</v>
      </c>
      <c r="M1929" s="7">
        <f>G1929-L1929</f>
        <v>342906</v>
      </c>
      <c r="N1929" s="7">
        <v>267622.21875</v>
      </c>
      <c r="O1929" s="22">
        <f>M1929/N1929</f>
        <v>1.2813061695760266</v>
      </c>
      <c r="P1929" s="27">
        <v>2798</v>
      </c>
      <c r="Q1929" s="32">
        <f>M1929/P1929</f>
        <v>122.55396711937098</v>
      </c>
      <c r="R1929" s="37" t="s">
        <v>4183</v>
      </c>
      <c r="S1929" s="42">
        <f>ABS(O2496-O1929)*100</f>
        <v>7.5882859411549042</v>
      </c>
      <c r="T1929" t="s">
        <v>141</v>
      </c>
      <c r="V1929" s="7">
        <v>70301</v>
      </c>
      <c r="W1929" t="s">
        <v>33</v>
      </c>
      <c r="X1929" s="17" t="s">
        <v>34</v>
      </c>
      <c r="Z1929" t="s">
        <v>4184</v>
      </c>
      <c r="AA1929">
        <v>401</v>
      </c>
      <c r="AB1929">
        <v>48</v>
      </c>
    </row>
    <row r="1930" spans="1:28" x14ac:dyDescent="0.25">
      <c r="A1930" t="s">
        <v>4197</v>
      </c>
      <c r="B1930" t="s">
        <v>4198</v>
      </c>
      <c r="C1930" s="17">
        <v>44425</v>
      </c>
      <c r="D1930" s="7">
        <v>900000</v>
      </c>
      <c r="E1930" t="s">
        <v>29</v>
      </c>
      <c r="F1930" t="s">
        <v>30</v>
      </c>
      <c r="G1930" s="7">
        <v>900000</v>
      </c>
      <c r="H1930" s="7">
        <v>358760</v>
      </c>
      <c r="I1930" s="12">
        <f>H1930/G1930*100</f>
        <v>39.862222222222222</v>
      </c>
      <c r="J1930" s="12">
        <f t="shared" si="30"/>
        <v>10.240546568264705</v>
      </c>
      <c r="K1930" s="7">
        <v>717522</v>
      </c>
      <c r="L1930" s="7">
        <v>129133</v>
      </c>
      <c r="M1930" s="7">
        <f>G1930-L1930</f>
        <v>770867</v>
      </c>
      <c r="N1930" s="7">
        <v>502896.59375</v>
      </c>
      <c r="O1930" s="22">
        <f>M1930/N1930</f>
        <v>1.5328538900050961</v>
      </c>
      <c r="P1930" s="27">
        <v>4411</v>
      </c>
      <c r="Q1930" s="32">
        <f>M1930/P1930</f>
        <v>174.76014509181593</v>
      </c>
      <c r="R1930" s="37" t="s">
        <v>4183</v>
      </c>
      <c r="S1930" s="42">
        <f>ABS(O2496-O1930)*100</f>
        <v>17.566486101752044</v>
      </c>
      <c r="T1930" t="s">
        <v>64</v>
      </c>
      <c r="V1930" s="7">
        <v>81554</v>
      </c>
      <c r="W1930" t="s">
        <v>33</v>
      </c>
      <c r="X1930" s="17" t="s">
        <v>34</v>
      </c>
      <c r="Z1930" t="s">
        <v>4184</v>
      </c>
      <c r="AA1930">
        <v>401</v>
      </c>
      <c r="AB1930">
        <v>55</v>
      </c>
    </row>
    <row r="1931" spans="1:28" x14ac:dyDescent="0.25">
      <c r="A1931" t="s">
        <v>4199</v>
      </c>
      <c r="B1931" t="s">
        <v>4200</v>
      </c>
      <c r="C1931" s="17">
        <v>44098</v>
      </c>
      <c r="D1931" s="7">
        <v>370000</v>
      </c>
      <c r="E1931" t="s">
        <v>29</v>
      </c>
      <c r="F1931" t="s">
        <v>30</v>
      </c>
      <c r="G1931" s="7">
        <v>370000</v>
      </c>
      <c r="H1931" s="7">
        <v>179510</v>
      </c>
      <c r="I1931" s="12">
        <f>H1931/G1931*100</f>
        <v>48.516216216216215</v>
      </c>
      <c r="J1931" s="12">
        <f t="shared" si="30"/>
        <v>1.5865525742707121</v>
      </c>
      <c r="K1931" s="7">
        <v>359023</v>
      </c>
      <c r="L1931" s="7">
        <v>90185</v>
      </c>
      <c r="M1931" s="7">
        <f>G1931-L1931</f>
        <v>279815</v>
      </c>
      <c r="N1931" s="7">
        <v>229776.0625</v>
      </c>
      <c r="O1931" s="22">
        <f>M1931/N1931</f>
        <v>1.2177726302538585</v>
      </c>
      <c r="P1931" s="27">
        <v>2394</v>
      </c>
      <c r="Q1931" s="32">
        <f>M1931/P1931</f>
        <v>116.88178780284044</v>
      </c>
      <c r="R1931" s="37" t="s">
        <v>4183</v>
      </c>
      <c r="S1931" s="42">
        <f>ABS(O2496-O1931)*100</f>
        <v>13.941639873371713</v>
      </c>
      <c r="T1931" t="s">
        <v>87</v>
      </c>
      <c r="V1931" s="7">
        <v>81554</v>
      </c>
      <c r="W1931" t="s">
        <v>33</v>
      </c>
      <c r="X1931" s="17" t="s">
        <v>34</v>
      </c>
      <c r="Z1931" t="s">
        <v>4184</v>
      </c>
      <c r="AA1931">
        <v>401</v>
      </c>
      <c r="AB1931">
        <v>48</v>
      </c>
    </row>
    <row r="1932" spans="1:28" x14ac:dyDescent="0.25">
      <c r="A1932" t="s">
        <v>4201</v>
      </c>
      <c r="B1932" t="s">
        <v>4202</v>
      </c>
      <c r="C1932" s="17">
        <v>44180</v>
      </c>
      <c r="D1932" s="7">
        <v>490000</v>
      </c>
      <c r="E1932" t="s">
        <v>29</v>
      </c>
      <c r="F1932" t="s">
        <v>30</v>
      </c>
      <c r="G1932" s="7">
        <v>490000</v>
      </c>
      <c r="H1932" s="7">
        <v>260150</v>
      </c>
      <c r="I1932" s="12">
        <f>H1932/G1932*100</f>
        <v>53.091836734693878</v>
      </c>
      <c r="J1932" s="12">
        <f t="shared" si="30"/>
        <v>2.9890679442069512</v>
      </c>
      <c r="K1932" s="7">
        <v>520293</v>
      </c>
      <c r="L1932" s="7">
        <v>97876</v>
      </c>
      <c r="M1932" s="7">
        <f>G1932-L1932</f>
        <v>392124</v>
      </c>
      <c r="N1932" s="7">
        <v>361040.15625</v>
      </c>
      <c r="O1932" s="22">
        <f>M1932/N1932</f>
        <v>1.0860952534279211</v>
      </c>
      <c r="P1932" s="27">
        <v>2601</v>
      </c>
      <c r="Q1932" s="32">
        <f>M1932/P1932</f>
        <v>150.75893886966551</v>
      </c>
      <c r="R1932" s="37" t="s">
        <v>4183</v>
      </c>
      <c r="S1932" s="42">
        <f>ABS(O2496-O1932)*100</f>
        <v>27.109377555965452</v>
      </c>
      <c r="T1932" t="s">
        <v>32</v>
      </c>
      <c r="V1932" s="7">
        <v>81554</v>
      </c>
      <c r="W1932" t="s">
        <v>33</v>
      </c>
      <c r="X1932" s="17" t="s">
        <v>34</v>
      </c>
      <c r="Z1932" t="s">
        <v>4184</v>
      </c>
      <c r="AA1932">
        <v>401</v>
      </c>
      <c r="AB1932">
        <v>64</v>
      </c>
    </row>
    <row r="1933" spans="1:28" x14ac:dyDescent="0.25">
      <c r="A1933" t="s">
        <v>4203</v>
      </c>
      <c r="B1933" t="s">
        <v>4204</v>
      </c>
      <c r="C1933" s="17">
        <v>44487</v>
      </c>
      <c r="D1933" s="7">
        <v>479000</v>
      </c>
      <c r="E1933" t="s">
        <v>29</v>
      </c>
      <c r="F1933" t="s">
        <v>30</v>
      </c>
      <c r="G1933" s="7">
        <v>479000</v>
      </c>
      <c r="H1933" s="7">
        <v>281860</v>
      </c>
      <c r="I1933" s="12">
        <f>H1933/G1933*100</f>
        <v>58.84342379958246</v>
      </c>
      <c r="J1933" s="12">
        <f t="shared" si="30"/>
        <v>8.7406550090955335</v>
      </c>
      <c r="K1933" s="7">
        <v>563718</v>
      </c>
      <c r="L1933" s="7">
        <v>91142</v>
      </c>
      <c r="M1933" s="7">
        <f>G1933-L1933</f>
        <v>387858</v>
      </c>
      <c r="N1933" s="7">
        <v>403911.125</v>
      </c>
      <c r="O1933" s="22">
        <f>M1933/N1933</f>
        <v>0.96025579884683787</v>
      </c>
      <c r="P1933" s="27">
        <v>2389</v>
      </c>
      <c r="Q1933" s="32">
        <f>M1933/P1933</f>
        <v>162.35161155295103</v>
      </c>
      <c r="R1933" s="37" t="s">
        <v>4183</v>
      </c>
      <c r="S1933" s="42">
        <f>ABS(O2496-O1933)*100</f>
        <v>39.693323014073776</v>
      </c>
      <c r="T1933" t="s">
        <v>64</v>
      </c>
      <c r="V1933" s="7">
        <v>81554</v>
      </c>
      <c r="W1933" t="s">
        <v>33</v>
      </c>
      <c r="X1933" s="17" t="s">
        <v>34</v>
      </c>
      <c r="Z1933" t="s">
        <v>4184</v>
      </c>
      <c r="AA1933">
        <v>401</v>
      </c>
      <c r="AB1933">
        <v>48</v>
      </c>
    </row>
    <row r="1934" spans="1:28" x14ac:dyDescent="0.25">
      <c r="A1934" t="s">
        <v>4205</v>
      </c>
      <c r="B1934" t="s">
        <v>4206</v>
      </c>
      <c r="C1934" s="17">
        <v>44480</v>
      </c>
      <c r="D1934" s="7">
        <v>430000</v>
      </c>
      <c r="E1934" t="s">
        <v>29</v>
      </c>
      <c r="F1934" t="s">
        <v>30</v>
      </c>
      <c r="G1934" s="7">
        <v>430000</v>
      </c>
      <c r="H1934" s="7">
        <v>188000</v>
      </c>
      <c r="I1934" s="12">
        <f>H1934/G1934*100</f>
        <v>43.720930232558139</v>
      </c>
      <c r="J1934" s="12">
        <f t="shared" si="30"/>
        <v>6.3818385579287877</v>
      </c>
      <c r="K1934" s="7">
        <v>375996</v>
      </c>
      <c r="L1934" s="7">
        <v>80901</v>
      </c>
      <c r="M1934" s="7">
        <f>G1934-L1934</f>
        <v>349099</v>
      </c>
      <c r="N1934" s="7">
        <v>252217.953125</v>
      </c>
      <c r="O1934" s="22">
        <f>M1934/N1934</f>
        <v>1.3841163790072686</v>
      </c>
      <c r="P1934" s="27">
        <v>2786</v>
      </c>
      <c r="Q1934" s="32">
        <f>M1934/P1934</f>
        <v>125.30473797559225</v>
      </c>
      <c r="R1934" s="37" t="s">
        <v>4183</v>
      </c>
      <c r="S1934" s="42">
        <f>ABS(O2496-O1934)*100</f>
        <v>2.6927350019692931</v>
      </c>
      <c r="T1934" t="s">
        <v>1044</v>
      </c>
      <c r="V1934" s="7">
        <v>70301</v>
      </c>
      <c r="W1934" t="s">
        <v>33</v>
      </c>
      <c r="X1934" s="17" t="s">
        <v>34</v>
      </c>
      <c r="Z1934" t="s">
        <v>4184</v>
      </c>
      <c r="AA1934">
        <v>401</v>
      </c>
      <c r="AB1934">
        <v>56</v>
      </c>
    </row>
    <row r="1935" spans="1:28" x14ac:dyDescent="0.25">
      <c r="A1935" t="s">
        <v>4207</v>
      </c>
      <c r="B1935" t="s">
        <v>4208</v>
      </c>
      <c r="C1935" s="17">
        <v>44232</v>
      </c>
      <c r="D1935" s="7">
        <v>395000</v>
      </c>
      <c r="E1935" t="s">
        <v>29</v>
      </c>
      <c r="F1935" t="s">
        <v>30</v>
      </c>
      <c r="G1935" s="7">
        <v>395000</v>
      </c>
      <c r="H1935" s="7">
        <v>187110</v>
      </c>
      <c r="I1935" s="12">
        <f>H1935/G1935*100</f>
        <v>47.369620253164555</v>
      </c>
      <c r="J1935" s="12">
        <f t="shared" si="30"/>
        <v>2.7331485373223714</v>
      </c>
      <c r="K1935" s="7">
        <v>374218</v>
      </c>
      <c r="L1935" s="7">
        <v>75867</v>
      </c>
      <c r="M1935" s="7">
        <f>G1935-L1935</f>
        <v>319133</v>
      </c>
      <c r="N1935" s="7">
        <v>242561.78125</v>
      </c>
      <c r="O1935" s="22">
        <f>M1935/N1935</f>
        <v>1.3156771786363191</v>
      </c>
      <c r="P1935" s="27">
        <v>2459</v>
      </c>
      <c r="Q1935" s="32">
        <f>M1935/P1935</f>
        <v>129.78161854412363</v>
      </c>
      <c r="R1935" s="37" t="s">
        <v>4209</v>
      </c>
      <c r="S1935" s="42">
        <f>ABS(O2496-O1935)*100</f>
        <v>4.1511850351256596</v>
      </c>
      <c r="T1935" t="s">
        <v>32</v>
      </c>
      <c r="V1935" s="7">
        <v>67246</v>
      </c>
      <c r="W1935" t="s">
        <v>33</v>
      </c>
      <c r="X1935" s="17" t="s">
        <v>34</v>
      </c>
      <c r="Z1935" t="s">
        <v>4210</v>
      </c>
      <c r="AA1935">
        <v>401</v>
      </c>
      <c r="AB1935">
        <v>63</v>
      </c>
    </row>
    <row r="1936" spans="1:28" x14ac:dyDescent="0.25">
      <c r="A1936" t="s">
        <v>4211</v>
      </c>
      <c r="B1936" t="s">
        <v>4212</v>
      </c>
      <c r="C1936" s="17">
        <v>44189</v>
      </c>
      <c r="D1936" s="7">
        <v>355000</v>
      </c>
      <c r="E1936" t="s">
        <v>29</v>
      </c>
      <c r="F1936" t="s">
        <v>30</v>
      </c>
      <c r="G1936" s="7">
        <v>355000</v>
      </c>
      <c r="H1936" s="7">
        <v>183850</v>
      </c>
      <c r="I1936" s="12">
        <f>H1936/G1936*100</f>
        <v>51.7887323943662</v>
      </c>
      <c r="J1936" s="12">
        <f t="shared" si="30"/>
        <v>1.6859636038792729</v>
      </c>
      <c r="K1936" s="7">
        <v>367707</v>
      </c>
      <c r="L1936" s="7">
        <v>75037</v>
      </c>
      <c r="M1936" s="7">
        <f>G1936-L1936</f>
        <v>279963</v>
      </c>
      <c r="N1936" s="7">
        <v>225130.765625</v>
      </c>
      <c r="O1936" s="22">
        <f>M1936/N1936</f>
        <v>1.2435572686957144</v>
      </c>
      <c r="P1936" s="27">
        <v>2352</v>
      </c>
      <c r="Q1936" s="32">
        <f>M1936/P1936</f>
        <v>119.03188775510205</v>
      </c>
      <c r="R1936" s="37" t="s">
        <v>4213</v>
      </c>
      <c r="S1936" s="42">
        <f>ABS(O2496-O1936)*100</f>
        <v>11.363176029186128</v>
      </c>
      <c r="T1936" t="s">
        <v>32</v>
      </c>
      <c r="V1936" s="7">
        <v>67246</v>
      </c>
      <c r="W1936" t="s">
        <v>33</v>
      </c>
      <c r="X1936" s="17" t="s">
        <v>34</v>
      </c>
      <c r="Z1936" t="s">
        <v>4210</v>
      </c>
      <c r="AA1936">
        <v>401</v>
      </c>
      <c r="AB1936">
        <v>63</v>
      </c>
    </row>
    <row r="1937" spans="1:28" x14ac:dyDescent="0.25">
      <c r="A1937" t="s">
        <v>4214</v>
      </c>
      <c r="B1937" t="s">
        <v>4215</v>
      </c>
      <c r="C1937" s="17">
        <v>44474</v>
      </c>
      <c r="D1937" s="7">
        <v>465000</v>
      </c>
      <c r="E1937" t="s">
        <v>29</v>
      </c>
      <c r="F1937" t="s">
        <v>30</v>
      </c>
      <c r="G1937" s="7">
        <v>465000</v>
      </c>
      <c r="H1937" s="7">
        <v>212560</v>
      </c>
      <c r="I1937" s="12">
        <f>H1937/G1937*100</f>
        <v>45.711827956989247</v>
      </c>
      <c r="J1937" s="12">
        <f t="shared" si="30"/>
        <v>4.3909408334976803</v>
      </c>
      <c r="K1937" s="7">
        <v>425116</v>
      </c>
      <c r="L1937" s="7">
        <v>73127</v>
      </c>
      <c r="M1937" s="7">
        <f>G1937-L1937</f>
        <v>391873</v>
      </c>
      <c r="N1937" s="7">
        <v>270760.78125</v>
      </c>
      <c r="O1937" s="22">
        <f>M1937/N1937</f>
        <v>1.4473034026230489</v>
      </c>
      <c r="P1937" s="27">
        <v>2831</v>
      </c>
      <c r="Q1937" s="32">
        <f>M1937/P1937</f>
        <v>138.42211232779937</v>
      </c>
      <c r="R1937" s="37" t="s">
        <v>4213</v>
      </c>
      <c r="S1937" s="42">
        <f>ABS(O2496-O1937)*100</f>
        <v>9.0114373635473264</v>
      </c>
      <c r="T1937" t="s">
        <v>32</v>
      </c>
      <c r="V1937" s="7">
        <v>67246</v>
      </c>
      <c r="W1937" t="s">
        <v>33</v>
      </c>
      <c r="X1937" s="17" t="s">
        <v>34</v>
      </c>
      <c r="Z1937" t="s">
        <v>4210</v>
      </c>
      <c r="AA1937">
        <v>401</v>
      </c>
      <c r="AB1937">
        <v>63</v>
      </c>
    </row>
    <row r="1938" spans="1:28" x14ac:dyDescent="0.25">
      <c r="A1938" t="s">
        <v>4216</v>
      </c>
      <c r="B1938" t="s">
        <v>4217</v>
      </c>
      <c r="C1938" s="17">
        <v>44063</v>
      </c>
      <c r="D1938" s="7">
        <v>375000</v>
      </c>
      <c r="E1938" t="s">
        <v>29</v>
      </c>
      <c r="F1938" t="s">
        <v>30</v>
      </c>
      <c r="G1938" s="7">
        <v>375000</v>
      </c>
      <c r="H1938" s="7">
        <v>208910</v>
      </c>
      <c r="I1938" s="12">
        <f>H1938/G1938*100</f>
        <v>55.709333333333333</v>
      </c>
      <c r="J1938" s="12">
        <f t="shared" si="30"/>
        <v>5.6065645428464066</v>
      </c>
      <c r="K1938" s="7">
        <v>417829</v>
      </c>
      <c r="L1938" s="7">
        <v>83037</v>
      </c>
      <c r="M1938" s="7">
        <f>G1938-L1938</f>
        <v>291963</v>
      </c>
      <c r="N1938" s="7">
        <v>272188.625</v>
      </c>
      <c r="O1938" s="22">
        <f>M1938/N1938</f>
        <v>1.0726495275105636</v>
      </c>
      <c r="P1938" s="27">
        <v>2907</v>
      </c>
      <c r="Q1938" s="32">
        <f>M1938/P1938</f>
        <v>100.43446852425181</v>
      </c>
      <c r="R1938" s="37" t="s">
        <v>4209</v>
      </c>
      <c r="S1938" s="42">
        <f>ABS(O2496-O1938)*100</f>
        <v>28.4539501477012</v>
      </c>
      <c r="T1938" t="s">
        <v>32</v>
      </c>
      <c r="V1938" s="7">
        <v>67246</v>
      </c>
      <c r="W1938" t="s">
        <v>33</v>
      </c>
      <c r="X1938" s="17" t="s">
        <v>34</v>
      </c>
      <c r="Z1938" t="s">
        <v>4210</v>
      </c>
      <c r="AA1938">
        <v>401</v>
      </c>
      <c r="AB1938">
        <v>63</v>
      </c>
    </row>
    <row r="1939" spans="1:28" x14ac:dyDescent="0.25">
      <c r="A1939" t="s">
        <v>4218</v>
      </c>
      <c r="B1939" t="s">
        <v>4219</v>
      </c>
      <c r="C1939" s="17">
        <v>44074</v>
      </c>
      <c r="D1939" s="7">
        <v>375000</v>
      </c>
      <c r="E1939" t="s">
        <v>29</v>
      </c>
      <c r="F1939" t="s">
        <v>30</v>
      </c>
      <c r="G1939" s="7">
        <v>375000</v>
      </c>
      <c r="H1939" s="7">
        <v>211580</v>
      </c>
      <c r="I1939" s="12">
        <f>H1939/G1939*100</f>
        <v>56.421333333333337</v>
      </c>
      <c r="J1939" s="12">
        <f t="shared" si="30"/>
        <v>6.3185645428464099</v>
      </c>
      <c r="K1939" s="7">
        <v>423153</v>
      </c>
      <c r="L1939" s="7">
        <v>79418</v>
      </c>
      <c r="M1939" s="7">
        <f>G1939-L1939</f>
        <v>295582</v>
      </c>
      <c r="N1939" s="7">
        <v>279459.34375</v>
      </c>
      <c r="O1939" s="22">
        <f>M1939/N1939</f>
        <v>1.0576923141436383</v>
      </c>
      <c r="P1939" s="27">
        <v>2907</v>
      </c>
      <c r="Q1939" s="32">
        <f>M1939/P1939</f>
        <v>101.67939456484348</v>
      </c>
      <c r="R1939" s="37" t="s">
        <v>4209</v>
      </c>
      <c r="S1939" s="42">
        <f>ABS(O2496-O1939)*100</f>
        <v>29.949671484393736</v>
      </c>
      <c r="T1939" t="s">
        <v>32</v>
      </c>
      <c r="V1939" s="7">
        <v>67246</v>
      </c>
      <c r="W1939" t="s">
        <v>33</v>
      </c>
      <c r="X1939" s="17" t="s">
        <v>34</v>
      </c>
      <c r="Z1939" t="s">
        <v>4210</v>
      </c>
      <c r="AA1939">
        <v>401</v>
      </c>
      <c r="AB1939">
        <v>64</v>
      </c>
    </row>
    <row r="1940" spans="1:28" x14ac:dyDescent="0.25">
      <c r="A1940" t="s">
        <v>4220</v>
      </c>
      <c r="B1940" t="s">
        <v>4221</v>
      </c>
      <c r="C1940" s="17">
        <v>44441</v>
      </c>
      <c r="D1940" s="7">
        <v>365000</v>
      </c>
      <c r="E1940" t="s">
        <v>29</v>
      </c>
      <c r="F1940" t="s">
        <v>30</v>
      </c>
      <c r="G1940" s="7">
        <v>365000</v>
      </c>
      <c r="H1940" s="7">
        <v>178620</v>
      </c>
      <c r="I1940" s="12">
        <f>H1940/G1940*100</f>
        <v>48.936986301369863</v>
      </c>
      <c r="J1940" s="12">
        <f t="shared" si="30"/>
        <v>1.1657824891170634</v>
      </c>
      <c r="K1940" s="7">
        <v>357248</v>
      </c>
      <c r="L1940" s="7">
        <v>73494</v>
      </c>
      <c r="M1940" s="7">
        <f>G1940-L1940</f>
        <v>291506</v>
      </c>
      <c r="N1940" s="7">
        <v>230694.3125</v>
      </c>
      <c r="O1940" s="22">
        <f>M1940/N1940</f>
        <v>1.263602890079919</v>
      </c>
      <c r="P1940" s="27">
        <v>2033</v>
      </c>
      <c r="Q1940" s="32">
        <f>M1940/P1940</f>
        <v>143.38711264141662</v>
      </c>
      <c r="R1940" s="37" t="s">
        <v>4209</v>
      </c>
      <c r="S1940" s="42">
        <f>ABS(O2496-O1940)*100</f>
        <v>9.3586138907656657</v>
      </c>
      <c r="T1940" t="s">
        <v>64</v>
      </c>
      <c r="V1940" s="7">
        <v>67246</v>
      </c>
      <c r="W1940" t="s">
        <v>33</v>
      </c>
      <c r="X1940" s="17" t="s">
        <v>34</v>
      </c>
      <c r="Z1940" t="s">
        <v>4210</v>
      </c>
      <c r="AA1940">
        <v>401</v>
      </c>
      <c r="AB1940">
        <v>63</v>
      </c>
    </row>
    <row r="1941" spans="1:28" x14ac:dyDescent="0.25">
      <c r="A1941" t="s">
        <v>4222</v>
      </c>
      <c r="B1941" t="s">
        <v>4223</v>
      </c>
      <c r="C1941" s="17">
        <v>44155</v>
      </c>
      <c r="D1941" s="7">
        <v>436000</v>
      </c>
      <c r="E1941" t="s">
        <v>29</v>
      </c>
      <c r="F1941" t="s">
        <v>30</v>
      </c>
      <c r="G1941" s="7">
        <v>436000</v>
      </c>
      <c r="H1941" s="7">
        <v>225200</v>
      </c>
      <c r="I1941" s="12">
        <f>H1941/G1941*100</f>
        <v>51.651376146788984</v>
      </c>
      <c r="J1941" s="12">
        <f t="shared" si="30"/>
        <v>1.5486073563020568</v>
      </c>
      <c r="K1941" s="7">
        <v>450396</v>
      </c>
      <c r="L1941" s="7">
        <v>76604</v>
      </c>
      <c r="M1941" s="7">
        <f>G1941-L1941</f>
        <v>359396</v>
      </c>
      <c r="N1941" s="7">
        <v>303895.9375</v>
      </c>
      <c r="O1941" s="22">
        <f>M1941/N1941</f>
        <v>1.1826285107875125</v>
      </c>
      <c r="P1941" s="27">
        <v>3000</v>
      </c>
      <c r="Q1941" s="32">
        <f>M1941/P1941</f>
        <v>119.79866666666666</v>
      </c>
      <c r="R1941" s="37" t="s">
        <v>4209</v>
      </c>
      <c r="S1941" s="42">
        <f>ABS(O2496-O1941)*100</f>
        <v>17.456051820006312</v>
      </c>
      <c r="T1941" t="s">
        <v>32</v>
      </c>
      <c r="V1941" s="7">
        <v>67246</v>
      </c>
      <c r="W1941" t="s">
        <v>33</v>
      </c>
      <c r="X1941" s="17" t="s">
        <v>34</v>
      </c>
      <c r="Z1941" t="s">
        <v>4210</v>
      </c>
      <c r="AA1941">
        <v>401</v>
      </c>
      <c r="AB1941">
        <v>65</v>
      </c>
    </row>
    <row r="1942" spans="1:28" x14ac:dyDescent="0.25">
      <c r="A1942" t="s">
        <v>4224</v>
      </c>
      <c r="B1942" t="s">
        <v>4225</v>
      </c>
      <c r="C1942" s="17">
        <v>44267</v>
      </c>
      <c r="D1942" s="7">
        <v>360000</v>
      </c>
      <c r="E1942" t="s">
        <v>29</v>
      </c>
      <c r="F1942" t="s">
        <v>30</v>
      </c>
      <c r="G1942" s="7">
        <v>360000</v>
      </c>
      <c r="H1942" s="7">
        <v>184190</v>
      </c>
      <c r="I1942" s="12">
        <f>H1942/G1942*100</f>
        <v>51.163888888888884</v>
      </c>
      <c r="J1942" s="12">
        <f t="shared" si="30"/>
        <v>1.0611200984019575</v>
      </c>
      <c r="K1942" s="7">
        <v>368382</v>
      </c>
      <c r="L1942" s="7">
        <v>73036</v>
      </c>
      <c r="M1942" s="7">
        <f>G1942-L1942</f>
        <v>286964</v>
      </c>
      <c r="N1942" s="7">
        <v>227189.234375</v>
      </c>
      <c r="O1942" s="22">
        <f>M1942/N1942</f>
        <v>1.2631056255347706</v>
      </c>
      <c r="P1942" s="27">
        <v>1969</v>
      </c>
      <c r="Q1942" s="32">
        <f>M1942/P1942</f>
        <v>145.74098527171154</v>
      </c>
      <c r="R1942" s="37" t="s">
        <v>4213</v>
      </c>
      <c r="S1942" s="42">
        <f>ABS(O2496-O1942)*100</f>
        <v>9.4083403452805072</v>
      </c>
      <c r="T1942" t="s">
        <v>64</v>
      </c>
      <c r="V1942" s="7">
        <v>67246</v>
      </c>
      <c r="W1942" t="s">
        <v>33</v>
      </c>
      <c r="X1942" s="17" t="s">
        <v>34</v>
      </c>
      <c r="Z1942" t="s">
        <v>4210</v>
      </c>
      <c r="AA1942">
        <v>401</v>
      </c>
      <c r="AB1942">
        <v>63</v>
      </c>
    </row>
    <row r="1943" spans="1:28" x14ac:dyDescent="0.25">
      <c r="A1943" t="s">
        <v>4226</v>
      </c>
      <c r="B1943" t="s">
        <v>4227</v>
      </c>
      <c r="C1943" s="17">
        <v>44540</v>
      </c>
      <c r="D1943" s="7">
        <v>385000</v>
      </c>
      <c r="E1943" t="s">
        <v>29</v>
      </c>
      <c r="F1943" t="s">
        <v>30</v>
      </c>
      <c r="G1943" s="7">
        <v>385000</v>
      </c>
      <c r="H1943" s="7">
        <v>180160</v>
      </c>
      <c r="I1943" s="12">
        <f>H1943/G1943*100</f>
        <v>46.794805194805193</v>
      </c>
      <c r="J1943" s="12">
        <f t="shared" si="30"/>
        <v>3.3079635956817341</v>
      </c>
      <c r="K1943" s="7">
        <v>360316</v>
      </c>
      <c r="L1943" s="7">
        <v>73036</v>
      </c>
      <c r="M1943" s="7">
        <f>G1943-L1943</f>
        <v>311964</v>
      </c>
      <c r="N1943" s="7">
        <v>233560.96875</v>
      </c>
      <c r="O1943" s="22">
        <f>M1943/N1943</f>
        <v>1.3356855028886327</v>
      </c>
      <c r="P1943" s="27">
        <v>2210</v>
      </c>
      <c r="Q1943" s="32">
        <f>M1943/P1943</f>
        <v>141.16018099547512</v>
      </c>
      <c r="R1943" s="37" t="s">
        <v>4209</v>
      </c>
      <c r="S1943" s="42">
        <f>ABS(O2496-O1943)*100</f>
        <v>2.1503526098942904</v>
      </c>
      <c r="T1943" t="s">
        <v>32</v>
      </c>
      <c r="V1943" s="7">
        <v>67246</v>
      </c>
      <c r="W1943" t="s">
        <v>33</v>
      </c>
      <c r="X1943" s="17" t="s">
        <v>34</v>
      </c>
      <c r="Z1943" t="s">
        <v>4210</v>
      </c>
      <c r="AA1943">
        <v>401</v>
      </c>
      <c r="AB1943">
        <v>64</v>
      </c>
    </row>
    <row r="1944" spans="1:28" x14ac:dyDescent="0.25">
      <c r="A1944" t="s">
        <v>4228</v>
      </c>
      <c r="B1944" t="s">
        <v>4229</v>
      </c>
      <c r="C1944" s="17">
        <v>44140</v>
      </c>
      <c r="D1944" s="7">
        <v>411000</v>
      </c>
      <c r="E1944" t="s">
        <v>29</v>
      </c>
      <c r="F1944" t="s">
        <v>30</v>
      </c>
      <c r="G1944" s="7">
        <v>411000</v>
      </c>
      <c r="H1944" s="7">
        <v>188290</v>
      </c>
      <c r="I1944" s="12">
        <f>H1944/G1944*100</f>
        <v>45.812652068126518</v>
      </c>
      <c r="J1944" s="12">
        <f t="shared" si="30"/>
        <v>4.2901167223604091</v>
      </c>
      <c r="K1944" s="7">
        <v>376586</v>
      </c>
      <c r="L1944" s="7">
        <v>75587</v>
      </c>
      <c r="M1944" s="7">
        <f>G1944-L1944</f>
        <v>335413</v>
      </c>
      <c r="N1944" s="7">
        <v>244714.640625</v>
      </c>
      <c r="O1944" s="22">
        <f>M1944/N1944</f>
        <v>1.3706290687935827</v>
      </c>
      <c r="P1944" s="27">
        <v>2439</v>
      </c>
      <c r="Q1944" s="32">
        <f>M1944/P1944</f>
        <v>137.52070520705206</v>
      </c>
      <c r="R1944" s="37" t="s">
        <v>4209</v>
      </c>
      <c r="S1944" s="42">
        <f>ABS(O2496-O1944)*100</f>
        <v>1.3440039806007054</v>
      </c>
      <c r="T1944" t="s">
        <v>32</v>
      </c>
      <c r="V1944" s="7">
        <v>67246</v>
      </c>
      <c r="W1944" t="s">
        <v>33</v>
      </c>
      <c r="X1944" s="17" t="s">
        <v>34</v>
      </c>
      <c r="Z1944" t="s">
        <v>4210</v>
      </c>
      <c r="AA1944">
        <v>401</v>
      </c>
      <c r="AB1944">
        <v>64</v>
      </c>
    </row>
    <row r="1945" spans="1:28" x14ac:dyDescent="0.25">
      <c r="A1945" t="s">
        <v>4230</v>
      </c>
      <c r="B1945" t="s">
        <v>4231</v>
      </c>
      <c r="C1945" s="17">
        <v>44040</v>
      </c>
      <c r="D1945" s="7">
        <v>410000</v>
      </c>
      <c r="E1945" t="s">
        <v>29</v>
      </c>
      <c r="F1945" t="s">
        <v>30</v>
      </c>
      <c r="G1945" s="7">
        <v>410000</v>
      </c>
      <c r="H1945" s="7">
        <v>196410</v>
      </c>
      <c r="I1945" s="12">
        <f>H1945/G1945*100</f>
        <v>47.904878048780489</v>
      </c>
      <c r="J1945" s="12">
        <f t="shared" si="30"/>
        <v>2.1978907417064377</v>
      </c>
      <c r="K1945" s="7">
        <v>392811</v>
      </c>
      <c r="L1945" s="7">
        <v>87140</v>
      </c>
      <c r="M1945" s="7">
        <f>G1945-L1945</f>
        <v>322860</v>
      </c>
      <c r="N1945" s="7">
        <v>248513.015625</v>
      </c>
      <c r="O1945" s="22">
        <f>M1945/N1945</f>
        <v>1.2991673662967729</v>
      </c>
      <c r="P1945" s="27">
        <v>2407</v>
      </c>
      <c r="Q1945" s="32">
        <f>M1945/P1945</f>
        <v>134.13377648525136</v>
      </c>
      <c r="R1945" s="37" t="s">
        <v>4209</v>
      </c>
      <c r="S1945" s="42">
        <f>ABS(O2496-O1945)*100</f>
        <v>5.8021662690802778</v>
      </c>
      <c r="T1945" t="s">
        <v>32</v>
      </c>
      <c r="V1945" s="7">
        <v>67246</v>
      </c>
      <c r="W1945" t="s">
        <v>33</v>
      </c>
      <c r="X1945" s="17" t="s">
        <v>34</v>
      </c>
      <c r="Z1945" t="s">
        <v>4210</v>
      </c>
      <c r="AA1945">
        <v>401</v>
      </c>
      <c r="AB1945">
        <v>63</v>
      </c>
    </row>
    <row r="1946" spans="1:28" x14ac:dyDescent="0.25">
      <c r="A1946" t="s">
        <v>4232</v>
      </c>
      <c r="B1946" t="s">
        <v>4233</v>
      </c>
      <c r="C1946" s="17">
        <v>44211</v>
      </c>
      <c r="D1946" s="7">
        <v>380000</v>
      </c>
      <c r="E1946" t="s">
        <v>29</v>
      </c>
      <c r="F1946" t="s">
        <v>30</v>
      </c>
      <c r="G1946" s="7">
        <v>380000</v>
      </c>
      <c r="H1946" s="7">
        <v>174460</v>
      </c>
      <c r="I1946" s="12">
        <f>H1946/G1946*100</f>
        <v>45.910526315789475</v>
      </c>
      <c r="J1946" s="12">
        <f t="shared" si="30"/>
        <v>4.1922424746974514</v>
      </c>
      <c r="K1946" s="7">
        <v>348926</v>
      </c>
      <c r="L1946" s="7">
        <v>73677</v>
      </c>
      <c r="M1946" s="7">
        <f>G1946-L1946</f>
        <v>306323</v>
      </c>
      <c r="N1946" s="7">
        <v>223779.671875</v>
      </c>
      <c r="O1946" s="22">
        <f>M1946/N1946</f>
        <v>1.3688598139115491</v>
      </c>
      <c r="P1946" s="27">
        <v>2282</v>
      </c>
      <c r="Q1946" s="32">
        <f>M1946/P1946</f>
        <v>134.2344434706398</v>
      </c>
      <c r="R1946" s="37" t="s">
        <v>4209</v>
      </c>
      <c r="S1946" s="42">
        <f>ABS(O2496-O1946)*100</f>
        <v>1.1670784923973443</v>
      </c>
      <c r="T1946" t="s">
        <v>32</v>
      </c>
      <c r="V1946" s="7">
        <v>67246</v>
      </c>
      <c r="W1946" t="s">
        <v>33</v>
      </c>
      <c r="X1946" s="17" t="s">
        <v>34</v>
      </c>
      <c r="Z1946" t="s">
        <v>4210</v>
      </c>
      <c r="AA1946">
        <v>401</v>
      </c>
      <c r="AB1946">
        <v>63</v>
      </c>
    </row>
    <row r="1947" spans="1:28" x14ac:dyDescent="0.25">
      <c r="A1947" t="s">
        <v>4234</v>
      </c>
      <c r="B1947" t="s">
        <v>4235</v>
      </c>
      <c r="C1947" s="17">
        <v>44004</v>
      </c>
      <c r="D1947" s="7">
        <v>385000</v>
      </c>
      <c r="E1947" t="s">
        <v>29</v>
      </c>
      <c r="F1947" t="s">
        <v>30</v>
      </c>
      <c r="G1947" s="7">
        <v>385000</v>
      </c>
      <c r="H1947" s="7">
        <v>190930</v>
      </c>
      <c r="I1947" s="12">
        <f>H1947/G1947*100</f>
        <v>49.592207792207795</v>
      </c>
      <c r="J1947" s="12">
        <f t="shared" si="30"/>
        <v>0.51056099827913215</v>
      </c>
      <c r="K1947" s="7">
        <v>381857</v>
      </c>
      <c r="L1947" s="7">
        <v>73768</v>
      </c>
      <c r="M1947" s="7">
        <f>G1947-L1947</f>
        <v>311232</v>
      </c>
      <c r="N1947" s="7">
        <v>250478.859375</v>
      </c>
      <c r="O1947" s="22">
        <f>M1947/N1947</f>
        <v>1.2425479770092873</v>
      </c>
      <c r="P1947" s="27">
        <v>2424</v>
      </c>
      <c r="Q1947" s="32">
        <f>M1947/P1947</f>
        <v>128.39603960396039</v>
      </c>
      <c r="R1947" s="37" t="s">
        <v>4209</v>
      </c>
      <c r="S1947" s="42">
        <f>ABS(O2496-O1947)*100</f>
        <v>11.464105197828832</v>
      </c>
      <c r="T1947" t="s">
        <v>32</v>
      </c>
      <c r="V1947" s="7">
        <v>67246</v>
      </c>
      <c r="W1947" t="s">
        <v>33</v>
      </c>
      <c r="X1947" s="17" t="s">
        <v>34</v>
      </c>
      <c r="Z1947" t="s">
        <v>4210</v>
      </c>
      <c r="AA1947">
        <v>401</v>
      </c>
      <c r="AB1947">
        <v>64</v>
      </c>
    </row>
    <row r="1948" spans="1:28" x14ac:dyDescent="0.25">
      <c r="A1948" t="s">
        <v>4236</v>
      </c>
      <c r="B1948" t="s">
        <v>4237</v>
      </c>
      <c r="C1948" s="17">
        <v>44344</v>
      </c>
      <c r="D1948" s="7">
        <v>441500</v>
      </c>
      <c r="E1948" t="s">
        <v>29</v>
      </c>
      <c r="F1948" t="s">
        <v>30</v>
      </c>
      <c r="G1948" s="7">
        <v>441500</v>
      </c>
      <c r="H1948" s="7">
        <v>192790</v>
      </c>
      <c r="I1948" s="12">
        <f>H1948/G1948*100</f>
        <v>43.66704416761042</v>
      </c>
      <c r="J1948" s="12">
        <f t="shared" si="30"/>
        <v>6.4357246228765064</v>
      </c>
      <c r="K1948" s="7">
        <v>385587</v>
      </c>
      <c r="L1948" s="7">
        <v>75374</v>
      </c>
      <c r="M1948" s="7">
        <f>G1948-L1948</f>
        <v>366126</v>
      </c>
      <c r="N1948" s="7">
        <v>252205.6875</v>
      </c>
      <c r="O1948" s="22">
        <f>M1948/N1948</f>
        <v>1.4516960486864516</v>
      </c>
      <c r="P1948" s="27">
        <v>2654</v>
      </c>
      <c r="Q1948" s="32">
        <f>M1948/P1948</f>
        <v>137.95252449133383</v>
      </c>
      <c r="R1948" s="37" t="s">
        <v>4209</v>
      </c>
      <c r="S1948" s="42">
        <f>ABS(O2496-O1948)*100</f>
        <v>9.4507019698875983</v>
      </c>
      <c r="T1948" t="s">
        <v>32</v>
      </c>
      <c r="V1948" s="7">
        <v>67246</v>
      </c>
      <c r="W1948" t="s">
        <v>33</v>
      </c>
      <c r="X1948" s="17" t="s">
        <v>34</v>
      </c>
      <c r="Z1948" t="s">
        <v>4210</v>
      </c>
      <c r="AA1948">
        <v>401</v>
      </c>
      <c r="AB1948">
        <v>63</v>
      </c>
    </row>
    <row r="1949" spans="1:28" x14ac:dyDescent="0.25">
      <c r="A1949" t="s">
        <v>4238</v>
      </c>
      <c r="B1949" t="s">
        <v>4239</v>
      </c>
      <c r="C1949" s="17">
        <v>44168</v>
      </c>
      <c r="D1949" s="7">
        <v>364000</v>
      </c>
      <c r="E1949" t="s">
        <v>29</v>
      </c>
      <c r="F1949" t="s">
        <v>30</v>
      </c>
      <c r="G1949" s="7">
        <v>364000</v>
      </c>
      <c r="H1949" s="7">
        <v>179470</v>
      </c>
      <c r="I1949" s="12">
        <f>H1949/G1949*100</f>
        <v>49.304945054945051</v>
      </c>
      <c r="J1949" s="12">
        <f t="shared" si="30"/>
        <v>0.79782373554187558</v>
      </c>
      <c r="K1949" s="7">
        <v>358943</v>
      </c>
      <c r="L1949" s="7">
        <v>80810</v>
      </c>
      <c r="M1949" s="7">
        <f>G1949-L1949</f>
        <v>283190</v>
      </c>
      <c r="N1949" s="7">
        <v>226124.390625</v>
      </c>
      <c r="O1949" s="22">
        <f>M1949/N1949</f>
        <v>1.2523637950655064</v>
      </c>
      <c r="P1949" s="27">
        <v>1956</v>
      </c>
      <c r="Q1949" s="32">
        <f>M1949/P1949</f>
        <v>144.780163599182</v>
      </c>
      <c r="R1949" s="37" t="s">
        <v>4209</v>
      </c>
      <c r="S1949" s="42">
        <f>ABS(O2496-O1949)*100</f>
        <v>10.482523392206922</v>
      </c>
      <c r="T1949" t="s">
        <v>64</v>
      </c>
      <c r="V1949" s="7">
        <v>67246</v>
      </c>
      <c r="W1949" t="s">
        <v>33</v>
      </c>
      <c r="X1949" s="17" t="s">
        <v>34</v>
      </c>
      <c r="Z1949" t="s">
        <v>4210</v>
      </c>
      <c r="AA1949">
        <v>401</v>
      </c>
      <c r="AB1949">
        <v>63</v>
      </c>
    </row>
    <row r="1950" spans="1:28" x14ac:dyDescent="0.25">
      <c r="A1950" t="s">
        <v>4240</v>
      </c>
      <c r="B1950" t="s">
        <v>4241</v>
      </c>
      <c r="C1950" s="17">
        <v>43999</v>
      </c>
      <c r="D1950" s="7">
        <v>340000</v>
      </c>
      <c r="E1950" t="s">
        <v>29</v>
      </c>
      <c r="F1950" t="s">
        <v>30</v>
      </c>
      <c r="G1950" s="7">
        <v>340000</v>
      </c>
      <c r="H1950" s="7">
        <v>175750</v>
      </c>
      <c r="I1950" s="12">
        <f>H1950/G1950*100</f>
        <v>51.691176470588239</v>
      </c>
      <c r="J1950" s="12">
        <f t="shared" si="30"/>
        <v>1.5884076801013123</v>
      </c>
      <c r="K1950" s="7">
        <v>351495</v>
      </c>
      <c r="L1950" s="7">
        <v>77700</v>
      </c>
      <c r="M1950" s="7">
        <f>G1950-L1950</f>
        <v>262300</v>
      </c>
      <c r="N1950" s="7">
        <v>244459.828125</v>
      </c>
      <c r="O1950" s="22">
        <f>M1950/N1950</f>
        <v>1.0729779285694243</v>
      </c>
      <c r="P1950" s="27">
        <v>2496</v>
      </c>
      <c r="Q1950" s="32">
        <f>M1950/P1950</f>
        <v>105.08814102564102</v>
      </c>
      <c r="R1950" s="37" t="s">
        <v>4242</v>
      </c>
      <c r="S1950" s="42">
        <f>ABS(O2496-O1950)*100</f>
        <v>28.421110041815133</v>
      </c>
      <c r="T1950" t="s">
        <v>32</v>
      </c>
      <c r="V1950" s="7">
        <v>67609</v>
      </c>
      <c r="W1950" t="s">
        <v>33</v>
      </c>
      <c r="X1950" s="17" t="s">
        <v>34</v>
      </c>
      <c r="Z1950" t="s">
        <v>4243</v>
      </c>
      <c r="AA1950">
        <v>401</v>
      </c>
      <c r="AB1950">
        <v>63</v>
      </c>
    </row>
    <row r="1951" spans="1:28" x14ac:dyDescent="0.25">
      <c r="A1951" t="s">
        <v>4244</v>
      </c>
      <c r="B1951" t="s">
        <v>4245</v>
      </c>
      <c r="C1951" s="17">
        <v>44223</v>
      </c>
      <c r="D1951" s="7">
        <v>384000</v>
      </c>
      <c r="E1951" t="s">
        <v>29</v>
      </c>
      <c r="F1951" t="s">
        <v>30</v>
      </c>
      <c r="G1951" s="7">
        <v>384000</v>
      </c>
      <c r="H1951" s="7">
        <v>179500</v>
      </c>
      <c r="I1951" s="12">
        <f>H1951/G1951*100</f>
        <v>46.744791666666671</v>
      </c>
      <c r="J1951" s="12">
        <f t="shared" si="30"/>
        <v>3.3579771238202554</v>
      </c>
      <c r="K1951" s="7">
        <v>358992</v>
      </c>
      <c r="L1951" s="7">
        <v>73545</v>
      </c>
      <c r="M1951" s="7">
        <f>G1951-L1951</f>
        <v>310455</v>
      </c>
      <c r="N1951" s="7">
        <v>232070.734375</v>
      </c>
      <c r="O1951" s="22">
        <f>M1951/N1951</f>
        <v>1.337760234335881</v>
      </c>
      <c r="P1951" s="27">
        <v>2748</v>
      </c>
      <c r="Q1951" s="32">
        <f>M1951/P1951</f>
        <v>112.97489082969432</v>
      </c>
      <c r="R1951" s="37" t="s">
        <v>4209</v>
      </c>
      <c r="S1951" s="42">
        <f>ABS(O2496-O1951)*100</f>
        <v>1.942879465169467</v>
      </c>
      <c r="T1951" t="s">
        <v>32</v>
      </c>
      <c r="V1951" s="7">
        <v>67246</v>
      </c>
      <c r="W1951" t="s">
        <v>33</v>
      </c>
      <c r="X1951" s="17" t="s">
        <v>34</v>
      </c>
      <c r="Z1951" t="s">
        <v>4210</v>
      </c>
      <c r="AA1951">
        <v>401</v>
      </c>
      <c r="AB1951">
        <v>59</v>
      </c>
    </row>
    <row r="1952" spans="1:28" x14ac:dyDescent="0.25">
      <c r="A1952" t="s">
        <v>4246</v>
      </c>
      <c r="B1952" t="s">
        <v>4247</v>
      </c>
      <c r="C1952" s="17">
        <v>43938</v>
      </c>
      <c r="D1952" s="7">
        <v>338500</v>
      </c>
      <c r="E1952" t="s">
        <v>29</v>
      </c>
      <c r="F1952" t="s">
        <v>30</v>
      </c>
      <c r="G1952" s="7">
        <v>338500</v>
      </c>
      <c r="H1952" s="7">
        <v>208880</v>
      </c>
      <c r="I1952" s="12">
        <f>H1952/G1952*100</f>
        <v>61.707533234859682</v>
      </c>
      <c r="J1952" s="12">
        <f t="shared" si="30"/>
        <v>11.604764444372755</v>
      </c>
      <c r="K1952" s="7">
        <v>417763</v>
      </c>
      <c r="L1952" s="7">
        <v>77780</v>
      </c>
      <c r="M1952" s="7">
        <f>G1952-L1952</f>
        <v>260720</v>
      </c>
      <c r="N1952" s="7">
        <v>276408.9375</v>
      </c>
      <c r="O1952" s="22">
        <f>M1952/N1952</f>
        <v>0.94324012225545351</v>
      </c>
      <c r="P1952" s="27">
        <v>3040</v>
      </c>
      <c r="Q1952" s="32">
        <f>M1952/P1952</f>
        <v>85.763157894736835</v>
      </c>
      <c r="R1952" s="37" t="s">
        <v>4209</v>
      </c>
      <c r="S1952" s="42">
        <f>ABS(O2496-O1952)*100</f>
        <v>41.394890673212217</v>
      </c>
      <c r="T1952" t="s">
        <v>32</v>
      </c>
      <c r="V1952" s="7">
        <v>73145</v>
      </c>
      <c r="W1952" t="s">
        <v>33</v>
      </c>
      <c r="X1952" s="17" t="s">
        <v>34</v>
      </c>
      <c r="Z1952" t="s">
        <v>4210</v>
      </c>
      <c r="AA1952">
        <v>401</v>
      </c>
      <c r="AB1952">
        <v>63</v>
      </c>
    </row>
    <row r="1953" spans="1:28" x14ac:dyDescent="0.25">
      <c r="A1953" t="s">
        <v>4248</v>
      </c>
      <c r="B1953" t="s">
        <v>4249</v>
      </c>
      <c r="C1953" s="17">
        <v>44055</v>
      </c>
      <c r="D1953" s="7">
        <v>460000</v>
      </c>
      <c r="E1953" t="s">
        <v>29</v>
      </c>
      <c r="F1953" t="s">
        <v>30</v>
      </c>
      <c r="G1953" s="7">
        <v>460000</v>
      </c>
      <c r="H1953" s="7">
        <v>222890</v>
      </c>
      <c r="I1953" s="12">
        <f>H1953/G1953*100</f>
        <v>48.454347826086959</v>
      </c>
      <c r="J1953" s="12">
        <f t="shared" si="30"/>
        <v>1.6484209643999677</v>
      </c>
      <c r="K1953" s="7">
        <v>445775</v>
      </c>
      <c r="L1953" s="7">
        <v>94664</v>
      </c>
      <c r="M1953" s="7">
        <f>G1953-L1953</f>
        <v>365336</v>
      </c>
      <c r="N1953" s="7">
        <v>285456.09375</v>
      </c>
      <c r="O1953" s="22">
        <f>M1953/N1953</f>
        <v>1.2798325486789508</v>
      </c>
      <c r="P1953" s="27">
        <v>2946</v>
      </c>
      <c r="Q1953" s="32">
        <f>M1953/P1953</f>
        <v>124.01086218601493</v>
      </c>
      <c r="R1953" s="37" t="s">
        <v>4209</v>
      </c>
      <c r="S1953" s="42">
        <f>ABS(O2496-O1953)*100</f>
        <v>7.7356480308624853</v>
      </c>
      <c r="T1953" t="s">
        <v>32</v>
      </c>
      <c r="V1953" s="7">
        <v>73145</v>
      </c>
      <c r="W1953" t="s">
        <v>33</v>
      </c>
      <c r="X1953" s="17" t="s">
        <v>34</v>
      </c>
      <c r="Z1953" t="s">
        <v>4210</v>
      </c>
      <c r="AA1953">
        <v>401</v>
      </c>
      <c r="AB1953">
        <v>63</v>
      </c>
    </row>
    <row r="1954" spans="1:28" x14ac:dyDescent="0.25">
      <c r="A1954" t="s">
        <v>4250</v>
      </c>
      <c r="B1954" t="s">
        <v>4251</v>
      </c>
      <c r="C1954" s="17">
        <v>44125</v>
      </c>
      <c r="D1954" s="7">
        <v>385000</v>
      </c>
      <c r="E1954" t="s">
        <v>29</v>
      </c>
      <c r="F1954" t="s">
        <v>30</v>
      </c>
      <c r="G1954" s="7">
        <v>385000</v>
      </c>
      <c r="H1954" s="7">
        <v>174660</v>
      </c>
      <c r="I1954" s="12">
        <f>H1954/G1954*100</f>
        <v>45.366233766233762</v>
      </c>
      <c r="J1954" s="12">
        <f t="shared" si="30"/>
        <v>4.7365350242531647</v>
      </c>
      <c r="K1954" s="7">
        <v>349310</v>
      </c>
      <c r="L1954" s="7">
        <v>75496</v>
      </c>
      <c r="M1954" s="7">
        <f>G1954-L1954</f>
        <v>309504</v>
      </c>
      <c r="N1954" s="7">
        <v>222613.015625</v>
      </c>
      <c r="O1954" s="22">
        <f>M1954/N1954</f>
        <v>1.3903230192136256</v>
      </c>
      <c r="P1954" s="27">
        <v>2338</v>
      </c>
      <c r="Q1954" s="32">
        <f>M1954/P1954</f>
        <v>132.37981180496149</v>
      </c>
      <c r="R1954" s="37" t="s">
        <v>4209</v>
      </c>
      <c r="S1954" s="42">
        <f>ABS(O2496-O1954)*100</f>
        <v>3.3133990226049903</v>
      </c>
      <c r="T1954" t="s">
        <v>32</v>
      </c>
      <c r="V1954" s="7">
        <v>67246</v>
      </c>
      <c r="W1954" t="s">
        <v>33</v>
      </c>
      <c r="X1954" s="17" t="s">
        <v>34</v>
      </c>
      <c r="Z1954" t="s">
        <v>4210</v>
      </c>
      <c r="AA1954">
        <v>401</v>
      </c>
      <c r="AB1954">
        <v>63</v>
      </c>
    </row>
    <row r="1955" spans="1:28" x14ac:dyDescent="0.25">
      <c r="A1955" t="s">
        <v>4252</v>
      </c>
      <c r="B1955" t="s">
        <v>4253</v>
      </c>
      <c r="C1955" s="17">
        <v>44155</v>
      </c>
      <c r="D1955" s="7">
        <v>355000</v>
      </c>
      <c r="E1955" t="s">
        <v>29</v>
      </c>
      <c r="F1955" t="s">
        <v>30</v>
      </c>
      <c r="G1955" s="7">
        <v>355000</v>
      </c>
      <c r="H1955" s="7">
        <v>211070</v>
      </c>
      <c r="I1955" s="12">
        <f>H1955/G1955*100</f>
        <v>59.456338028169007</v>
      </c>
      <c r="J1955" s="12">
        <f t="shared" si="30"/>
        <v>9.3535692376820805</v>
      </c>
      <c r="K1955" s="7">
        <v>422135</v>
      </c>
      <c r="L1955" s="7">
        <v>73137</v>
      </c>
      <c r="M1955" s="7">
        <f>G1955-L1955</f>
        <v>281863</v>
      </c>
      <c r="N1955" s="7">
        <v>283738.21875</v>
      </c>
      <c r="O1955" s="22">
        <f>M1955/N1955</f>
        <v>0.99339102515600042</v>
      </c>
      <c r="P1955" s="27">
        <v>3164</v>
      </c>
      <c r="Q1955" s="32">
        <f>M1955/P1955</f>
        <v>89.08438685208597</v>
      </c>
      <c r="R1955" s="37" t="s">
        <v>4209</v>
      </c>
      <c r="S1955" s="42">
        <f>ABS(O2496-O1955)*100</f>
        <v>36.379800383157523</v>
      </c>
      <c r="T1955" t="s">
        <v>32</v>
      </c>
      <c r="V1955" s="7">
        <v>67246</v>
      </c>
      <c r="W1955" t="s">
        <v>33</v>
      </c>
      <c r="X1955" s="17" t="s">
        <v>34</v>
      </c>
      <c r="Z1955" t="s">
        <v>4210</v>
      </c>
      <c r="AA1955">
        <v>401</v>
      </c>
      <c r="AB1955">
        <v>59</v>
      </c>
    </row>
    <row r="1956" spans="1:28" x14ac:dyDescent="0.25">
      <c r="A1956" t="s">
        <v>4254</v>
      </c>
      <c r="B1956" t="s">
        <v>4255</v>
      </c>
      <c r="C1956" s="17">
        <v>44553</v>
      </c>
      <c r="D1956" s="7">
        <v>440000</v>
      </c>
      <c r="E1956" t="s">
        <v>29</v>
      </c>
      <c r="F1956" t="s">
        <v>30</v>
      </c>
      <c r="G1956" s="7">
        <v>440000</v>
      </c>
      <c r="H1956" s="7">
        <v>199670</v>
      </c>
      <c r="I1956" s="12">
        <f>H1956/G1956*100</f>
        <v>45.379545454545458</v>
      </c>
      <c r="J1956" s="12">
        <f t="shared" si="30"/>
        <v>4.7232233359414693</v>
      </c>
      <c r="K1956" s="7">
        <v>399347</v>
      </c>
      <c r="L1956" s="7">
        <v>74537</v>
      </c>
      <c r="M1956" s="7">
        <f>G1956-L1956</f>
        <v>365463</v>
      </c>
      <c r="N1956" s="7">
        <v>353054.34375</v>
      </c>
      <c r="O1956" s="22">
        <f>M1956/N1956</f>
        <v>1.0351465899504317</v>
      </c>
      <c r="P1956" s="27">
        <v>2717</v>
      </c>
      <c r="Q1956" s="32">
        <f>M1956/P1956</f>
        <v>134.50975340449025</v>
      </c>
      <c r="R1956" s="37" t="s">
        <v>4256</v>
      </c>
      <c r="S1956" s="42">
        <f>ABS(O2496-O1956)*100</f>
        <v>32.204243903714392</v>
      </c>
      <c r="T1956" t="s">
        <v>32</v>
      </c>
      <c r="V1956" s="7">
        <v>61930</v>
      </c>
      <c r="W1956" t="s">
        <v>33</v>
      </c>
      <c r="X1956" s="17" t="s">
        <v>34</v>
      </c>
      <c r="Z1956" t="s">
        <v>4257</v>
      </c>
      <c r="AA1956">
        <v>401</v>
      </c>
      <c r="AB1956">
        <v>65</v>
      </c>
    </row>
    <row r="1957" spans="1:28" x14ac:dyDescent="0.25">
      <c r="A1957" t="s">
        <v>4258</v>
      </c>
      <c r="B1957" t="s">
        <v>4259</v>
      </c>
      <c r="C1957" s="17">
        <v>44084</v>
      </c>
      <c r="D1957" s="7">
        <v>380000</v>
      </c>
      <c r="E1957" t="s">
        <v>29</v>
      </c>
      <c r="F1957" t="s">
        <v>30</v>
      </c>
      <c r="G1957" s="7">
        <v>380000</v>
      </c>
      <c r="H1957" s="7">
        <v>197180</v>
      </c>
      <c r="I1957" s="12">
        <f>H1957/G1957*100</f>
        <v>51.889473684210529</v>
      </c>
      <c r="J1957" s="12">
        <f t="shared" si="30"/>
        <v>1.7867048937236021</v>
      </c>
      <c r="K1957" s="7">
        <v>394350</v>
      </c>
      <c r="L1957" s="7">
        <v>73063</v>
      </c>
      <c r="M1957" s="7">
        <f>G1957-L1957</f>
        <v>306937</v>
      </c>
      <c r="N1957" s="7">
        <v>349225</v>
      </c>
      <c r="O1957" s="22">
        <f>M1957/N1957</f>
        <v>0.87890901281408829</v>
      </c>
      <c r="P1957" s="27">
        <v>2868</v>
      </c>
      <c r="Q1957" s="32">
        <f>M1957/P1957</f>
        <v>107.02126917712691</v>
      </c>
      <c r="R1957" s="37" t="s">
        <v>4256</v>
      </c>
      <c r="S1957" s="42">
        <f>ABS(O2496-O1957)*100</f>
        <v>47.82800161734874</v>
      </c>
      <c r="T1957" t="s">
        <v>32</v>
      </c>
      <c r="V1957" s="7">
        <v>61930</v>
      </c>
      <c r="W1957" t="s">
        <v>33</v>
      </c>
      <c r="X1957" s="17" t="s">
        <v>34</v>
      </c>
      <c r="Z1957" t="s">
        <v>4257</v>
      </c>
      <c r="AA1957">
        <v>401</v>
      </c>
      <c r="AB1957">
        <v>64</v>
      </c>
    </row>
    <row r="1958" spans="1:28" x14ac:dyDescent="0.25">
      <c r="A1958" t="s">
        <v>4260</v>
      </c>
      <c r="B1958" t="s">
        <v>4261</v>
      </c>
      <c r="C1958" s="17">
        <v>44579</v>
      </c>
      <c r="D1958" s="7">
        <v>417000</v>
      </c>
      <c r="E1958" t="s">
        <v>29</v>
      </c>
      <c r="F1958" t="s">
        <v>30</v>
      </c>
      <c r="G1958" s="7">
        <v>417000</v>
      </c>
      <c r="H1958" s="7">
        <v>231490</v>
      </c>
      <c r="I1958" s="12">
        <f>H1958/G1958*100</f>
        <v>55.513189448441246</v>
      </c>
      <c r="J1958" s="12">
        <f t="shared" si="30"/>
        <v>5.4104206579543188</v>
      </c>
      <c r="K1958" s="7">
        <v>462979</v>
      </c>
      <c r="L1958" s="7">
        <v>72206</v>
      </c>
      <c r="M1958" s="7">
        <f>G1958-L1958</f>
        <v>344794</v>
      </c>
      <c r="N1958" s="7">
        <v>339802.59375</v>
      </c>
      <c r="O1958" s="22">
        <f>M1958/N1958</f>
        <v>1.0146891352267673</v>
      </c>
      <c r="P1958" s="27">
        <v>2639</v>
      </c>
      <c r="Q1958" s="32">
        <f>M1958/P1958</f>
        <v>130.65327775672603</v>
      </c>
      <c r="R1958" s="37" t="s">
        <v>4262</v>
      </c>
      <c r="S1958" s="42">
        <f>ABS(O2496-O1958)*100</f>
        <v>34.249989376080833</v>
      </c>
      <c r="T1958" t="s">
        <v>32</v>
      </c>
      <c r="V1958" s="7">
        <v>61930</v>
      </c>
      <c r="W1958" t="s">
        <v>33</v>
      </c>
      <c r="X1958" s="17" t="s">
        <v>34</v>
      </c>
      <c r="Z1958" t="s">
        <v>4257</v>
      </c>
      <c r="AA1958">
        <v>401</v>
      </c>
      <c r="AB1958">
        <v>65</v>
      </c>
    </row>
    <row r="1959" spans="1:28" x14ac:dyDescent="0.25">
      <c r="A1959" t="s">
        <v>4263</v>
      </c>
      <c r="B1959" t="s">
        <v>4264</v>
      </c>
      <c r="C1959" s="17">
        <v>44291</v>
      </c>
      <c r="D1959" s="7">
        <v>405000</v>
      </c>
      <c r="E1959" t="s">
        <v>29</v>
      </c>
      <c r="F1959" t="s">
        <v>30</v>
      </c>
      <c r="G1959" s="7">
        <v>405000</v>
      </c>
      <c r="H1959" s="7">
        <v>190420</v>
      </c>
      <c r="I1959" s="12">
        <f>H1959/G1959*100</f>
        <v>47.017283950617283</v>
      </c>
      <c r="J1959" s="12">
        <f t="shared" si="30"/>
        <v>3.0854848398696433</v>
      </c>
      <c r="K1959" s="7">
        <v>380840</v>
      </c>
      <c r="L1959" s="7">
        <v>69550</v>
      </c>
      <c r="M1959" s="7">
        <f>G1959-L1959</f>
        <v>335450</v>
      </c>
      <c r="N1959" s="7">
        <v>270686.96875</v>
      </c>
      <c r="O1959" s="22">
        <f>M1959/N1959</f>
        <v>1.2392543370265214</v>
      </c>
      <c r="P1959" s="27">
        <v>2655</v>
      </c>
      <c r="Q1959" s="32">
        <f>M1959/P1959</f>
        <v>126.34651600753295</v>
      </c>
      <c r="R1959" s="37" t="s">
        <v>4262</v>
      </c>
      <c r="S1959" s="42">
        <f>ABS(O2496-O1959)*100</f>
        <v>11.793469196105422</v>
      </c>
      <c r="T1959" t="s">
        <v>32</v>
      </c>
      <c r="V1959" s="7">
        <v>61930</v>
      </c>
      <c r="W1959" t="s">
        <v>33</v>
      </c>
      <c r="X1959" s="17" t="s">
        <v>34</v>
      </c>
      <c r="Z1959" t="s">
        <v>4257</v>
      </c>
      <c r="AA1959">
        <v>401</v>
      </c>
      <c r="AB1959">
        <v>63</v>
      </c>
    </row>
    <row r="1960" spans="1:28" x14ac:dyDescent="0.25">
      <c r="A1960" t="s">
        <v>4265</v>
      </c>
      <c r="B1960" t="s">
        <v>4266</v>
      </c>
      <c r="C1960" s="17">
        <v>44498</v>
      </c>
      <c r="D1960" s="7">
        <v>475000</v>
      </c>
      <c r="E1960" t="s">
        <v>29</v>
      </c>
      <c r="F1960" t="s">
        <v>30</v>
      </c>
      <c r="G1960" s="7">
        <v>475000</v>
      </c>
      <c r="H1960" s="7">
        <v>192290</v>
      </c>
      <c r="I1960" s="12">
        <f>H1960/G1960*100</f>
        <v>40.482105263157898</v>
      </c>
      <c r="J1960" s="12">
        <f t="shared" si="30"/>
        <v>9.6206635273290289</v>
      </c>
      <c r="K1960" s="7">
        <v>384583</v>
      </c>
      <c r="L1960" s="7">
        <v>74086</v>
      </c>
      <c r="M1960" s="7">
        <f>G1960-L1960</f>
        <v>400914</v>
      </c>
      <c r="N1960" s="7">
        <v>269997.40625</v>
      </c>
      <c r="O1960" s="22">
        <f>M1960/N1960</f>
        <v>1.4848809311478339</v>
      </c>
      <c r="P1960" s="27">
        <v>2628</v>
      </c>
      <c r="Q1960" s="32">
        <f>M1960/P1960</f>
        <v>152.55479452054794</v>
      </c>
      <c r="R1960" s="37" t="s">
        <v>4262</v>
      </c>
      <c r="S1960" s="42">
        <f>ABS(O2496-O1960)*100</f>
        <v>12.769190216025827</v>
      </c>
      <c r="T1960" t="s">
        <v>32</v>
      </c>
      <c r="V1960" s="7">
        <v>61930</v>
      </c>
      <c r="W1960" t="s">
        <v>33</v>
      </c>
      <c r="X1960" s="17" t="s">
        <v>34</v>
      </c>
      <c r="Z1960" t="s">
        <v>4257</v>
      </c>
      <c r="AA1960">
        <v>401</v>
      </c>
      <c r="AB1960">
        <v>63</v>
      </c>
    </row>
    <row r="1961" spans="1:28" x14ac:dyDescent="0.25">
      <c r="A1961" t="s">
        <v>4267</v>
      </c>
      <c r="B1961" t="s">
        <v>4268</v>
      </c>
      <c r="C1961" s="17">
        <v>44141</v>
      </c>
      <c r="D1961" s="7">
        <v>410000</v>
      </c>
      <c r="E1961" t="s">
        <v>29</v>
      </c>
      <c r="F1961" t="s">
        <v>30</v>
      </c>
      <c r="G1961" s="7">
        <v>410000</v>
      </c>
      <c r="H1961" s="7">
        <v>228330</v>
      </c>
      <c r="I1961" s="12">
        <f>H1961/G1961*100</f>
        <v>55.690243902439029</v>
      </c>
      <c r="J1961" s="12">
        <f t="shared" si="30"/>
        <v>5.5874751119521022</v>
      </c>
      <c r="K1961" s="7">
        <v>456664</v>
      </c>
      <c r="L1961" s="7">
        <v>81827</v>
      </c>
      <c r="M1961" s="7">
        <f>G1961-L1961</f>
        <v>328173</v>
      </c>
      <c r="N1961" s="7">
        <v>325945.21875</v>
      </c>
      <c r="O1961" s="22">
        <f>M1961/N1961</f>
        <v>1.0068348333457491</v>
      </c>
      <c r="P1961" s="27">
        <v>2743</v>
      </c>
      <c r="Q1961" s="32">
        <f>M1961/P1961</f>
        <v>119.6401749908859</v>
      </c>
      <c r="R1961" s="37" t="s">
        <v>4262</v>
      </c>
      <c r="S1961" s="42">
        <f>ABS(O2496-O1961)*100</f>
        <v>35.035419564182661</v>
      </c>
      <c r="T1961" t="s">
        <v>32</v>
      </c>
      <c r="V1961" s="7">
        <v>61930</v>
      </c>
      <c r="W1961" t="s">
        <v>33</v>
      </c>
      <c r="X1961" s="17" t="s">
        <v>34</v>
      </c>
      <c r="Z1961" t="s">
        <v>4257</v>
      </c>
      <c r="AA1961">
        <v>401</v>
      </c>
      <c r="AB1961">
        <v>64</v>
      </c>
    </row>
    <row r="1962" spans="1:28" x14ac:dyDescent="0.25">
      <c r="A1962" t="s">
        <v>4269</v>
      </c>
      <c r="B1962" t="s">
        <v>4270</v>
      </c>
      <c r="C1962" s="17">
        <v>43955</v>
      </c>
      <c r="D1962" s="7">
        <v>575000</v>
      </c>
      <c r="E1962" t="s">
        <v>29</v>
      </c>
      <c r="F1962" t="s">
        <v>30</v>
      </c>
      <c r="G1962" s="7">
        <v>575000</v>
      </c>
      <c r="H1962" s="7">
        <v>300860</v>
      </c>
      <c r="I1962" s="12">
        <f>H1962/G1962*100</f>
        <v>52.323478260869564</v>
      </c>
      <c r="J1962" s="12">
        <f t="shared" si="30"/>
        <v>2.2207094703826371</v>
      </c>
      <c r="K1962" s="7">
        <v>601725</v>
      </c>
      <c r="L1962" s="7">
        <v>128587</v>
      </c>
      <c r="M1962" s="7">
        <f>G1962-L1962</f>
        <v>446413</v>
      </c>
      <c r="N1962" s="7">
        <v>630850.6875</v>
      </c>
      <c r="O1962" s="22">
        <f>M1962/N1962</f>
        <v>0.70763654355215388</v>
      </c>
      <c r="P1962" s="27">
        <v>3745</v>
      </c>
      <c r="Q1962" s="32">
        <f>M1962/P1962</f>
        <v>119.20240320427236</v>
      </c>
      <c r="R1962" s="37" t="s">
        <v>4271</v>
      </c>
      <c r="S1962" s="42">
        <f>ABS(O2496-O1962)*100</f>
        <v>64.955248543542183</v>
      </c>
      <c r="T1962" t="s">
        <v>32</v>
      </c>
      <c r="V1962" s="7">
        <v>110000</v>
      </c>
      <c r="W1962" t="s">
        <v>33</v>
      </c>
      <c r="X1962" s="17" t="s">
        <v>34</v>
      </c>
      <c r="Z1962" t="s">
        <v>4272</v>
      </c>
      <c r="AA1962">
        <v>401</v>
      </c>
      <c r="AB1962">
        <v>79</v>
      </c>
    </row>
    <row r="1963" spans="1:28" x14ac:dyDescent="0.25">
      <c r="A1963" t="s">
        <v>4273</v>
      </c>
      <c r="B1963" t="s">
        <v>4274</v>
      </c>
      <c r="C1963" s="17">
        <v>44043</v>
      </c>
      <c r="D1963" s="7">
        <v>345000</v>
      </c>
      <c r="E1963" t="s">
        <v>29</v>
      </c>
      <c r="F1963" t="s">
        <v>30</v>
      </c>
      <c r="G1963" s="7">
        <v>345000</v>
      </c>
      <c r="H1963" s="7">
        <v>189590</v>
      </c>
      <c r="I1963" s="12">
        <f>H1963/G1963*100</f>
        <v>54.9536231884058</v>
      </c>
      <c r="J1963" s="12">
        <f t="shared" si="30"/>
        <v>4.850854397918873</v>
      </c>
      <c r="K1963" s="7">
        <v>379180</v>
      </c>
      <c r="L1963" s="7">
        <v>71777</v>
      </c>
      <c r="M1963" s="7">
        <f>G1963-L1963</f>
        <v>273223</v>
      </c>
      <c r="N1963" s="7">
        <v>334133.6875</v>
      </c>
      <c r="O1963" s="22">
        <f>M1963/N1963</f>
        <v>0.81770563765738224</v>
      </c>
      <c r="P1963" s="27">
        <v>2504</v>
      </c>
      <c r="Q1963" s="32">
        <f>M1963/P1963</f>
        <v>109.11461661341853</v>
      </c>
      <c r="R1963" s="37" t="s">
        <v>4256</v>
      </c>
      <c r="S1963" s="42">
        <f>ABS(O2496-O1963)*100</f>
        <v>53.948339133019338</v>
      </c>
      <c r="T1963" t="s">
        <v>32</v>
      </c>
      <c r="V1963" s="7">
        <v>61930</v>
      </c>
      <c r="W1963" t="s">
        <v>33</v>
      </c>
      <c r="X1963" s="17" t="s">
        <v>34</v>
      </c>
      <c r="Z1963" t="s">
        <v>4257</v>
      </c>
      <c r="AA1963">
        <v>401</v>
      </c>
      <c r="AB1963">
        <v>65</v>
      </c>
    </row>
    <row r="1964" spans="1:28" x14ac:dyDescent="0.25">
      <c r="A1964" t="s">
        <v>4275</v>
      </c>
      <c r="B1964" t="s">
        <v>4276</v>
      </c>
      <c r="C1964" s="17">
        <v>44074</v>
      </c>
      <c r="D1964" s="7">
        <v>378500</v>
      </c>
      <c r="E1964" t="s">
        <v>29</v>
      </c>
      <c r="F1964" t="s">
        <v>30</v>
      </c>
      <c r="G1964" s="7">
        <v>378500</v>
      </c>
      <c r="H1964" s="7">
        <v>192410</v>
      </c>
      <c r="I1964" s="12">
        <f>H1964/G1964*100</f>
        <v>50.834874504623514</v>
      </c>
      <c r="J1964" s="12">
        <f t="shared" si="30"/>
        <v>0.73210571413658698</v>
      </c>
      <c r="K1964" s="7">
        <v>384823</v>
      </c>
      <c r="L1964" s="7">
        <v>75314</v>
      </c>
      <c r="M1964" s="7">
        <f>G1964-L1964</f>
        <v>303186</v>
      </c>
      <c r="N1964" s="7">
        <v>336422.8125</v>
      </c>
      <c r="O1964" s="22">
        <f>M1964/N1964</f>
        <v>0.90120523559917631</v>
      </c>
      <c r="P1964" s="27">
        <v>2660</v>
      </c>
      <c r="Q1964" s="32">
        <f>M1964/P1964</f>
        <v>113.9796992481203</v>
      </c>
      <c r="R1964" s="37" t="s">
        <v>4256</v>
      </c>
      <c r="S1964" s="42">
        <f>ABS(O2496-O1964)*100</f>
        <v>45.598379338839933</v>
      </c>
      <c r="T1964" t="s">
        <v>32</v>
      </c>
      <c r="V1964" s="7">
        <v>61930</v>
      </c>
      <c r="W1964" t="s">
        <v>33</v>
      </c>
      <c r="X1964" s="17" t="s">
        <v>34</v>
      </c>
      <c r="Z1964" t="s">
        <v>4257</v>
      </c>
      <c r="AA1964">
        <v>401</v>
      </c>
      <c r="AB1964">
        <v>64</v>
      </c>
    </row>
    <row r="1965" spans="1:28" x14ac:dyDescent="0.25">
      <c r="A1965" t="s">
        <v>4275</v>
      </c>
      <c r="B1965" t="s">
        <v>4276</v>
      </c>
      <c r="C1965" s="17">
        <v>44074</v>
      </c>
      <c r="D1965" s="7">
        <v>375628</v>
      </c>
      <c r="E1965" t="s">
        <v>29</v>
      </c>
      <c r="F1965" t="s">
        <v>30</v>
      </c>
      <c r="G1965" s="7">
        <v>375628</v>
      </c>
      <c r="H1965" s="7">
        <v>192410</v>
      </c>
      <c r="I1965" s="12">
        <f>H1965/G1965*100</f>
        <v>51.223550959992338</v>
      </c>
      <c r="J1965" s="12">
        <f t="shared" si="30"/>
        <v>1.1207821695054108</v>
      </c>
      <c r="K1965" s="7">
        <v>384823</v>
      </c>
      <c r="L1965" s="7">
        <v>75314</v>
      </c>
      <c r="M1965" s="7">
        <f>G1965-L1965</f>
        <v>300314</v>
      </c>
      <c r="N1965" s="7">
        <v>336422.8125</v>
      </c>
      <c r="O1965" s="22">
        <f>M1965/N1965</f>
        <v>0.89266835910540399</v>
      </c>
      <c r="P1965" s="27">
        <v>2660</v>
      </c>
      <c r="Q1965" s="32">
        <f>M1965/P1965</f>
        <v>112.9</v>
      </c>
      <c r="R1965" s="37" t="s">
        <v>4256</v>
      </c>
      <c r="S1965" s="42">
        <f>ABS(O2496-O1965)*100</f>
        <v>46.452066988217169</v>
      </c>
      <c r="T1965" t="s">
        <v>32</v>
      </c>
      <c r="V1965" s="7">
        <v>61930</v>
      </c>
      <c r="W1965" t="s">
        <v>33</v>
      </c>
      <c r="X1965" s="17" t="s">
        <v>34</v>
      </c>
      <c r="Z1965" t="s">
        <v>4257</v>
      </c>
      <c r="AA1965">
        <v>401</v>
      </c>
      <c r="AB1965">
        <v>64</v>
      </c>
    </row>
    <row r="1966" spans="1:28" x14ac:dyDescent="0.25">
      <c r="A1966" t="s">
        <v>4277</v>
      </c>
      <c r="B1966" t="s">
        <v>4278</v>
      </c>
      <c r="C1966" s="17">
        <v>44384</v>
      </c>
      <c r="D1966" s="7">
        <v>524000</v>
      </c>
      <c r="E1966" t="s">
        <v>29</v>
      </c>
      <c r="F1966" t="s">
        <v>30</v>
      </c>
      <c r="G1966" s="7">
        <v>524000</v>
      </c>
      <c r="H1966" s="7">
        <v>248160</v>
      </c>
      <c r="I1966" s="12">
        <f>H1966/G1966*100</f>
        <v>47.358778625954201</v>
      </c>
      <c r="J1966" s="12">
        <f t="shared" si="30"/>
        <v>2.7439901645327254</v>
      </c>
      <c r="K1966" s="7">
        <v>496319</v>
      </c>
      <c r="L1966" s="7">
        <v>80463</v>
      </c>
      <c r="M1966" s="7">
        <f>G1966-L1966</f>
        <v>443537</v>
      </c>
      <c r="N1966" s="7">
        <v>452017.40625</v>
      </c>
      <c r="O1966" s="22">
        <f>M1966/N1966</f>
        <v>0.98123876175398939</v>
      </c>
      <c r="P1966" s="27">
        <v>3077</v>
      </c>
      <c r="Q1966" s="32">
        <f>M1966/P1966</f>
        <v>144.14592135196619</v>
      </c>
      <c r="R1966" s="37" t="s">
        <v>4256</v>
      </c>
      <c r="S1966" s="42">
        <f>ABS(O2496-O1966)*100</f>
        <v>37.595026723358629</v>
      </c>
      <c r="T1966" t="s">
        <v>32</v>
      </c>
      <c r="V1966" s="7">
        <v>61930</v>
      </c>
      <c r="W1966" t="s">
        <v>33</v>
      </c>
      <c r="X1966" s="17" t="s">
        <v>34</v>
      </c>
      <c r="Z1966" t="s">
        <v>4257</v>
      </c>
      <c r="AA1966">
        <v>401</v>
      </c>
      <c r="AB1966">
        <v>60</v>
      </c>
    </row>
    <row r="1967" spans="1:28" x14ac:dyDescent="0.25">
      <c r="A1967" t="s">
        <v>4279</v>
      </c>
      <c r="B1967" t="s">
        <v>4280</v>
      </c>
      <c r="C1967" s="17">
        <v>44333</v>
      </c>
      <c r="D1967" s="7">
        <v>423000</v>
      </c>
      <c r="E1967" t="s">
        <v>29</v>
      </c>
      <c r="F1967" t="s">
        <v>30</v>
      </c>
      <c r="G1967" s="7">
        <v>423000</v>
      </c>
      <c r="H1967" s="7">
        <v>197250</v>
      </c>
      <c r="I1967" s="12">
        <f>H1967/G1967*100</f>
        <v>46.631205673758863</v>
      </c>
      <c r="J1967" s="12">
        <f t="shared" si="30"/>
        <v>3.4715631167280634</v>
      </c>
      <c r="K1967" s="7">
        <v>394507</v>
      </c>
      <c r="L1967" s="7">
        <v>73947</v>
      </c>
      <c r="M1967" s="7">
        <f>G1967-L1967</f>
        <v>349053</v>
      </c>
      <c r="N1967" s="7">
        <v>348434.78125</v>
      </c>
      <c r="O1967" s="22">
        <f>M1967/N1967</f>
        <v>1.0017742739337967</v>
      </c>
      <c r="P1967" s="27">
        <v>2178</v>
      </c>
      <c r="Q1967" s="32">
        <f>M1967/P1967</f>
        <v>160.26308539944904</v>
      </c>
      <c r="R1967" s="37" t="s">
        <v>4256</v>
      </c>
      <c r="S1967" s="42">
        <f>ABS(O2496-O1967)*100</f>
        <v>35.541475505377896</v>
      </c>
      <c r="T1967" t="s">
        <v>64</v>
      </c>
      <c r="V1967" s="7">
        <v>61930</v>
      </c>
      <c r="W1967" t="s">
        <v>33</v>
      </c>
      <c r="X1967" s="17" t="s">
        <v>34</v>
      </c>
      <c r="Z1967" t="s">
        <v>4257</v>
      </c>
      <c r="AA1967">
        <v>401</v>
      </c>
      <c r="AB1967">
        <v>65</v>
      </c>
    </row>
    <row r="1968" spans="1:28" x14ac:dyDescent="0.25">
      <c r="A1968" t="s">
        <v>4281</v>
      </c>
      <c r="B1968" t="s">
        <v>4282</v>
      </c>
      <c r="C1968" s="17">
        <v>44148</v>
      </c>
      <c r="D1968" s="7">
        <v>305000</v>
      </c>
      <c r="E1968" t="s">
        <v>29</v>
      </c>
      <c r="F1968" t="s">
        <v>30</v>
      </c>
      <c r="G1968" s="7">
        <v>305000</v>
      </c>
      <c r="H1968" s="7">
        <v>151080</v>
      </c>
      <c r="I1968" s="12">
        <f>H1968/G1968*100</f>
        <v>49.534426229508199</v>
      </c>
      <c r="J1968" s="12">
        <f t="shared" si="30"/>
        <v>0.56834256097872782</v>
      </c>
      <c r="K1968" s="7">
        <v>302158</v>
      </c>
      <c r="L1968" s="7">
        <v>57358</v>
      </c>
      <c r="M1968" s="7">
        <f>G1968-L1968</f>
        <v>247642</v>
      </c>
      <c r="N1968" s="7">
        <v>195840</v>
      </c>
      <c r="O1968" s="22">
        <f>M1968/N1968</f>
        <v>1.2645118464052287</v>
      </c>
      <c r="P1968" s="27">
        <v>2405</v>
      </c>
      <c r="Q1968" s="32">
        <f>M1968/P1968</f>
        <v>102.96964656964657</v>
      </c>
      <c r="R1968" s="37" t="s">
        <v>4283</v>
      </c>
      <c r="S1968" s="42">
        <f>ABS(O2496-O1968)*100</f>
        <v>9.2677182582346909</v>
      </c>
      <c r="T1968" t="s">
        <v>32</v>
      </c>
      <c r="V1968" s="7">
        <v>54228</v>
      </c>
      <c r="W1968" t="s">
        <v>33</v>
      </c>
      <c r="X1968" s="17" t="s">
        <v>34</v>
      </c>
      <c r="Z1968" t="s">
        <v>4284</v>
      </c>
      <c r="AA1968">
        <v>401</v>
      </c>
      <c r="AB1968">
        <v>54</v>
      </c>
    </row>
    <row r="1969" spans="1:28" x14ac:dyDescent="0.25">
      <c r="A1969" t="s">
        <v>4285</v>
      </c>
      <c r="B1969" t="s">
        <v>4286</v>
      </c>
      <c r="C1969" s="17">
        <v>44111</v>
      </c>
      <c r="D1969" s="7">
        <v>315000</v>
      </c>
      <c r="E1969" t="s">
        <v>29</v>
      </c>
      <c r="F1969" t="s">
        <v>30</v>
      </c>
      <c r="G1969" s="7">
        <v>315000</v>
      </c>
      <c r="H1969" s="7">
        <v>193300</v>
      </c>
      <c r="I1969" s="12">
        <f>H1969/G1969*100</f>
        <v>61.365079365079367</v>
      </c>
      <c r="J1969" s="12">
        <f t="shared" si="30"/>
        <v>11.262310574592441</v>
      </c>
      <c r="K1969" s="7">
        <v>386606</v>
      </c>
      <c r="L1969" s="7">
        <v>69250</v>
      </c>
      <c r="M1969" s="7">
        <f>G1969-L1969</f>
        <v>245750</v>
      </c>
      <c r="N1969" s="7">
        <v>220386.109375</v>
      </c>
      <c r="O1969" s="22">
        <f>M1969/N1969</f>
        <v>1.1150884268383805</v>
      </c>
      <c r="P1969" s="27">
        <v>1984</v>
      </c>
      <c r="Q1969" s="32">
        <f>M1969/P1969</f>
        <v>123.86592741935483</v>
      </c>
      <c r="R1969" s="37" t="s">
        <v>4287</v>
      </c>
      <c r="S1969" s="42">
        <f>ABS(O2496-O1969)*100</f>
        <v>24.210060214919515</v>
      </c>
      <c r="T1969" t="s">
        <v>64</v>
      </c>
      <c r="V1969" s="7">
        <v>61937</v>
      </c>
      <c r="W1969" t="s">
        <v>33</v>
      </c>
      <c r="X1969" s="17" t="s">
        <v>34</v>
      </c>
      <c r="Z1969" t="s">
        <v>4288</v>
      </c>
      <c r="AA1969">
        <v>401</v>
      </c>
      <c r="AB1969">
        <v>57</v>
      </c>
    </row>
    <row r="1970" spans="1:28" x14ac:dyDescent="0.25">
      <c r="A1970" t="s">
        <v>4289</v>
      </c>
      <c r="B1970" t="s">
        <v>4290</v>
      </c>
      <c r="C1970" s="17">
        <v>44502</v>
      </c>
      <c r="D1970" s="7">
        <v>370000</v>
      </c>
      <c r="E1970" t="s">
        <v>29</v>
      </c>
      <c r="F1970" t="s">
        <v>30</v>
      </c>
      <c r="G1970" s="7">
        <v>370000</v>
      </c>
      <c r="H1970" s="7">
        <v>168120</v>
      </c>
      <c r="I1970" s="12">
        <f>H1970/G1970*100</f>
        <v>45.437837837837833</v>
      </c>
      <c r="J1970" s="12">
        <f t="shared" si="30"/>
        <v>4.6649309526490939</v>
      </c>
      <c r="K1970" s="7">
        <v>336237</v>
      </c>
      <c r="L1970" s="7">
        <v>68152</v>
      </c>
      <c r="M1970" s="7">
        <f>G1970-L1970</f>
        <v>301848</v>
      </c>
      <c r="N1970" s="7">
        <v>186170.140625</v>
      </c>
      <c r="O1970" s="22">
        <f>M1970/N1970</f>
        <v>1.6213555997038662</v>
      </c>
      <c r="P1970" s="27">
        <v>1601</v>
      </c>
      <c r="Q1970" s="32">
        <f>M1970/P1970</f>
        <v>188.53716427232979</v>
      </c>
      <c r="R1970" s="37" t="s">
        <v>4287</v>
      </c>
      <c r="S1970" s="42">
        <f>ABS(O2496-O1970)*100</f>
        <v>26.416657071629057</v>
      </c>
      <c r="T1970" t="s">
        <v>64</v>
      </c>
      <c r="V1970" s="7">
        <v>61937</v>
      </c>
      <c r="W1970" t="s">
        <v>33</v>
      </c>
      <c r="X1970" s="17" t="s">
        <v>34</v>
      </c>
      <c r="Z1970" t="s">
        <v>4288</v>
      </c>
      <c r="AA1970">
        <v>401</v>
      </c>
      <c r="AB1970">
        <v>59</v>
      </c>
    </row>
    <row r="1971" spans="1:28" x14ac:dyDescent="0.25">
      <c r="A1971" t="s">
        <v>4291</v>
      </c>
      <c r="B1971" t="s">
        <v>4292</v>
      </c>
      <c r="C1971" s="17">
        <v>44256</v>
      </c>
      <c r="D1971" s="7">
        <v>385000</v>
      </c>
      <c r="E1971" t="s">
        <v>29</v>
      </c>
      <c r="F1971" t="s">
        <v>30</v>
      </c>
      <c r="G1971" s="7">
        <v>385000</v>
      </c>
      <c r="H1971" s="7">
        <v>209590</v>
      </c>
      <c r="I1971" s="12">
        <f>H1971/G1971*100</f>
        <v>54.43896103896104</v>
      </c>
      <c r="J1971" s="12">
        <f t="shared" si="30"/>
        <v>4.3361922484741129</v>
      </c>
      <c r="K1971" s="7">
        <v>419187</v>
      </c>
      <c r="L1971" s="7">
        <v>70169</v>
      </c>
      <c r="M1971" s="7">
        <f>G1971-L1971</f>
        <v>314831</v>
      </c>
      <c r="N1971" s="7">
        <v>379367.40625</v>
      </c>
      <c r="O1971" s="22">
        <f>M1971/N1971</f>
        <v>0.82988415665980797</v>
      </c>
      <c r="P1971" s="27">
        <v>2817</v>
      </c>
      <c r="Q1971" s="32">
        <f>M1971/P1971</f>
        <v>111.76109336173234</v>
      </c>
      <c r="R1971" s="37" t="s">
        <v>4256</v>
      </c>
      <c r="S1971" s="42">
        <f>ABS(O2496-O1971)*100</f>
        <v>52.730487232776767</v>
      </c>
      <c r="T1971" t="s">
        <v>32</v>
      </c>
      <c r="V1971" s="7">
        <v>61930</v>
      </c>
      <c r="W1971" t="s">
        <v>33</v>
      </c>
      <c r="X1971" s="17" t="s">
        <v>34</v>
      </c>
      <c r="Z1971" t="s">
        <v>4257</v>
      </c>
      <c r="AA1971">
        <v>401</v>
      </c>
      <c r="AB1971">
        <v>65</v>
      </c>
    </row>
    <row r="1972" spans="1:28" x14ac:dyDescent="0.25">
      <c r="A1972" t="s">
        <v>4293</v>
      </c>
      <c r="B1972" t="s">
        <v>4294</v>
      </c>
      <c r="C1972" s="17">
        <v>44522</v>
      </c>
      <c r="D1972" s="7">
        <v>462500</v>
      </c>
      <c r="E1972" t="s">
        <v>585</v>
      </c>
      <c r="F1972" t="s">
        <v>30</v>
      </c>
      <c r="G1972" s="7">
        <v>462500</v>
      </c>
      <c r="H1972" s="7">
        <v>208300</v>
      </c>
      <c r="I1972" s="12">
        <f>H1972/G1972*100</f>
        <v>45.037837837837834</v>
      </c>
      <c r="J1972" s="12">
        <f t="shared" si="30"/>
        <v>5.0649309526490924</v>
      </c>
      <c r="K1972" s="7">
        <v>416594</v>
      </c>
      <c r="L1972" s="7">
        <v>69781</v>
      </c>
      <c r="M1972" s="7">
        <f>G1972-L1972</f>
        <v>392719</v>
      </c>
      <c r="N1972" s="7">
        <v>376970.65625</v>
      </c>
      <c r="O1972" s="22">
        <f>M1972/N1972</f>
        <v>1.0417760467264485</v>
      </c>
      <c r="P1972" s="27">
        <v>3076</v>
      </c>
      <c r="Q1972" s="32">
        <f>M1972/P1972</f>
        <v>127.6719765929779</v>
      </c>
      <c r="R1972" s="37" t="s">
        <v>4256</v>
      </c>
      <c r="S1972" s="42">
        <f>ABS(O2496-O1972)*100</f>
        <v>31.541298226112712</v>
      </c>
      <c r="T1972" t="s">
        <v>32</v>
      </c>
      <c r="V1972" s="7">
        <v>61930</v>
      </c>
      <c r="W1972" t="s">
        <v>33</v>
      </c>
      <c r="X1972" s="17" t="s">
        <v>34</v>
      </c>
      <c r="Z1972" t="s">
        <v>4257</v>
      </c>
      <c r="AA1972">
        <v>401</v>
      </c>
      <c r="AB1972">
        <v>63</v>
      </c>
    </row>
    <row r="1973" spans="1:28" x14ac:dyDescent="0.25">
      <c r="A1973" t="s">
        <v>4295</v>
      </c>
      <c r="B1973" t="s">
        <v>4296</v>
      </c>
      <c r="C1973" s="17">
        <v>44020</v>
      </c>
      <c r="D1973" s="7">
        <v>450000</v>
      </c>
      <c r="E1973" t="s">
        <v>29</v>
      </c>
      <c r="F1973" t="s">
        <v>30</v>
      </c>
      <c r="G1973" s="7">
        <v>450000</v>
      </c>
      <c r="H1973" s="7">
        <v>220570</v>
      </c>
      <c r="I1973" s="12">
        <f>H1973/G1973*100</f>
        <v>49.015555555555558</v>
      </c>
      <c r="J1973" s="12">
        <f t="shared" si="30"/>
        <v>1.0872132349313688</v>
      </c>
      <c r="K1973" s="7">
        <v>441148</v>
      </c>
      <c r="L1973" s="7">
        <v>65556</v>
      </c>
      <c r="M1973" s="7">
        <f>G1973-L1973</f>
        <v>384444</v>
      </c>
      <c r="N1973" s="7">
        <v>326601.75</v>
      </c>
      <c r="O1973" s="22">
        <f>M1973/N1973</f>
        <v>1.1771033070092245</v>
      </c>
      <c r="P1973" s="27">
        <v>3187</v>
      </c>
      <c r="Q1973" s="32">
        <f>M1973/P1973</f>
        <v>120.62880451835582</v>
      </c>
      <c r="R1973" s="37" t="s">
        <v>4262</v>
      </c>
      <c r="S1973" s="42">
        <f>ABS(O2496-O1973)*100</f>
        <v>18.008572197835115</v>
      </c>
      <c r="T1973" t="s">
        <v>32</v>
      </c>
      <c r="V1973" s="7">
        <v>61930</v>
      </c>
      <c r="W1973" t="s">
        <v>33</v>
      </c>
      <c r="X1973" s="17" t="s">
        <v>34</v>
      </c>
      <c r="Z1973" t="s">
        <v>4257</v>
      </c>
      <c r="AA1973">
        <v>401</v>
      </c>
      <c r="AB1973">
        <v>63</v>
      </c>
    </row>
    <row r="1974" spans="1:28" x14ac:dyDescent="0.25">
      <c r="A1974" t="s">
        <v>4297</v>
      </c>
      <c r="B1974" t="s">
        <v>4298</v>
      </c>
      <c r="C1974" s="17">
        <v>44028</v>
      </c>
      <c r="D1974" s="7">
        <v>400000</v>
      </c>
      <c r="E1974" t="s">
        <v>29</v>
      </c>
      <c r="F1974" t="s">
        <v>30</v>
      </c>
      <c r="G1974" s="7">
        <v>400000</v>
      </c>
      <c r="H1974" s="7">
        <v>185950</v>
      </c>
      <c r="I1974" s="12">
        <f>H1974/G1974*100</f>
        <v>46.487499999999997</v>
      </c>
      <c r="J1974" s="12">
        <f t="shared" si="30"/>
        <v>3.6152687904869296</v>
      </c>
      <c r="K1974" s="7">
        <v>371900</v>
      </c>
      <c r="L1974" s="7">
        <v>73699</v>
      </c>
      <c r="M1974" s="7">
        <f>G1974-L1974</f>
        <v>326301</v>
      </c>
      <c r="N1974" s="7">
        <v>200134.90625</v>
      </c>
      <c r="O1974" s="22">
        <f>M1974/N1974</f>
        <v>1.6304052407149741</v>
      </c>
      <c r="P1974" s="27">
        <v>2440</v>
      </c>
      <c r="Q1974" s="32">
        <f>M1974/P1974</f>
        <v>133.72991803278688</v>
      </c>
      <c r="R1974" s="37" t="s">
        <v>4299</v>
      </c>
      <c r="S1974" s="42">
        <f>ABS(O2496-O1974)*100</f>
        <v>27.321621172739839</v>
      </c>
      <c r="T1974" t="s">
        <v>32</v>
      </c>
      <c r="V1974" s="7">
        <v>53680</v>
      </c>
      <c r="W1974" t="s">
        <v>33</v>
      </c>
      <c r="X1974" s="17" t="s">
        <v>34</v>
      </c>
      <c r="Z1974" t="s">
        <v>4300</v>
      </c>
      <c r="AA1974">
        <v>401</v>
      </c>
      <c r="AB1974">
        <v>56</v>
      </c>
    </row>
    <row r="1975" spans="1:28" x14ac:dyDescent="0.25">
      <c r="A1975" t="s">
        <v>4301</v>
      </c>
      <c r="B1975" t="s">
        <v>4302</v>
      </c>
      <c r="C1975" s="17">
        <v>44330</v>
      </c>
      <c r="D1975" s="7">
        <v>384900</v>
      </c>
      <c r="E1975" t="s">
        <v>29</v>
      </c>
      <c r="F1975" t="s">
        <v>30</v>
      </c>
      <c r="G1975" s="7">
        <v>384900</v>
      </c>
      <c r="H1975" s="7">
        <v>183470</v>
      </c>
      <c r="I1975" s="12">
        <f>H1975/G1975*100</f>
        <v>47.666926474408939</v>
      </c>
      <c r="J1975" s="12">
        <f t="shared" si="30"/>
        <v>2.4358423160779878</v>
      </c>
      <c r="K1975" s="7">
        <v>366942</v>
      </c>
      <c r="L1975" s="7">
        <v>61300</v>
      </c>
      <c r="M1975" s="7">
        <f>G1975-L1975</f>
        <v>323600</v>
      </c>
      <c r="N1975" s="7">
        <v>205128.859375</v>
      </c>
      <c r="O1975" s="22">
        <f>M1975/N1975</f>
        <v>1.5775449684942704</v>
      </c>
      <c r="P1975" s="27">
        <v>2440</v>
      </c>
      <c r="Q1975" s="32">
        <f>M1975/P1975</f>
        <v>132.62295081967213</v>
      </c>
      <c r="R1975" s="37" t="s">
        <v>4299</v>
      </c>
      <c r="S1975" s="42">
        <f>ABS(O2496-O1975)*100</f>
        <v>22.035593950669472</v>
      </c>
      <c r="T1975" t="s">
        <v>32</v>
      </c>
      <c r="V1975" s="7">
        <v>53680</v>
      </c>
      <c r="W1975" t="s">
        <v>33</v>
      </c>
      <c r="X1975" s="17" t="s">
        <v>34</v>
      </c>
      <c r="Z1975" t="s">
        <v>4300</v>
      </c>
      <c r="AA1975">
        <v>401</v>
      </c>
      <c r="AB1975">
        <v>59</v>
      </c>
    </row>
    <row r="1976" spans="1:28" x14ac:dyDescent="0.25">
      <c r="A1976" t="s">
        <v>4303</v>
      </c>
      <c r="B1976" t="s">
        <v>4304</v>
      </c>
      <c r="C1976" s="17">
        <v>44286</v>
      </c>
      <c r="D1976" s="7">
        <v>395000</v>
      </c>
      <c r="E1976" t="s">
        <v>29</v>
      </c>
      <c r="F1976" t="s">
        <v>30</v>
      </c>
      <c r="G1976" s="7">
        <v>395000</v>
      </c>
      <c r="H1976" s="7">
        <v>198370</v>
      </c>
      <c r="I1976" s="12">
        <f>H1976/G1976*100</f>
        <v>50.220253164556958</v>
      </c>
      <c r="J1976" s="12">
        <f t="shared" si="30"/>
        <v>0.11748437407003109</v>
      </c>
      <c r="K1976" s="7">
        <v>396742</v>
      </c>
      <c r="L1976" s="7">
        <v>61757</v>
      </c>
      <c r="M1976" s="7">
        <f>G1976-L1976</f>
        <v>333243</v>
      </c>
      <c r="N1976" s="7">
        <v>224822.140625</v>
      </c>
      <c r="O1976" s="22">
        <f>M1976/N1976</f>
        <v>1.482251699381532</v>
      </c>
      <c r="P1976" s="27">
        <v>2503</v>
      </c>
      <c r="Q1976" s="32">
        <f>M1976/P1976</f>
        <v>133.1374350779065</v>
      </c>
      <c r="R1976" s="37" t="s">
        <v>4299</v>
      </c>
      <c r="S1976" s="42">
        <f>ABS(O2496-O1976)*100</f>
        <v>12.506267039395635</v>
      </c>
      <c r="T1976" t="s">
        <v>32</v>
      </c>
      <c r="V1976" s="7">
        <v>53680</v>
      </c>
      <c r="W1976" t="s">
        <v>33</v>
      </c>
      <c r="X1976" s="17" t="s">
        <v>34</v>
      </c>
      <c r="Z1976" t="s">
        <v>4300</v>
      </c>
      <c r="AA1976">
        <v>401</v>
      </c>
      <c r="AB1976">
        <v>63</v>
      </c>
    </row>
    <row r="1977" spans="1:28" x14ac:dyDescent="0.25">
      <c r="A1977" t="s">
        <v>4305</v>
      </c>
      <c r="B1977" t="s">
        <v>4306</v>
      </c>
      <c r="C1977" s="17">
        <v>44398</v>
      </c>
      <c r="D1977" s="7">
        <v>550000</v>
      </c>
      <c r="E1977" t="s">
        <v>29</v>
      </c>
      <c r="F1977" t="s">
        <v>30</v>
      </c>
      <c r="G1977" s="7">
        <v>550000</v>
      </c>
      <c r="H1977" s="7">
        <v>264440</v>
      </c>
      <c r="I1977" s="12">
        <f>H1977/G1977*100</f>
        <v>48.08</v>
      </c>
      <c r="J1977" s="12">
        <f t="shared" si="30"/>
        <v>2.0227687904869285</v>
      </c>
      <c r="K1977" s="7">
        <v>528877</v>
      </c>
      <c r="L1977" s="7">
        <v>109013</v>
      </c>
      <c r="M1977" s="7">
        <f>G1977-L1977</f>
        <v>440987</v>
      </c>
      <c r="N1977" s="7">
        <v>499838.09375</v>
      </c>
      <c r="O1977" s="22">
        <f>M1977/N1977</f>
        <v>0.88225968671480437</v>
      </c>
      <c r="P1977" s="27">
        <v>2790</v>
      </c>
      <c r="Q1977" s="32">
        <f>M1977/P1977</f>
        <v>158.05985663082438</v>
      </c>
      <c r="R1977" s="37" t="s">
        <v>4307</v>
      </c>
      <c r="S1977" s="42">
        <f>ABS(O2496-O1977)*100</f>
        <v>47.492934227277125</v>
      </c>
      <c r="T1977" t="s">
        <v>32</v>
      </c>
      <c r="V1977" s="7">
        <v>93500</v>
      </c>
      <c r="W1977" t="s">
        <v>33</v>
      </c>
      <c r="X1977" s="17" t="s">
        <v>34</v>
      </c>
      <c r="Z1977" t="s">
        <v>4308</v>
      </c>
      <c r="AA1977">
        <v>407</v>
      </c>
      <c r="AB1977">
        <v>90</v>
      </c>
    </row>
    <row r="1978" spans="1:28" x14ac:dyDescent="0.25">
      <c r="A1978" t="s">
        <v>4309</v>
      </c>
      <c r="B1978" t="s">
        <v>4310</v>
      </c>
      <c r="C1978" s="17">
        <v>44386</v>
      </c>
      <c r="D1978" s="7">
        <v>620000</v>
      </c>
      <c r="E1978" t="s">
        <v>29</v>
      </c>
      <c r="F1978" t="s">
        <v>30</v>
      </c>
      <c r="G1978" s="7">
        <v>620000</v>
      </c>
      <c r="H1978" s="7">
        <v>304710</v>
      </c>
      <c r="I1978" s="12">
        <f>H1978/G1978*100</f>
        <v>49.146774193548389</v>
      </c>
      <c r="J1978" s="12">
        <f t="shared" si="30"/>
        <v>0.95599459693853817</v>
      </c>
      <c r="K1978" s="7">
        <v>609413</v>
      </c>
      <c r="L1978" s="7">
        <v>104803</v>
      </c>
      <c r="M1978" s="7">
        <f>G1978-L1978</f>
        <v>515197</v>
      </c>
      <c r="N1978" s="7">
        <v>600726.1875</v>
      </c>
      <c r="O1978" s="22">
        <f>M1978/N1978</f>
        <v>0.85762367401371198</v>
      </c>
      <c r="P1978" s="27">
        <v>3528</v>
      </c>
      <c r="Q1978" s="32">
        <f>M1978/P1978</f>
        <v>146.03089569160997</v>
      </c>
      <c r="R1978" s="37" t="s">
        <v>4307</v>
      </c>
      <c r="S1978" s="42">
        <f>ABS(O2496-O1978)*100</f>
        <v>49.956535497386369</v>
      </c>
      <c r="T1978" t="s">
        <v>32</v>
      </c>
      <c r="V1978" s="7">
        <v>93500</v>
      </c>
      <c r="W1978" t="s">
        <v>33</v>
      </c>
      <c r="X1978" s="17" t="s">
        <v>34</v>
      </c>
      <c r="Z1978" t="s">
        <v>4308</v>
      </c>
      <c r="AA1978">
        <v>407</v>
      </c>
      <c r="AB1978">
        <v>91</v>
      </c>
    </row>
    <row r="1979" spans="1:28" x14ac:dyDescent="0.25">
      <c r="A1979" t="s">
        <v>4309</v>
      </c>
      <c r="B1979" t="s">
        <v>4310</v>
      </c>
      <c r="C1979" s="17">
        <v>44071</v>
      </c>
      <c r="D1979" s="7">
        <v>530000</v>
      </c>
      <c r="E1979" t="s">
        <v>29</v>
      </c>
      <c r="F1979" t="s">
        <v>30</v>
      </c>
      <c r="G1979" s="7">
        <v>530000</v>
      </c>
      <c r="H1979" s="7">
        <v>304710</v>
      </c>
      <c r="I1979" s="12">
        <f>H1979/G1979*100</f>
        <v>57.492452830188675</v>
      </c>
      <c r="J1979" s="12">
        <f t="shared" si="30"/>
        <v>7.3896840397017485</v>
      </c>
      <c r="K1979" s="7">
        <v>609413</v>
      </c>
      <c r="L1979" s="7">
        <v>104803</v>
      </c>
      <c r="M1979" s="7">
        <f>G1979-L1979</f>
        <v>425197</v>
      </c>
      <c r="N1979" s="7">
        <v>600726.1875</v>
      </c>
      <c r="O1979" s="22">
        <f>M1979/N1979</f>
        <v>0.70780500142587843</v>
      </c>
      <c r="P1979" s="27">
        <v>3528</v>
      </c>
      <c r="Q1979" s="32">
        <f>M1979/P1979</f>
        <v>120.52069160997732</v>
      </c>
      <c r="R1979" s="37" t="s">
        <v>4307</v>
      </c>
      <c r="S1979" s="42">
        <f>ABS(O2496-O1979)*100</f>
        <v>64.938402756169722</v>
      </c>
      <c r="T1979" t="s">
        <v>32</v>
      </c>
      <c r="V1979" s="7">
        <v>93500</v>
      </c>
      <c r="W1979" t="s">
        <v>33</v>
      </c>
      <c r="X1979" s="17" t="s">
        <v>34</v>
      </c>
      <c r="Z1979" t="s">
        <v>4308</v>
      </c>
      <c r="AA1979">
        <v>407</v>
      </c>
      <c r="AB1979">
        <v>91</v>
      </c>
    </row>
    <row r="1980" spans="1:28" x14ac:dyDescent="0.25">
      <c r="A1980" t="s">
        <v>4311</v>
      </c>
      <c r="B1980" t="s">
        <v>4312</v>
      </c>
      <c r="C1980" s="17">
        <v>44342</v>
      </c>
      <c r="D1980" s="7">
        <v>560000</v>
      </c>
      <c r="E1980" t="s">
        <v>29</v>
      </c>
      <c r="F1980" t="s">
        <v>30</v>
      </c>
      <c r="G1980" s="7">
        <v>560000</v>
      </c>
      <c r="H1980" s="7">
        <v>293690</v>
      </c>
      <c r="I1980" s="12">
        <f>H1980/G1980*100</f>
        <v>52.444642857142853</v>
      </c>
      <c r="J1980" s="12">
        <f t="shared" si="30"/>
        <v>2.3418740666559259</v>
      </c>
      <c r="K1980" s="7">
        <v>587384</v>
      </c>
      <c r="L1980" s="7">
        <v>112972</v>
      </c>
      <c r="M1980" s="7">
        <f>G1980-L1980</f>
        <v>447028</v>
      </c>
      <c r="N1980" s="7">
        <v>564776.1875</v>
      </c>
      <c r="O1980" s="22">
        <f>M1980/N1980</f>
        <v>0.79151354092810433</v>
      </c>
      <c r="P1980" s="27">
        <v>3438</v>
      </c>
      <c r="Q1980" s="32">
        <f>M1980/P1980</f>
        <v>130.02559627690519</v>
      </c>
      <c r="R1980" s="37" t="s">
        <v>4307</v>
      </c>
      <c r="S1980" s="42">
        <f>ABS(O2496-O1980)*100</f>
        <v>56.567548805947133</v>
      </c>
      <c r="T1980" t="s">
        <v>32</v>
      </c>
      <c r="V1980" s="7">
        <v>99000</v>
      </c>
      <c r="W1980" t="s">
        <v>33</v>
      </c>
      <c r="X1980" s="17" t="s">
        <v>34</v>
      </c>
      <c r="Z1980" t="s">
        <v>4308</v>
      </c>
      <c r="AA1980">
        <v>407</v>
      </c>
      <c r="AB1980">
        <v>90</v>
      </c>
    </row>
    <row r="1981" spans="1:28" x14ac:dyDescent="0.25">
      <c r="A1981" t="s">
        <v>4313</v>
      </c>
      <c r="B1981" t="s">
        <v>4314</v>
      </c>
      <c r="C1981" s="17">
        <v>44389</v>
      </c>
      <c r="D1981" s="7">
        <v>455000</v>
      </c>
      <c r="E1981" t="s">
        <v>29</v>
      </c>
      <c r="F1981" t="s">
        <v>30</v>
      </c>
      <c r="G1981" s="7">
        <v>455000</v>
      </c>
      <c r="H1981" s="7">
        <v>197760</v>
      </c>
      <c r="I1981" s="12">
        <f>H1981/G1981*100</f>
        <v>43.463736263736266</v>
      </c>
      <c r="J1981" s="12">
        <f t="shared" si="30"/>
        <v>6.6390325267506611</v>
      </c>
      <c r="K1981" s="7">
        <v>395524</v>
      </c>
      <c r="L1981" s="7">
        <v>67001</v>
      </c>
      <c r="M1981" s="7">
        <f>G1981-L1981</f>
        <v>387999</v>
      </c>
      <c r="N1981" s="7">
        <v>220485.234375</v>
      </c>
      <c r="O1981" s="22">
        <f>M1981/N1981</f>
        <v>1.7597504934960568</v>
      </c>
      <c r="P1981" s="27">
        <v>2476</v>
      </c>
      <c r="Q1981" s="32">
        <f>M1981/P1981</f>
        <v>156.70395799676899</v>
      </c>
      <c r="R1981" s="37" t="s">
        <v>4299</v>
      </c>
      <c r="S1981" s="42">
        <f>ABS(O2496-O1981)*100</f>
        <v>40.256146450848121</v>
      </c>
      <c r="T1981" t="s">
        <v>32</v>
      </c>
      <c r="V1981" s="7">
        <v>55847</v>
      </c>
      <c r="W1981" t="s">
        <v>33</v>
      </c>
      <c r="X1981" s="17" t="s">
        <v>34</v>
      </c>
      <c r="Z1981" t="s">
        <v>4300</v>
      </c>
      <c r="AA1981">
        <v>401</v>
      </c>
      <c r="AB1981">
        <v>63</v>
      </c>
    </row>
    <row r="1982" spans="1:28" x14ac:dyDescent="0.25">
      <c r="A1982" t="s">
        <v>4315</v>
      </c>
      <c r="B1982" t="s">
        <v>4316</v>
      </c>
      <c r="C1982" s="17">
        <v>43941</v>
      </c>
      <c r="D1982" s="7">
        <v>392500</v>
      </c>
      <c r="E1982" t="s">
        <v>29</v>
      </c>
      <c r="F1982" t="s">
        <v>30</v>
      </c>
      <c r="G1982" s="7">
        <v>392500</v>
      </c>
      <c r="H1982" s="7">
        <v>198330</v>
      </c>
      <c r="I1982" s="12">
        <f>H1982/G1982*100</f>
        <v>50.529936305732484</v>
      </c>
      <c r="J1982" s="12">
        <f t="shared" si="30"/>
        <v>0.42716751524555718</v>
      </c>
      <c r="K1982" s="7">
        <v>396651</v>
      </c>
      <c r="L1982" s="7">
        <v>63924</v>
      </c>
      <c r="M1982" s="7">
        <f>G1982-L1982</f>
        <v>328576</v>
      </c>
      <c r="N1982" s="7">
        <v>223306.71875</v>
      </c>
      <c r="O1982" s="22">
        <f>M1982/N1982</f>
        <v>1.4714111686350682</v>
      </c>
      <c r="P1982" s="27">
        <v>2508</v>
      </c>
      <c r="Q1982" s="32">
        <f>M1982/P1982</f>
        <v>131.01116427432217</v>
      </c>
      <c r="R1982" s="37" t="s">
        <v>4299</v>
      </c>
      <c r="S1982" s="42">
        <f>ABS(O2496-O1982)*100</f>
        <v>11.42221396474925</v>
      </c>
      <c r="T1982" t="s">
        <v>32</v>
      </c>
      <c r="V1982" s="7">
        <v>55847</v>
      </c>
      <c r="W1982" t="s">
        <v>33</v>
      </c>
      <c r="X1982" s="17" t="s">
        <v>34</v>
      </c>
      <c r="Z1982" t="s">
        <v>4300</v>
      </c>
      <c r="AA1982">
        <v>401</v>
      </c>
      <c r="AB1982">
        <v>63</v>
      </c>
    </row>
    <row r="1983" spans="1:28" x14ac:dyDescent="0.25">
      <c r="A1983" t="s">
        <v>4317</v>
      </c>
      <c r="B1983" t="s">
        <v>4318</v>
      </c>
      <c r="C1983" s="17">
        <v>44124</v>
      </c>
      <c r="D1983" s="7">
        <v>403000</v>
      </c>
      <c r="E1983" t="s">
        <v>29</v>
      </c>
      <c r="F1983" t="s">
        <v>30</v>
      </c>
      <c r="G1983" s="7">
        <v>403000</v>
      </c>
      <c r="H1983" s="7">
        <v>192860</v>
      </c>
      <c r="I1983" s="12">
        <f>H1983/G1983*100</f>
        <v>47.856079404466499</v>
      </c>
      <c r="J1983" s="12">
        <f t="shared" si="30"/>
        <v>2.246689386020428</v>
      </c>
      <c r="K1983" s="7">
        <v>385721</v>
      </c>
      <c r="L1983" s="7">
        <v>61637</v>
      </c>
      <c r="M1983" s="7">
        <f>G1983-L1983</f>
        <v>341363</v>
      </c>
      <c r="N1983" s="7">
        <v>217506.046875</v>
      </c>
      <c r="O1983" s="22">
        <f>M1983/N1983</f>
        <v>1.5694414242937356</v>
      </c>
      <c r="P1983" s="27">
        <v>2497</v>
      </c>
      <c r="Q1983" s="32">
        <f>M1983/P1983</f>
        <v>136.7092511013216</v>
      </c>
      <c r="R1983" s="37" t="s">
        <v>4299</v>
      </c>
      <c r="S1983" s="42">
        <f>ABS(O2496-O1983)*100</f>
        <v>21.22523953061599</v>
      </c>
      <c r="T1983" t="s">
        <v>32</v>
      </c>
      <c r="V1983" s="7">
        <v>55847</v>
      </c>
      <c r="W1983" t="s">
        <v>33</v>
      </c>
      <c r="X1983" s="17" t="s">
        <v>34</v>
      </c>
      <c r="Z1983" t="s">
        <v>4300</v>
      </c>
      <c r="AA1983">
        <v>401</v>
      </c>
      <c r="AB1983">
        <v>63</v>
      </c>
    </row>
    <row r="1984" spans="1:28" x14ac:dyDescent="0.25">
      <c r="A1984" t="s">
        <v>4319</v>
      </c>
      <c r="B1984" t="s">
        <v>4320</v>
      </c>
      <c r="C1984" s="17">
        <v>44281</v>
      </c>
      <c r="D1984" s="7">
        <v>401000</v>
      </c>
      <c r="E1984" t="s">
        <v>29</v>
      </c>
      <c r="F1984" t="s">
        <v>30</v>
      </c>
      <c r="G1984" s="7">
        <v>401000</v>
      </c>
      <c r="H1984" s="7">
        <v>200750</v>
      </c>
      <c r="I1984" s="12">
        <f>H1984/G1984*100</f>
        <v>50.062344139650875</v>
      </c>
      <c r="J1984" s="12">
        <f t="shared" si="30"/>
        <v>4.0424650836051512E-2</v>
      </c>
      <c r="K1984" s="7">
        <v>401498</v>
      </c>
      <c r="L1984" s="7">
        <v>62985</v>
      </c>
      <c r="M1984" s="7">
        <f>G1984-L1984</f>
        <v>338015</v>
      </c>
      <c r="N1984" s="7">
        <v>203923.5</v>
      </c>
      <c r="O1984" s="22">
        <f>M1984/N1984</f>
        <v>1.6575578587068189</v>
      </c>
      <c r="P1984" s="27">
        <v>2334</v>
      </c>
      <c r="Q1984" s="32">
        <f>M1984/P1984</f>
        <v>144.82219365895457</v>
      </c>
      <c r="R1984" s="37" t="s">
        <v>3216</v>
      </c>
      <c r="S1984" s="42">
        <f>ABS(O2496-O1984)*100</f>
        <v>30.036882971924328</v>
      </c>
      <c r="T1984" t="s">
        <v>32</v>
      </c>
      <c r="V1984" s="7">
        <v>56100</v>
      </c>
      <c r="W1984" t="s">
        <v>33</v>
      </c>
      <c r="X1984" s="17" t="s">
        <v>34</v>
      </c>
      <c r="Z1984" t="s">
        <v>3217</v>
      </c>
      <c r="AA1984">
        <v>401</v>
      </c>
      <c r="AB1984">
        <v>52</v>
      </c>
    </row>
    <row r="1985" spans="1:28" x14ac:dyDescent="0.25">
      <c r="A1985" t="s">
        <v>4321</v>
      </c>
      <c r="B1985" t="s">
        <v>4322</v>
      </c>
      <c r="C1985" s="17">
        <v>44399</v>
      </c>
      <c r="D1985" s="7">
        <v>450000</v>
      </c>
      <c r="E1985" t="s">
        <v>29</v>
      </c>
      <c r="F1985" t="s">
        <v>30</v>
      </c>
      <c r="G1985" s="7">
        <v>450000</v>
      </c>
      <c r="H1985" s="7">
        <v>176740</v>
      </c>
      <c r="I1985" s="12">
        <f>H1985/G1985*100</f>
        <v>39.275555555555556</v>
      </c>
      <c r="J1985" s="12">
        <f t="shared" si="30"/>
        <v>10.827213234931371</v>
      </c>
      <c r="K1985" s="7">
        <v>353479</v>
      </c>
      <c r="L1985" s="7">
        <v>63401</v>
      </c>
      <c r="M1985" s="7">
        <f>G1985-L1985</f>
        <v>386599</v>
      </c>
      <c r="N1985" s="7">
        <v>194683.21875</v>
      </c>
      <c r="O1985" s="22">
        <f>M1985/N1985</f>
        <v>1.9857849201499294</v>
      </c>
      <c r="P1985" s="27">
        <v>2440</v>
      </c>
      <c r="Q1985" s="32">
        <f>M1985/P1985</f>
        <v>158.44221311475411</v>
      </c>
      <c r="R1985" s="37" t="s">
        <v>4299</v>
      </c>
      <c r="S1985" s="42">
        <f>ABS(O2496-O1985)*100</f>
        <v>62.859589116235369</v>
      </c>
      <c r="T1985" t="s">
        <v>32</v>
      </c>
      <c r="V1985" s="7">
        <v>53680</v>
      </c>
      <c r="W1985" t="s">
        <v>33</v>
      </c>
      <c r="X1985" s="17" t="s">
        <v>34</v>
      </c>
      <c r="Z1985" t="s">
        <v>4300</v>
      </c>
      <c r="AA1985">
        <v>401</v>
      </c>
      <c r="AB1985">
        <v>59</v>
      </c>
    </row>
    <row r="1986" spans="1:28" x14ac:dyDescent="0.25">
      <c r="A1986" t="s">
        <v>4323</v>
      </c>
      <c r="B1986" t="s">
        <v>4324</v>
      </c>
      <c r="C1986" s="17">
        <v>44064</v>
      </c>
      <c r="D1986" s="7">
        <v>375000</v>
      </c>
      <c r="E1986" t="s">
        <v>29</v>
      </c>
      <c r="F1986" t="s">
        <v>30</v>
      </c>
      <c r="G1986" s="7">
        <v>375000</v>
      </c>
      <c r="H1986" s="7">
        <v>200120</v>
      </c>
      <c r="I1986" s="12">
        <f>H1986/G1986*100</f>
        <v>53.365333333333332</v>
      </c>
      <c r="J1986" s="12">
        <f t="shared" si="30"/>
        <v>3.2625645428464054</v>
      </c>
      <c r="K1986" s="7">
        <v>400239</v>
      </c>
      <c r="L1986" s="7">
        <v>62215</v>
      </c>
      <c r="M1986" s="7">
        <f>G1986-L1986</f>
        <v>312785</v>
      </c>
      <c r="N1986" s="7">
        <v>226861.75</v>
      </c>
      <c r="O1986" s="22">
        <f>M1986/N1986</f>
        <v>1.3787471885410387</v>
      </c>
      <c r="P1986" s="27">
        <v>2664</v>
      </c>
      <c r="Q1986" s="32">
        <f>M1986/P1986</f>
        <v>117.41178678678679</v>
      </c>
      <c r="R1986" s="37" t="s">
        <v>4299</v>
      </c>
      <c r="S1986" s="42">
        <f>ABS(O2496-O1986)*100</f>
        <v>2.1558159553463074</v>
      </c>
      <c r="T1986" t="s">
        <v>32</v>
      </c>
      <c r="V1986" s="7">
        <v>53680</v>
      </c>
      <c r="W1986" t="s">
        <v>33</v>
      </c>
      <c r="X1986" s="17" t="s">
        <v>34</v>
      </c>
      <c r="Z1986" t="s">
        <v>4300</v>
      </c>
      <c r="AA1986">
        <v>401</v>
      </c>
      <c r="AB1986">
        <v>59</v>
      </c>
    </row>
    <row r="1987" spans="1:28" x14ac:dyDescent="0.25">
      <c r="A1987" t="s">
        <v>4325</v>
      </c>
      <c r="B1987" t="s">
        <v>4326</v>
      </c>
      <c r="C1987" s="17">
        <v>44384</v>
      </c>
      <c r="D1987" s="7">
        <v>435000</v>
      </c>
      <c r="E1987" t="s">
        <v>29</v>
      </c>
      <c r="F1987" t="s">
        <v>30</v>
      </c>
      <c r="G1987" s="7">
        <v>435000</v>
      </c>
      <c r="H1987" s="7">
        <v>200490</v>
      </c>
      <c r="I1987" s="12">
        <f>H1987/G1987*100</f>
        <v>46.089655172413792</v>
      </c>
      <c r="J1987" s="12">
        <f t="shared" ref="J1987:J2050" si="31">+ABS(I1987-$I$2500)</f>
        <v>4.0131136180731346</v>
      </c>
      <c r="K1987" s="7">
        <v>400974</v>
      </c>
      <c r="L1987" s="7">
        <v>65067</v>
      </c>
      <c r="M1987" s="7">
        <f>G1987-L1987</f>
        <v>369933</v>
      </c>
      <c r="N1987" s="7">
        <v>233268.75</v>
      </c>
      <c r="O1987" s="22">
        <f>M1987/N1987</f>
        <v>1.5858660879350535</v>
      </c>
      <c r="P1987" s="27">
        <v>2864</v>
      </c>
      <c r="Q1987" s="32">
        <f>M1987/P1987</f>
        <v>129.16655027932961</v>
      </c>
      <c r="R1987" s="37" t="s">
        <v>4287</v>
      </c>
      <c r="S1987" s="42">
        <f>ABS(O2496-O1987)*100</f>
        <v>22.867705894747779</v>
      </c>
      <c r="T1987" t="s">
        <v>32</v>
      </c>
      <c r="V1987" s="7">
        <v>61937</v>
      </c>
      <c r="W1987" t="s">
        <v>33</v>
      </c>
      <c r="X1987" s="17" t="s">
        <v>34</v>
      </c>
      <c r="Z1987" t="s">
        <v>4288</v>
      </c>
      <c r="AA1987">
        <v>401</v>
      </c>
      <c r="AB1987">
        <v>54</v>
      </c>
    </row>
    <row r="1988" spans="1:28" x14ac:dyDescent="0.25">
      <c r="A1988" t="s">
        <v>4327</v>
      </c>
      <c r="B1988" t="s">
        <v>4328</v>
      </c>
      <c r="C1988" s="17">
        <v>44025</v>
      </c>
      <c r="D1988" s="7">
        <v>365000</v>
      </c>
      <c r="E1988" t="s">
        <v>29</v>
      </c>
      <c r="F1988" t="s">
        <v>30</v>
      </c>
      <c r="G1988" s="7">
        <v>365000</v>
      </c>
      <c r="H1988" s="7">
        <v>213280</v>
      </c>
      <c r="I1988" s="12">
        <f>H1988/G1988*100</f>
        <v>58.432876712328763</v>
      </c>
      <c r="J1988" s="12">
        <f t="shared" si="31"/>
        <v>8.3301079218418366</v>
      </c>
      <c r="K1988" s="7">
        <v>426559</v>
      </c>
      <c r="L1988" s="7">
        <v>63118</v>
      </c>
      <c r="M1988" s="7">
        <f>G1988-L1988</f>
        <v>301882</v>
      </c>
      <c r="N1988" s="7">
        <v>243920.140625</v>
      </c>
      <c r="O1988" s="22">
        <f>M1988/N1988</f>
        <v>1.2376263773318739</v>
      </c>
      <c r="P1988" s="27">
        <v>2469</v>
      </c>
      <c r="Q1988" s="32">
        <f>M1988/P1988</f>
        <v>122.26893479141353</v>
      </c>
      <c r="R1988" s="37" t="s">
        <v>4299</v>
      </c>
      <c r="S1988" s="42">
        <f>ABS(O2496-O1988)*100</f>
        <v>11.95626516557018</v>
      </c>
      <c r="T1988" t="s">
        <v>32</v>
      </c>
      <c r="V1988" s="7">
        <v>55847</v>
      </c>
      <c r="W1988" t="s">
        <v>33</v>
      </c>
      <c r="X1988" s="17" t="s">
        <v>34</v>
      </c>
      <c r="Z1988" t="s">
        <v>4300</v>
      </c>
      <c r="AA1988">
        <v>401</v>
      </c>
      <c r="AB1988">
        <v>63</v>
      </c>
    </row>
    <row r="1989" spans="1:28" x14ac:dyDescent="0.25">
      <c r="A1989" t="s">
        <v>4329</v>
      </c>
      <c r="B1989" t="s">
        <v>4330</v>
      </c>
      <c r="C1989" s="17">
        <v>44176</v>
      </c>
      <c r="D1989" s="7">
        <v>350000</v>
      </c>
      <c r="E1989" t="s">
        <v>29</v>
      </c>
      <c r="F1989" t="s">
        <v>30</v>
      </c>
      <c r="G1989" s="7">
        <v>350000</v>
      </c>
      <c r="H1989" s="7">
        <v>202890</v>
      </c>
      <c r="I1989" s="12">
        <f>H1989/G1989*100</f>
        <v>57.968571428571423</v>
      </c>
      <c r="J1989" s="12">
        <f t="shared" si="31"/>
        <v>7.8658026380844959</v>
      </c>
      <c r="K1989" s="7">
        <v>405781</v>
      </c>
      <c r="L1989" s="7">
        <v>64336</v>
      </c>
      <c r="M1989" s="7">
        <f>G1989-L1989</f>
        <v>285664</v>
      </c>
      <c r="N1989" s="7">
        <v>229157.71875</v>
      </c>
      <c r="O1989" s="22">
        <f>M1989/N1989</f>
        <v>1.2465824915618295</v>
      </c>
      <c r="P1989" s="27">
        <v>2348</v>
      </c>
      <c r="Q1989" s="32">
        <f>M1989/P1989</f>
        <v>121.66269165247019</v>
      </c>
      <c r="R1989" s="37" t="s">
        <v>4299</v>
      </c>
      <c r="S1989" s="42">
        <f>ABS(O2496-O1989)*100</f>
        <v>11.060653742574612</v>
      </c>
      <c r="T1989" t="s">
        <v>32</v>
      </c>
      <c r="V1989" s="7">
        <v>55847</v>
      </c>
      <c r="W1989" t="s">
        <v>33</v>
      </c>
      <c r="X1989" s="17" t="s">
        <v>34</v>
      </c>
      <c r="Z1989" t="s">
        <v>4300</v>
      </c>
      <c r="AA1989">
        <v>401</v>
      </c>
      <c r="AB1989">
        <v>63</v>
      </c>
    </row>
    <row r="1990" spans="1:28" x14ac:dyDescent="0.25">
      <c r="A1990" t="s">
        <v>4331</v>
      </c>
      <c r="B1990" t="s">
        <v>4332</v>
      </c>
      <c r="C1990" s="17">
        <v>44099</v>
      </c>
      <c r="D1990" s="7">
        <v>390000</v>
      </c>
      <c r="E1990" t="s">
        <v>1819</v>
      </c>
      <c r="F1990" t="s">
        <v>30</v>
      </c>
      <c r="G1990" s="7">
        <v>390000</v>
      </c>
      <c r="H1990" s="7">
        <v>241020</v>
      </c>
      <c r="I1990" s="12">
        <f>H1990/G1990*100</f>
        <v>61.8</v>
      </c>
      <c r="J1990" s="12">
        <f t="shared" si="31"/>
        <v>11.69723120951307</v>
      </c>
      <c r="K1990" s="7">
        <v>482031</v>
      </c>
      <c r="L1990" s="7">
        <v>96833</v>
      </c>
      <c r="M1990" s="7">
        <f>G1990-L1990</f>
        <v>293167</v>
      </c>
      <c r="N1990" s="7">
        <v>385969.9375</v>
      </c>
      <c r="O1990" s="22">
        <f>M1990/N1990</f>
        <v>0.75955915608064684</v>
      </c>
      <c r="P1990" s="27">
        <v>2532</v>
      </c>
      <c r="Q1990" s="32">
        <f>M1990/P1990</f>
        <v>115.7847551342812</v>
      </c>
      <c r="R1990" s="37" t="s">
        <v>4333</v>
      </c>
      <c r="S1990" s="42">
        <f>ABS(O2496-O1990)*100</f>
        <v>59.762987290692884</v>
      </c>
      <c r="T1990" t="s">
        <v>64</v>
      </c>
      <c r="V1990" s="7">
        <v>80931</v>
      </c>
      <c r="W1990" t="s">
        <v>33</v>
      </c>
      <c r="X1990" s="17" t="s">
        <v>34</v>
      </c>
      <c r="Z1990" t="s">
        <v>4334</v>
      </c>
      <c r="AA1990">
        <v>401</v>
      </c>
      <c r="AB1990">
        <v>59</v>
      </c>
    </row>
    <row r="1991" spans="1:28" x14ac:dyDescent="0.25">
      <c r="A1991" t="s">
        <v>4335</v>
      </c>
      <c r="B1991" t="s">
        <v>4336</v>
      </c>
      <c r="C1991" s="17">
        <v>44267</v>
      </c>
      <c r="D1991" s="7">
        <v>400000</v>
      </c>
      <c r="E1991" t="s">
        <v>29</v>
      </c>
      <c r="F1991" t="s">
        <v>30</v>
      </c>
      <c r="G1991" s="7">
        <v>400000</v>
      </c>
      <c r="H1991" s="7">
        <v>201460</v>
      </c>
      <c r="I1991" s="12">
        <f>H1991/G1991*100</f>
        <v>50.365000000000002</v>
      </c>
      <c r="J1991" s="12">
        <f t="shared" si="31"/>
        <v>0.26223120951307521</v>
      </c>
      <c r="K1991" s="7">
        <v>402921</v>
      </c>
      <c r="L1991" s="7">
        <v>65251</v>
      </c>
      <c r="M1991" s="7">
        <f>G1991-L1991</f>
        <v>334749</v>
      </c>
      <c r="N1991" s="7">
        <v>226624.15625</v>
      </c>
      <c r="O1991" s="22">
        <f>M1991/N1991</f>
        <v>1.4771108496956622</v>
      </c>
      <c r="P1991" s="27">
        <v>2648</v>
      </c>
      <c r="Q1991" s="32">
        <f>M1991/P1991</f>
        <v>126.41578549848943</v>
      </c>
      <c r="R1991" s="37" t="s">
        <v>4299</v>
      </c>
      <c r="S1991" s="42">
        <f>ABS(O2496-O1991)*100</f>
        <v>11.992182070808655</v>
      </c>
      <c r="T1991" t="s">
        <v>32</v>
      </c>
      <c r="V1991" s="7">
        <v>55847</v>
      </c>
      <c r="W1991" t="s">
        <v>33</v>
      </c>
      <c r="X1991" s="17" t="s">
        <v>34</v>
      </c>
      <c r="Z1991" t="s">
        <v>4300</v>
      </c>
      <c r="AA1991">
        <v>401</v>
      </c>
      <c r="AB1991">
        <v>59</v>
      </c>
    </row>
    <row r="1992" spans="1:28" x14ac:dyDescent="0.25">
      <c r="A1992" t="s">
        <v>4337</v>
      </c>
      <c r="B1992" t="s">
        <v>4338</v>
      </c>
      <c r="C1992" s="17">
        <v>44505</v>
      </c>
      <c r="D1992" s="7">
        <v>415000</v>
      </c>
      <c r="E1992" t="s">
        <v>29</v>
      </c>
      <c r="F1992" t="s">
        <v>30</v>
      </c>
      <c r="G1992" s="7">
        <v>415000</v>
      </c>
      <c r="H1992" s="7">
        <v>192200</v>
      </c>
      <c r="I1992" s="12">
        <f>H1992/G1992*100</f>
        <v>46.313253012048193</v>
      </c>
      <c r="J1992" s="12">
        <f t="shared" si="31"/>
        <v>3.7895157784387337</v>
      </c>
      <c r="K1992" s="7">
        <v>384409</v>
      </c>
      <c r="L1992" s="7">
        <v>65296</v>
      </c>
      <c r="M1992" s="7">
        <f>G1992-L1992</f>
        <v>349704</v>
      </c>
      <c r="N1992" s="7">
        <v>214169.796875</v>
      </c>
      <c r="O1992" s="22">
        <f>M1992/N1992</f>
        <v>1.6328352788423497</v>
      </c>
      <c r="P1992" s="27">
        <v>2636</v>
      </c>
      <c r="Q1992" s="32">
        <f>M1992/P1992</f>
        <v>132.66464339908953</v>
      </c>
      <c r="R1992" s="37" t="s">
        <v>4299</v>
      </c>
      <c r="S1992" s="42">
        <f>ABS(O2496-O1992)*100</f>
        <v>27.564624985477405</v>
      </c>
      <c r="T1992" t="s">
        <v>32</v>
      </c>
      <c r="V1992" s="7">
        <v>55847</v>
      </c>
      <c r="W1992" t="s">
        <v>33</v>
      </c>
      <c r="X1992" s="17" t="s">
        <v>34</v>
      </c>
      <c r="Z1992" t="s">
        <v>4300</v>
      </c>
      <c r="AA1992">
        <v>401</v>
      </c>
      <c r="AB1992">
        <v>59</v>
      </c>
    </row>
    <row r="1993" spans="1:28" x14ac:dyDescent="0.25">
      <c r="A1993" t="s">
        <v>4339</v>
      </c>
      <c r="B1993" t="s">
        <v>4340</v>
      </c>
      <c r="C1993" s="17">
        <v>44400</v>
      </c>
      <c r="D1993" s="7">
        <v>348000</v>
      </c>
      <c r="E1993" t="s">
        <v>29</v>
      </c>
      <c r="F1993" t="s">
        <v>30</v>
      </c>
      <c r="G1993" s="7">
        <v>348000</v>
      </c>
      <c r="H1993" s="7">
        <v>191770</v>
      </c>
      <c r="I1993" s="12">
        <f>H1993/G1993*100</f>
        <v>55.106321839080465</v>
      </c>
      <c r="J1993" s="12">
        <f t="shared" si="31"/>
        <v>5.0035530485935382</v>
      </c>
      <c r="K1993" s="7">
        <v>383542</v>
      </c>
      <c r="L1993" s="7">
        <v>59470</v>
      </c>
      <c r="M1993" s="7">
        <f>G1993-L1993</f>
        <v>288530</v>
      </c>
      <c r="N1993" s="7">
        <v>217497.984375</v>
      </c>
      <c r="O1993" s="22">
        <f>M1993/N1993</f>
        <v>1.3265870064456775</v>
      </c>
      <c r="P1993" s="27">
        <v>1828</v>
      </c>
      <c r="Q1993" s="32">
        <f>M1993/P1993</f>
        <v>157.83916849015318</v>
      </c>
      <c r="R1993" s="37" t="s">
        <v>4299</v>
      </c>
      <c r="S1993" s="42">
        <f>ABS(O2496-O1993)*100</f>
        <v>3.0602022541898144</v>
      </c>
      <c r="T1993" t="s">
        <v>64</v>
      </c>
      <c r="V1993" s="7">
        <v>53680</v>
      </c>
      <c r="W1993" t="s">
        <v>33</v>
      </c>
      <c r="X1993" s="17" t="s">
        <v>34</v>
      </c>
      <c r="Z1993" t="s">
        <v>4300</v>
      </c>
      <c r="AA1993">
        <v>401</v>
      </c>
      <c r="AB1993">
        <v>63</v>
      </c>
    </row>
    <row r="1994" spans="1:28" x14ac:dyDescent="0.25">
      <c r="A1994" t="s">
        <v>4341</v>
      </c>
      <c r="B1994" t="s">
        <v>4342</v>
      </c>
      <c r="C1994" s="17">
        <v>43997</v>
      </c>
      <c r="D1994" s="7">
        <v>330000</v>
      </c>
      <c r="E1994" t="s">
        <v>29</v>
      </c>
      <c r="F1994" t="s">
        <v>30</v>
      </c>
      <c r="G1994" s="7">
        <v>330000</v>
      </c>
      <c r="H1994" s="7">
        <v>193060</v>
      </c>
      <c r="I1994" s="12">
        <f>H1994/G1994*100</f>
        <v>58.5030303030303</v>
      </c>
      <c r="J1994" s="12">
        <f t="shared" si="31"/>
        <v>8.4002615125433735</v>
      </c>
      <c r="K1994" s="7">
        <v>386123</v>
      </c>
      <c r="L1994" s="7">
        <v>59561</v>
      </c>
      <c r="M1994" s="7">
        <f>G1994-L1994</f>
        <v>270439</v>
      </c>
      <c r="N1994" s="7">
        <v>219169.125</v>
      </c>
      <c r="O1994" s="22">
        <f>M1994/N1994</f>
        <v>1.2339283646818411</v>
      </c>
      <c r="P1994" s="27">
        <v>2223</v>
      </c>
      <c r="Q1994" s="32">
        <f>M1994/P1994</f>
        <v>121.65497076023392</v>
      </c>
      <c r="R1994" s="37" t="s">
        <v>4299</v>
      </c>
      <c r="S1994" s="42">
        <f>ABS(O2496-O1994)*100</f>
        <v>12.326066430573457</v>
      </c>
      <c r="T1994" t="s">
        <v>32</v>
      </c>
      <c r="V1994" s="7">
        <v>53680</v>
      </c>
      <c r="W1994" t="s">
        <v>33</v>
      </c>
      <c r="X1994" s="17" t="s">
        <v>34</v>
      </c>
      <c r="Z1994" t="s">
        <v>4300</v>
      </c>
      <c r="AA1994">
        <v>401</v>
      </c>
      <c r="AB1994">
        <v>63</v>
      </c>
    </row>
    <row r="1995" spans="1:28" x14ac:dyDescent="0.25">
      <c r="A1995" t="s">
        <v>4343</v>
      </c>
      <c r="B1995" t="s">
        <v>4344</v>
      </c>
      <c r="C1995" s="17">
        <v>44439</v>
      </c>
      <c r="D1995" s="7">
        <v>410000</v>
      </c>
      <c r="E1995" t="s">
        <v>29</v>
      </c>
      <c r="F1995" t="s">
        <v>30</v>
      </c>
      <c r="G1995" s="7">
        <v>410000</v>
      </c>
      <c r="H1995" s="7">
        <v>188610</v>
      </c>
      <c r="I1995" s="12">
        <f>H1995/G1995*100</f>
        <v>46.002439024390249</v>
      </c>
      <c r="J1995" s="12">
        <f t="shared" si="31"/>
        <v>4.100329766096678</v>
      </c>
      <c r="K1995" s="7">
        <v>377223</v>
      </c>
      <c r="L1995" s="7">
        <v>59470</v>
      </c>
      <c r="M1995" s="7">
        <f>G1995-L1995</f>
        <v>350530</v>
      </c>
      <c r="N1995" s="7">
        <v>213257.046875</v>
      </c>
      <c r="O1995" s="22">
        <f>M1995/N1995</f>
        <v>1.6436971492222816</v>
      </c>
      <c r="P1995" s="27">
        <v>2220</v>
      </c>
      <c r="Q1995" s="32">
        <f>M1995/P1995</f>
        <v>157.8963963963964</v>
      </c>
      <c r="R1995" s="37" t="s">
        <v>4299</v>
      </c>
      <c r="S1995" s="42">
        <f>ABS(O2496-O1995)*100</f>
        <v>28.650812023470596</v>
      </c>
      <c r="T1995" t="s">
        <v>32</v>
      </c>
      <c r="V1995" s="7">
        <v>53680</v>
      </c>
      <c r="W1995" t="s">
        <v>33</v>
      </c>
      <c r="X1995" s="17" t="s">
        <v>34</v>
      </c>
      <c r="Z1995" t="s">
        <v>4300</v>
      </c>
      <c r="AA1995">
        <v>401</v>
      </c>
      <c r="AB1995">
        <v>60</v>
      </c>
    </row>
    <row r="1996" spans="1:28" x14ac:dyDescent="0.25">
      <c r="A1996" t="s">
        <v>4345</v>
      </c>
      <c r="B1996" t="s">
        <v>4346</v>
      </c>
      <c r="C1996" s="17">
        <v>44392</v>
      </c>
      <c r="D1996" s="7">
        <v>370000</v>
      </c>
      <c r="E1996" t="s">
        <v>29</v>
      </c>
      <c r="F1996" t="s">
        <v>30</v>
      </c>
      <c r="G1996" s="7">
        <v>370000</v>
      </c>
      <c r="H1996" s="7">
        <v>177560</v>
      </c>
      <c r="I1996" s="12">
        <f>H1996/G1996*100</f>
        <v>47.98918918918919</v>
      </c>
      <c r="J1996" s="12">
        <f t="shared" si="31"/>
        <v>2.1135796012977366</v>
      </c>
      <c r="K1996" s="7">
        <v>355116</v>
      </c>
      <c r="L1996" s="7">
        <v>70275</v>
      </c>
      <c r="M1996" s="7">
        <f>G1996-L1996</f>
        <v>299725</v>
      </c>
      <c r="N1996" s="7">
        <v>299832.625</v>
      </c>
      <c r="O1996" s="22">
        <f>M1996/N1996</f>
        <v>0.99964104973566503</v>
      </c>
      <c r="P1996" s="27">
        <v>2450</v>
      </c>
      <c r="Q1996" s="32">
        <f>M1996/P1996</f>
        <v>122.33673469387755</v>
      </c>
      <c r="R1996" s="37" t="s">
        <v>4347</v>
      </c>
      <c r="S1996" s="42">
        <f>ABS(O2496-O1996)*100</f>
        <v>35.754797925191063</v>
      </c>
      <c r="T1996" t="s">
        <v>32</v>
      </c>
      <c r="V1996" s="7">
        <v>65340</v>
      </c>
      <c r="W1996" t="s">
        <v>33</v>
      </c>
      <c r="X1996" s="17" t="s">
        <v>34</v>
      </c>
      <c r="Z1996" t="s">
        <v>4348</v>
      </c>
      <c r="AA1996">
        <v>407</v>
      </c>
      <c r="AB1996">
        <v>82</v>
      </c>
    </row>
    <row r="1997" spans="1:28" x14ac:dyDescent="0.25">
      <c r="A1997" t="s">
        <v>4349</v>
      </c>
      <c r="B1997" t="s">
        <v>4350</v>
      </c>
      <c r="C1997" s="17">
        <v>44568</v>
      </c>
      <c r="D1997" s="7">
        <v>385000</v>
      </c>
      <c r="E1997" t="s">
        <v>29</v>
      </c>
      <c r="F1997" t="s">
        <v>30</v>
      </c>
      <c r="G1997" s="7">
        <v>385000</v>
      </c>
      <c r="H1997" s="7">
        <v>181720</v>
      </c>
      <c r="I1997" s="12">
        <f>H1997/G1997*100</f>
        <v>47.199999999999996</v>
      </c>
      <c r="J1997" s="12">
        <f t="shared" si="31"/>
        <v>2.902768790486931</v>
      </c>
      <c r="K1997" s="7">
        <v>363434</v>
      </c>
      <c r="L1997" s="7">
        <v>73685</v>
      </c>
      <c r="M1997" s="7">
        <f>G1997-L1997</f>
        <v>311315</v>
      </c>
      <c r="N1997" s="7">
        <v>304998.9375</v>
      </c>
      <c r="O1997" s="22">
        <f>M1997/N1997</f>
        <v>1.0207084737795193</v>
      </c>
      <c r="P1997" s="27">
        <v>2484</v>
      </c>
      <c r="Q1997" s="32">
        <f>M1997/P1997</f>
        <v>125.32809983896941</v>
      </c>
      <c r="R1997" s="37" t="s">
        <v>4347</v>
      </c>
      <c r="S1997" s="42">
        <f>ABS(O2496-O1997)*100</f>
        <v>33.648055520805627</v>
      </c>
      <c r="T1997" t="s">
        <v>32</v>
      </c>
      <c r="V1997" s="7">
        <v>68365</v>
      </c>
      <c r="W1997" t="s">
        <v>33</v>
      </c>
      <c r="X1997" s="17" t="s">
        <v>34</v>
      </c>
      <c r="Z1997" t="s">
        <v>4348</v>
      </c>
      <c r="AA1997">
        <v>407</v>
      </c>
      <c r="AB1997">
        <v>82</v>
      </c>
    </row>
    <row r="1998" spans="1:28" x14ac:dyDescent="0.25">
      <c r="A1998" t="s">
        <v>4351</v>
      </c>
      <c r="B1998" t="s">
        <v>4352</v>
      </c>
      <c r="C1998" s="17">
        <v>44266</v>
      </c>
      <c r="D1998" s="7">
        <v>375000</v>
      </c>
      <c r="E1998" t="s">
        <v>29</v>
      </c>
      <c r="F1998" t="s">
        <v>30</v>
      </c>
      <c r="G1998" s="7">
        <v>375000</v>
      </c>
      <c r="H1998" s="7">
        <v>197310</v>
      </c>
      <c r="I1998" s="12">
        <f>H1998/G1998*100</f>
        <v>52.616</v>
      </c>
      <c r="J1998" s="12">
        <f t="shared" si="31"/>
        <v>2.5132312095130729</v>
      </c>
      <c r="K1998" s="7">
        <v>394622</v>
      </c>
      <c r="L1998" s="7">
        <v>67827</v>
      </c>
      <c r="M1998" s="7">
        <f>G1998-L1998</f>
        <v>307173</v>
      </c>
      <c r="N1998" s="7">
        <v>343994.75</v>
      </c>
      <c r="O1998" s="22">
        <f>M1998/N1998</f>
        <v>0.89295839544062805</v>
      </c>
      <c r="P1998" s="27">
        <v>2600</v>
      </c>
      <c r="Q1998" s="32">
        <f>M1998/P1998</f>
        <v>118.14346153846154</v>
      </c>
      <c r="R1998" s="37" t="s">
        <v>4347</v>
      </c>
      <c r="S1998" s="42">
        <f>ABS(O2496-O1998)*100</f>
        <v>46.423063354694762</v>
      </c>
      <c r="T1998" t="s">
        <v>32</v>
      </c>
      <c r="V1998" s="7">
        <v>63525</v>
      </c>
      <c r="W1998" t="s">
        <v>33</v>
      </c>
      <c r="X1998" s="17" t="s">
        <v>34</v>
      </c>
      <c r="Z1998" t="s">
        <v>4348</v>
      </c>
      <c r="AA1998">
        <v>407</v>
      </c>
      <c r="AB1998">
        <v>83</v>
      </c>
    </row>
    <row r="1999" spans="1:28" x14ac:dyDescent="0.25">
      <c r="A1999" t="s">
        <v>4353</v>
      </c>
      <c r="B1999" t="s">
        <v>4354</v>
      </c>
      <c r="C1999" s="17">
        <v>44512</v>
      </c>
      <c r="D1999" s="7">
        <v>380000</v>
      </c>
      <c r="E1999" t="s">
        <v>29</v>
      </c>
      <c r="F1999" t="s">
        <v>30</v>
      </c>
      <c r="G1999" s="7">
        <v>380000</v>
      </c>
      <c r="H1999" s="7">
        <v>180250</v>
      </c>
      <c r="I1999" s="12">
        <f>H1999/G1999*100</f>
        <v>47.434210526315788</v>
      </c>
      <c r="J1999" s="12">
        <f t="shared" si="31"/>
        <v>2.6685582641711392</v>
      </c>
      <c r="K1999" s="7">
        <v>360491</v>
      </c>
      <c r="L1999" s="7">
        <v>71458</v>
      </c>
      <c r="M1999" s="7">
        <f>G1999-L1999</f>
        <v>308542</v>
      </c>
      <c r="N1999" s="7">
        <v>304245.25</v>
      </c>
      <c r="O1999" s="22">
        <f>M1999/N1999</f>
        <v>1.0141226526954816</v>
      </c>
      <c r="P1999" s="27">
        <v>2496</v>
      </c>
      <c r="Q1999" s="32">
        <f>M1999/P1999</f>
        <v>123.61458333333333</v>
      </c>
      <c r="R1999" s="37" t="s">
        <v>4347</v>
      </c>
      <c r="S1999" s="42">
        <f>ABS(O2496-O1999)*100</f>
        <v>34.306637629209405</v>
      </c>
      <c r="T1999" t="s">
        <v>32</v>
      </c>
      <c r="V1999" s="7">
        <v>63525</v>
      </c>
      <c r="W1999" t="s">
        <v>33</v>
      </c>
      <c r="X1999" s="17" t="s">
        <v>34</v>
      </c>
      <c r="Z1999" t="s">
        <v>4348</v>
      </c>
      <c r="AA1999">
        <v>407</v>
      </c>
      <c r="AB1999">
        <v>82</v>
      </c>
    </row>
    <row r="2000" spans="1:28" x14ac:dyDescent="0.25">
      <c r="A2000" t="s">
        <v>4355</v>
      </c>
      <c r="B2000" t="s">
        <v>4356</v>
      </c>
      <c r="C2000" s="17">
        <v>44078</v>
      </c>
      <c r="D2000" s="7">
        <v>364900</v>
      </c>
      <c r="E2000" t="s">
        <v>29</v>
      </c>
      <c r="F2000" t="s">
        <v>30</v>
      </c>
      <c r="G2000" s="7">
        <v>364900</v>
      </c>
      <c r="H2000" s="7">
        <v>187210</v>
      </c>
      <c r="I2000" s="12">
        <f>H2000/G2000*100</f>
        <v>51.304466977254037</v>
      </c>
      <c r="J2000" s="12">
        <f t="shared" si="31"/>
        <v>1.2016981867671106</v>
      </c>
      <c r="K2000" s="7">
        <v>374415</v>
      </c>
      <c r="L2000" s="7">
        <v>68475</v>
      </c>
      <c r="M2000" s="7">
        <f>G2000-L2000</f>
        <v>296425</v>
      </c>
      <c r="N2000" s="7">
        <v>322042.09375</v>
      </c>
      <c r="O2000" s="22">
        <f>M2000/N2000</f>
        <v>0.92045420692772406</v>
      </c>
      <c r="P2000" s="27">
        <v>2652</v>
      </c>
      <c r="Q2000" s="32">
        <f>M2000/P2000</f>
        <v>111.77413273001508</v>
      </c>
      <c r="R2000" s="37" t="s">
        <v>4347</v>
      </c>
      <c r="S2000" s="42">
        <f>ABS(O2496-O2000)*100</f>
        <v>43.67348220598516</v>
      </c>
      <c r="T2000" t="s">
        <v>32</v>
      </c>
      <c r="V2000" s="7">
        <v>63525</v>
      </c>
      <c r="W2000" t="s">
        <v>33</v>
      </c>
      <c r="X2000" s="17" t="s">
        <v>34</v>
      </c>
      <c r="Z2000" t="s">
        <v>4348</v>
      </c>
      <c r="AA2000">
        <v>407</v>
      </c>
      <c r="AB2000">
        <v>82</v>
      </c>
    </row>
    <row r="2001" spans="1:28" x14ac:dyDescent="0.25">
      <c r="A2001" t="s">
        <v>4357</v>
      </c>
      <c r="B2001" t="s">
        <v>4358</v>
      </c>
      <c r="C2001" s="17">
        <v>44068</v>
      </c>
      <c r="D2001" s="7">
        <v>362000</v>
      </c>
      <c r="E2001" t="s">
        <v>29</v>
      </c>
      <c r="F2001" t="s">
        <v>30</v>
      </c>
      <c r="G2001" s="7">
        <v>362000</v>
      </c>
      <c r="H2001" s="7">
        <v>182890</v>
      </c>
      <c r="I2001" s="12">
        <f>H2001/G2001*100</f>
        <v>50.52209944751381</v>
      </c>
      <c r="J2001" s="12">
        <f t="shared" si="31"/>
        <v>0.4193306570268831</v>
      </c>
      <c r="K2001" s="7">
        <v>365771</v>
      </c>
      <c r="L2001" s="7">
        <v>68879</v>
      </c>
      <c r="M2001" s="7">
        <f>G2001-L2001</f>
        <v>293121</v>
      </c>
      <c r="N2001" s="7">
        <v>312517.90625</v>
      </c>
      <c r="O2001" s="22">
        <f>M2001/N2001</f>
        <v>0.93793345641294756</v>
      </c>
      <c r="P2001" s="27">
        <v>2496</v>
      </c>
      <c r="Q2001" s="32">
        <f>M2001/P2001</f>
        <v>117.43629807692308</v>
      </c>
      <c r="R2001" s="37" t="s">
        <v>4347</v>
      </c>
      <c r="S2001" s="42">
        <f>ABS(O2496-O2001)*100</f>
        <v>41.925557257462806</v>
      </c>
      <c r="T2001" t="s">
        <v>32</v>
      </c>
      <c r="V2001" s="7">
        <v>60500</v>
      </c>
      <c r="W2001" t="s">
        <v>33</v>
      </c>
      <c r="X2001" s="17" t="s">
        <v>34</v>
      </c>
      <c r="Z2001" t="s">
        <v>4348</v>
      </c>
      <c r="AA2001">
        <v>407</v>
      </c>
      <c r="AB2001">
        <v>82</v>
      </c>
    </row>
    <row r="2002" spans="1:28" x14ac:dyDescent="0.25">
      <c r="A2002" t="s">
        <v>4359</v>
      </c>
      <c r="B2002" t="s">
        <v>4360</v>
      </c>
      <c r="C2002" s="17">
        <v>44165</v>
      </c>
      <c r="D2002" s="7">
        <v>358500</v>
      </c>
      <c r="E2002" t="s">
        <v>29</v>
      </c>
      <c r="F2002" t="s">
        <v>30</v>
      </c>
      <c r="G2002" s="7">
        <v>358500</v>
      </c>
      <c r="H2002" s="7">
        <v>185120</v>
      </c>
      <c r="I2002" s="12">
        <f>H2002/G2002*100</f>
        <v>51.637377963737798</v>
      </c>
      <c r="J2002" s="12">
        <f t="shared" si="31"/>
        <v>1.5346091732508711</v>
      </c>
      <c r="K2002" s="7">
        <v>370249</v>
      </c>
      <c r="L2002" s="7">
        <v>65820</v>
      </c>
      <c r="M2002" s="7">
        <f>G2002-L2002</f>
        <v>292680</v>
      </c>
      <c r="N2002" s="7">
        <v>320451.59375</v>
      </c>
      <c r="O2002" s="22">
        <f>M2002/N2002</f>
        <v>0.91333607230655256</v>
      </c>
      <c r="P2002" s="27">
        <v>2608</v>
      </c>
      <c r="Q2002" s="32">
        <f>M2002/P2002</f>
        <v>112.2239263803681</v>
      </c>
      <c r="R2002" s="37" t="s">
        <v>4347</v>
      </c>
      <c r="S2002" s="42">
        <f>ABS(O2496-O2002)*100</f>
        <v>44.385295668102309</v>
      </c>
      <c r="T2002" t="s">
        <v>32</v>
      </c>
      <c r="V2002" s="7">
        <v>60500</v>
      </c>
      <c r="W2002" t="s">
        <v>33</v>
      </c>
      <c r="X2002" s="17" t="s">
        <v>34</v>
      </c>
      <c r="Z2002" t="s">
        <v>4348</v>
      </c>
      <c r="AA2002">
        <v>407</v>
      </c>
      <c r="AB2002">
        <v>82</v>
      </c>
    </row>
    <row r="2003" spans="1:28" x14ac:dyDescent="0.25">
      <c r="A2003" t="s">
        <v>4361</v>
      </c>
      <c r="B2003" t="s">
        <v>4362</v>
      </c>
      <c r="C2003" s="17">
        <v>44278</v>
      </c>
      <c r="D2003" s="7">
        <v>455000</v>
      </c>
      <c r="E2003" t="s">
        <v>29</v>
      </c>
      <c r="F2003" t="s">
        <v>30</v>
      </c>
      <c r="G2003" s="7">
        <v>455000</v>
      </c>
      <c r="H2003" s="7">
        <v>266890</v>
      </c>
      <c r="I2003" s="12">
        <f>H2003/G2003*100</f>
        <v>58.657142857142851</v>
      </c>
      <c r="J2003" s="12">
        <f t="shared" si="31"/>
        <v>8.5543740666559245</v>
      </c>
      <c r="K2003" s="7">
        <v>533787</v>
      </c>
      <c r="L2003" s="7">
        <v>71234</v>
      </c>
      <c r="M2003" s="7">
        <f>G2003-L2003</f>
        <v>383766</v>
      </c>
      <c r="N2003" s="7">
        <v>312535.8125</v>
      </c>
      <c r="O2003" s="22">
        <f>M2003/N2003</f>
        <v>1.2279104814588249</v>
      </c>
      <c r="P2003" s="27">
        <v>3262</v>
      </c>
      <c r="Q2003" s="32">
        <f>M2003/P2003</f>
        <v>117.6474555487431</v>
      </c>
      <c r="R2003" s="37" t="s">
        <v>4363</v>
      </c>
      <c r="S2003" s="42">
        <f>ABS(O2496-O2003)*100</f>
        <v>12.927854752875078</v>
      </c>
      <c r="T2003" t="s">
        <v>32</v>
      </c>
      <c r="V2003" s="7">
        <v>59400</v>
      </c>
      <c r="W2003" t="s">
        <v>33</v>
      </c>
      <c r="X2003" s="17" t="s">
        <v>34</v>
      </c>
      <c r="Z2003" t="s">
        <v>4364</v>
      </c>
      <c r="AA2003">
        <v>401</v>
      </c>
      <c r="AB2003">
        <v>54</v>
      </c>
    </row>
    <row r="2004" spans="1:28" x14ac:dyDescent="0.25">
      <c r="A2004" t="s">
        <v>4365</v>
      </c>
      <c r="B2004" t="s">
        <v>4366</v>
      </c>
      <c r="C2004" s="17">
        <v>44090</v>
      </c>
      <c r="D2004" s="7">
        <v>305500</v>
      </c>
      <c r="E2004" t="s">
        <v>29</v>
      </c>
      <c r="F2004" t="s">
        <v>30</v>
      </c>
      <c r="G2004" s="7">
        <v>305500</v>
      </c>
      <c r="H2004" s="7">
        <v>170890</v>
      </c>
      <c r="I2004" s="12">
        <f>H2004/G2004*100</f>
        <v>55.937806873977095</v>
      </c>
      <c r="J2004" s="12">
        <f t="shared" si="31"/>
        <v>5.8350380834901685</v>
      </c>
      <c r="K2004" s="7">
        <v>341788</v>
      </c>
      <c r="L2004" s="7">
        <v>74586</v>
      </c>
      <c r="M2004" s="7">
        <f>G2004-L2004</f>
        <v>230914</v>
      </c>
      <c r="N2004" s="7">
        <v>180541.890625</v>
      </c>
      <c r="O2004" s="22">
        <f>M2004/N2004</f>
        <v>1.2790051062422234</v>
      </c>
      <c r="P2004" s="27">
        <v>2310</v>
      </c>
      <c r="Q2004" s="32">
        <f>M2004/P2004</f>
        <v>99.962770562770558</v>
      </c>
      <c r="R2004" s="37" t="s">
        <v>4363</v>
      </c>
      <c r="S2004" s="42">
        <f>ABS(O2496-O2004)*100</f>
        <v>7.8183922745352241</v>
      </c>
      <c r="T2004" t="s">
        <v>32</v>
      </c>
      <c r="V2004" s="7">
        <v>59400</v>
      </c>
      <c r="W2004" t="s">
        <v>33</v>
      </c>
      <c r="X2004" s="17" t="s">
        <v>34</v>
      </c>
      <c r="Z2004" t="s">
        <v>4364</v>
      </c>
      <c r="AA2004">
        <v>401</v>
      </c>
      <c r="AB2004">
        <v>51</v>
      </c>
    </row>
    <row r="2005" spans="1:28" x14ac:dyDescent="0.25">
      <c r="A2005" t="s">
        <v>4367</v>
      </c>
      <c r="B2005" t="s">
        <v>4368</v>
      </c>
      <c r="C2005" s="17">
        <v>44333</v>
      </c>
      <c r="D2005" s="7">
        <v>424160</v>
      </c>
      <c r="E2005" t="s">
        <v>29</v>
      </c>
      <c r="F2005" t="s">
        <v>30</v>
      </c>
      <c r="G2005" s="7">
        <v>424160</v>
      </c>
      <c r="H2005" s="7">
        <v>193030</v>
      </c>
      <c r="I2005" s="12">
        <f>H2005/G2005*100</f>
        <v>45.508770275367787</v>
      </c>
      <c r="J2005" s="12">
        <f t="shared" si="31"/>
        <v>4.5939985151191394</v>
      </c>
      <c r="K2005" s="7">
        <v>386064</v>
      </c>
      <c r="L2005" s="7">
        <v>66482</v>
      </c>
      <c r="M2005" s="7">
        <f>G2005-L2005</f>
        <v>357678</v>
      </c>
      <c r="N2005" s="7">
        <v>215933.78125</v>
      </c>
      <c r="O2005" s="22">
        <f>M2005/N2005</f>
        <v>1.6564244738802303</v>
      </c>
      <c r="P2005" s="27">
        <v>2454</v>
      </c>
      <c r="Q2005" s="32">
        <f>M2005/P2005</f>
        <v>145.75305623471883</v>
      </c>
      <c r="R2005" s="37" t="s">
        <v>4363</v>
      </c>
      <c r="S2005" s="42">
        <f>ABS(O2496-O2005)*100</f>
        <v>29.923544489265463</v>
      </c>
      <c r="T2005" t="s">
        <v>64</v>
      </c>
      <c r="V2005" s="7">
        <v>59400</v>
      </c>
      <c r="W2005" t="s">
        <v>33</v>
      </c>
      <c r="X2005" s="17" t="s">
        <v>34</v>
      </c>
      <c r="Z2005" t="s">
        <v>4364</v>
      </c>
      <c r="AA2005">
        <v>401</v>
      </c>
      <c r="AB2005">
        <v>48</v>
      </c>
    </row>
    <row r="2006" spans="1:28" x14ac:dyDescent="0.25">
      <c r="A2006" t="s">
        <v>4369</v>
      </c>
      <c r="B2006" t="s">
        <v>4370</v>
      </c>
      <c r="C2006" s="17">
        <v>44181</v>
      </c>
      <c r="D2006" s="7">
        <v>400000</v>
      </c>
      <c r="E2006" t="s">
        <v>29</v>
      </c>
      <c r="F2006" t="s">
        <v>30</v>
      </c>
      <c r="G2006" s="7">
        <v>400000</v>
      </c>
      <c r="H2006" s="7">
        <v>241310</v>
      </c>
      <c r="I2006" s="12">
        <f>H2006/G2006*100</f>
        <v>60.327500000000001</v>
      </c>
      <c r="J2006" s="12">
        <f t="shared" si="31"/>
        <v>10.224731209513074</v>
      </c>
      <c r="K2006" s="7">
        <v>482617</v>
      </c>
      <c r="L2006" s="7">
        <v>67108</v>
      </c>
      <c r="M2006" s="7">
        <f>G2006-L2006</f>
        <v>332892</v>
      </c>
      <c r="N2006" s="7">
        <v>288547.90625</v>
      </c>
      <c r="O2006" s="22">
        <f>M2006/N2006</f>
        <v>1.1536801785405435</v>
      </c>
      <c r="P2006" s="27">
        <v>2716</v>
      </c>
      <c r="Q2006" s="32">
        <f>M2006/P2006</f>
        <v>122.56701030927834</v>
      </c>
      <c r="R2006" s="37" t="s">
        <v>4287</v>
      </c>
      <c r="S2006" s="42">
        <f>ABS(O2496-O2006)*100</f>
        <v>20.350885044703215</v>
      </c>
      <c r="T2006" t="s">
        <v>32</v>
      </c>
      <c r="V2006" s="7">
        <v>61937</v>
      </c>
      <c r="W2006" t="s">
        <v>33</v>
      </c>
      <c r="X2006" s="17" t="s">
        <v>34</v>
      </c>
      <c r="Z2006" t="s">
        <v>4288</v>
      </c>
      <c r="AA2006">
        <v>401</v>
      </c>
      <c r="AB2006">
        <v>57</v>
      </c>
    </row>
    <row r="2007" spans="1:28" x14ac:dyDescent="0.25">
      <c r="A2007" t="s">
        <v>4371</v>
      </c>
      <c r="B2007" t="s">
        <v>4372</v>
      </c>
      <c r="C2007" s="17">
        <v>44414</v>
      </c>
      <c r="D2007" s="7">
        <v>490000</v>
      </c>
      <c r="E2007" t="s">
        <v>29</v>
      </c>
      <c r="F2007" t="s">
        <v>30</v>
      </c>
      <c r="G2007" s="7">
        <v>490000</v>
      </c>
      <c r="H2007" s="7">
        <v>195630</v>
      </c>
      <c r="I2007" s="12">
        <f>H2007/G2007*100</f>
        <v>39.924489795918369</v>
      </c>
      <c r="J2007" s="12">
        <f t="shared" si="31"/>
        <v>10.178278994568558</v>
      </c>
      <c r="K2007" s="7">
        <v>391258</v>
      </c>
      <c r="L2007" s="7">
        <v>68642</v>
      </c>
      <c r="M2007" s="7">
        <f>G2007-L2007</f>
        <v>421358</v>
      </c>
      <c r="N2007" s="7">
        <v>224038.890625</v>
      </c>
      <c r="O2007" s="22">
        <f>M2007/N2007</f>
        <v>1.8807359687621199</v>
      </c>
      <c r="P2007" s="27">
        <v>1893</v>
      </c>
      <c r="Q2007" s="32">
        <f>M2007/P2007</f>
        <v>222.58742736397252</v>
      </c>
      <c r="R2007" s="37" t="s">
        <v>4287</v>
      </c>
      <c r="S2007" s="42">
        <f>ABS(O2496-O2007)*100</f>
        <v>52.354693977454424</v>
      </c>
      <c r="T2007" t="s">
        <v>64</v>
      </c>
      <c r="V2007" s="7">
        <v>61937</v>
      </c>
      <c r="W2007" t="s">
        <v>33</v>
      </c>
      <c r="X2007" s="17" t="s">
        <v>34</v>
      </c>
      <c r="Z2007" t="s">
        <v>4288</v>
      </c>
      <c r="AA2007">
        <v>401</v>
      </c>
      <c r="AB2007">
        <v>57</v>
      </c>
    </row>
    <row r="2008" spans="1:28" x14ac:dyDescent="0.25">
      <c r="A2008" t="s">
        <v>4373</v>
      </c>
      <c r="B2008" t="s">
        <v>4374</v>
      </c>
      <c r="C2008" s="17">
        <v>44363</v>
      </c>
      <c r="D2008" s="7">
        <v>450000</v>
      </c>
      <c r="E2008" t="s">
        <v>29</v>
      </c>
      <c r="F2008" t="s">
        <v>30</v>
      </c>
      <c r="G2008" s="7">
        <v>450000</v>
      </c>
      <c r="H2008" s="7">
        <v>212900</v>
      </c>
      <c r="I2008" s="12">
        <f>H2008/G2008*100</f>
        <v>47.31111111111111</v>
      </c>
      <c r="J2008" s="12">
        <f t="shared" si="31"/>
        <v>2.7916576793758168</v>
      </c>
      <c r="K2008" s="7">
        <v>425795</v>
      </c>
      <c r="L2008" s="7">
        <v>79257</v>
      </c>
      <c r="M2008" s="7">
        <f>G2008-L2008</f>
        <v>370743</v>
      </c>
      <c r="N2008" s="7">
        <v>234147.296875</v>
      </c>
      <c r="O2008" s="22">
        <f>M2008/N2008</f>
        <v>1.5833751016904622</v>
      </c>
      <c r="P2008" s="27">
        <v>2690</v>
      </c>
      <c r="Q2008" s="32">
        <f>M2008/P2008</f>
        <v>137.82267657992566</v>
      </c>
      <c r="R2008" s="37" t="s">
        <v>4363</v>
      </c>
      <c r="S2008" s="42">
        <f>ABS(O2496-O2008)*100</f>
        <v>22.61860727028866</v>
      </c>
      <c r="T2008" t="s">
        <v>32</v>
      </c>
      <c r="V2008" s="7">
        <v>59400</v>
      </c>
      <c r="W2008" t="s">
        <v>33</v>
      </c>
      <c r="X2008" s="17" t="s">
        <v>34</v>
      </c>
      <c r="Z2008" t="s">
        <v>4364</v>
      </c>
      <c r="AA2008">
        <v>401</v>
      </c>
      <c r="AB2008">
        <v>54</v>
      </c>
    </row>
    <row r="2009" spans="1:28" x14ac:dyDescent="0.25">
      <c r="A2009" t="s">
        <v>4375</v>
      </c>
      <c r="B2009" t="s">
        <v>4376</v>
      </c>
      <c r="C2009" s="17">
        <v>44232</v>
      </c>
      <c r="D2009" s="7">
        <v>430000</v>
      </c>
      <c r="E2009" t="s">
        <v>29</v>
      </c>
      <c r="F2009" t="s">
        <v>30</v>
      </c>
      <c r="G2009" s="7">
        <v>430000</v>
      </c>
      <c r="H2009" s="7">
        <v>203260</v>
      </c>
      <c r="I2009" s="12">
        <f>H2009/G2009*100</f>
        <v>47.269767441860466</v>
      </c>
      <c r="J2009" s="12">
        <f t="shared" si="31"/>
        <v>2.8330013486264605</v>
      </c>
      <c r="K2009" s="7">
        <v>406527</v>
      </c>
      <c r="L2009" s="7">
        <v>60615</v>
      </c>
      <c r="M2009" s="7">
        <f>G2009-L2009</f>
        <v>369385</v>
      </c>
      <c r="N2009" s="7">
        <v>233724.328125</v>
      </c>
      <c r="O2009" s="22">
        <f>M2009/N2009</f>
        <v>1.5804302571465569</v>
      </c>
      <c r="P2009" s="27">
        <v>2814</v>
      </c>
      <c r="Q2009" s="32">
        <f>M2009/P2009</f>
        <v>131.26687988628288</v>
      </c>
      <c r="R2009" s="37" t="s">
        <v>4363</v>
      </c>
      <c r="S2009" s="42">
        <f>ABS(O2496-O2009)*100</f>
        <v>22.324122815898129</v>
      </c>
      <c r="T2009" t="s">
        <v>32</v>
      </c>
      <c r="V2009" s="7">
        <v>59400</v>
      </c>
      <c r="W2009" t="s">
        <v>33</v>
      </c>
      <c r="X2009" s="17" t="s">
        <v>34</v>
      </c>
      <c r="Z2009" t="s">
        <v>4364</v>
      </c>
      <c r="AA2009">
        <v>401</v>
      </c>
      <c r="AB2009">
        <v>59</v>
      </c>
    </row>
    <row r="2010" spans="1:28" x14ac:dyDescent="0.25">
      <c r="A2010" t="s">
        <v>4377</v>
      </c>
      <c r="B2010" t="s">
        <v>4378</v>
      </c>
      <c r="C2010" s="17">
        <v>44288</v>
      </c>
      <c r="D2010" s="7">
        <v>438000</v>
      </c>
      <c r="E2010" t="s">
        <v>29</v>
      </c>
      <c r="F2010" t="s">
        <v>30</v>
      </c>
      <c r="G2010" s="7">
        <v>438000</v>
      </c>
      <c r="H2010" s="7">
        <v>168680</v>
      </c>
      <c r="I2010" s="12">
        <f>H2010/G2010*100</f>
        <v>38.51141552511416</v>
      </c>
      <c r="J2010" s="12">
        <f t="shared" si="31"/>
        <v>11.591353265372767</v>
      </c>
      <c r="K2010" s="7">
        <v>337361</v>
      </c>
      <c r="L2010" s="7">
        <v>63370</v>
      </c>
      <c r="M2010" s="7">
        <f>G2010-L2010</f>
        <v>374630</v>
      </c>
      <c r="N2010" s="7">
        <v>185129.046875</v>
      </c>
      <c r="O2010" s="22">
        <f>M2010/N2010</f>
        <v>2.023615452700688</v>
      </c>
      <c r="P2010" s="27">
        <v>2604</v>
      </c>
      <c r="Q2010" s="32">
        <f>M2010/P2010</f>
        <v>143.86712749615975</v>
      </c>
      <c r="R2010" s="37" t="s">
        <v>4363</v>
      </c>
      <c r="S2010" s="42">
        <f>ABS(O2496-O2010)*100</f>
        <v>66.64264237131124</v>
      </c>
      <c r="T2010" t="s">
        <v>32</v>
      </c>
      <c r="V2010" s="7">
        <v>59400</v>
      </c>
      <c r="W2010" t="s">
        <v>33</v>
      </c>
      <c r="X2010" s="17" t="s">
        <v>34</v>
      </c>
      <c r="Z2010" t="s">
        <v>4364</v>
      </c>
      <c r="AA2010">
        <v>401</v>
      </c>
      <c r="AB2010">
        <v>51</v>
      </c>
    </row>
    <row r="2011" spans="1:28" x14ac:dyDescent="0.25">
      <c r="A2011" t="s">
        <v>4379</v>
      </c>
      <c r="B2011" t="s">
        <v>4380</v>
      </c>
      <c r="C2011" s="17">
        <v>44645</v>
      </c>
      <c r="D2011" s="7">
        <v>475000</v>
      </c>
      <c r="E2011" t="s">
        <v>29</v>
      </c>
      <c r="F2011" t="s">
        <v>30</v>
      </c>
      <c r="G2011" s="7">
        <v>475000</v>
      </c>
      <c r="H2011" s="7">
        <v>321070</v>
      </c>
      <c r="I2011" s="12">
        <f>H2011/G2011*100</f>
        <v>67.59368421052632</v>
      </c>
      <c r="J2011" s="12">
        <f t="shared" si="31"/>
        <v>17.490915420039393</v>
      </c>
      <c r="K2011" s="7">
        <v>642141</v>
      </c>
      <c r="L2011" s="7">
        <v>76695</v>
      </c>
      <c r="M2011" s="7">
        <f>G2011-L2011</f>
        <v>398305</v>
      </c>
      <c r="N2011" s="7">
        <v>382058.09375</v>
      </c>
      <c r="O2011" s="22">
        <f>M2011/N2011</f>
        <v>1.04252470112734</v>
      </c>
      <c r="P2011" s="27">
        <v>5281</v>
      </c>
      <c r="Q2011" s="32">
        <f>M2011/P2011</f>
        <v>75.422268509751945</v>
      </c>
      <c r="R2011" s="37" t="s">
        <v>4363</v>
      </c>
      <c r="S2011" s="42">
        <f>ABS(O2496-O2011)*100</f>
        <v>31.466432786023567</v>
      </c>
      <c r="T2011" t="s">
        <v>141</v>
      </c>
      <c r="V2011" s="7">
        <v>59400</v>
      </c>
      <c r="W2011" t="s">
        <v>33</v>
      </c>
      <c r="X2011" s="17" t="s">
        <v>34</v>
      </c>
      <c r="Z2011" t="s">
        <v>4364</v>
      </c>
      <c r="AA2011">
        <v>401</v>
      </c>
      <c r="AB2011">
        <v>51</v>
      </c>
    </row>
    <row r="2012" spans="1:28" x14ac:dyDescent="0.25">
      <c r="A2012" t="s">
        <v>4381</v>
      </c>
      <c r="B2012" t="s">
        <v>4382</v>
      </c>
      <c r="C2012" s="17">
        <v>44396</v>
      </c>
      <c r="D2012" s="7">
        <v>400000</v>
      </c>
      <c r="E2012" t="s">
        <v>29</v>
      </c>
      <c r="F2012" t="s">
        <v>30</v>
      </c>
      <c r="G2012" s="7">
        <v>400000</v>
      </c>
      <c r="H2012" s="7">
        <v>165620</v>
      </c>
      <c r="I2012" s="12">
        <f>H2012/G2012*100</f>
        <v>41.404999999999994</v>
      </c>
      <c r="J2012" s="12">
        <f t="shared" si="31"/>
        <v>8.6977687904869327</v>
      </c>
      <c r="K2012" s="7">
        <v>331237</v>
      </c>
      <c r="L2012" s="7">
        <v>62792</v>
      </c>
      <c r="M2012" s="7">
        <f>G2012-L2012</f>
        <v>337208</v>
      </c>
      <c r="N2012" s="7">
        <v>181381.75</v>
      </c>
      <c r="O2012" s="22">
        <f>M2012/N2012</f>
        <v>1.859106552891898</v>
      </c>
      <c r="P2012" s="27">
        <v>2260</v>
      </c>
      <c r="Q2012" s="32">
        <f>M2012/P2012</f>
        <v>149.20707964601769</v>
      </c>
      <c r="R2012" s="37" t="s">
        <v>4363</v>
      </c>
      <c r="S2012" s="42">
        <f>ABS(O2496-O2012)*100</f>
        <v>50.191752390432228</v>
      </c>
      <c r="T2012" t="s">
        <v>32</v>
      </c>
      <c r="V2012" s="7">
        <v>59400</v>
      </c>
      <c r="W2012" t="s">
        <v>33</v>
      </c>
      <c r="X2012" s="17" t="s">
        <v>34</v>
      </c>
      <c r="Z2012" t="s">
        <v>4364</v>
      </c>
      <c r="AA2012">
        <v>401</v>
      </c>
      <c r="AB2012">
        <v>54</v>
      </c>
    </row>
    <row r="2013" spans="1:28" x14ac:dyDescent="0.25">
      <c r="A2013" t="s">
        <v>4383</v>
      </c>
      <c r="B2013" t="s">
        <v>4384</v>
      </c>
      <c r="C2013" s="17">
        <v>43931</v>
      </c>
      <c r="D2013" s="7">
        <v>265000</v>
      </c>
      <c r="E2013" t="s">
        <v>29</v>
      </c>
      <c r="F2013" t="s">
        <v>30</v>
      </c>
      <c r="G2013" s="7">
        <v>265000</v>
      </c>
      <c r="H2013" s="7">
        <v>185050</v>
      </c>
      <c r="I2013" s="12">
        <f>H2013/G2013*100</f>
        <v>69.830188679245282</v>
      </c>
      <c r="J2013" s="12">
        <f t="shared" si="31"/>
        <v>19.727419888758355</v>
      </c>
      <c r="K2013" s="7">
        <v>370107</v>
      </c>
      <c r="L2013" s="7">
        <v>62974</v>
      </c>
      <c r="M2013" s="7">
        <f>G2013-L2013</f>
        <v>202026</v>
      </c>
      <c r="N2013" s="7">
        <v>207522.296875</v>
      </c>
      <c r="O2013" s="22">
        <f>M2013/N2013</f>
        <v>0.97351466826569166</v>
      </c>
      <c r="P2013" s="27">
        <v>2516</v>
      </c>
      <c r="Q2013" s="32">
        <f>M2013/P2013</f>
        <v>80.296502384737678</v>
      </c>
      <c r="R2013" s="37" t="s">
        <v>4363</v>
      </c>
      <c r="S2013" s="42">
        <f>ABS(O2496-O2013)*100</f>
        <v>38.367436072188397</v>
      </c>
      <c r="T2013" t="s">
        <v>32</v>
      </c>
      <c r="V2013" s="7">
        <v>59400</v>
      </c>
      <c r="W2013" t="s">
        <v>33</v>
      </c>
      <c r="X2013" s="17" t="s">
        <v>34</v>
      </c>
      <c r="Z2013" t="s">
        <v>4364</v>
      </c>
      <c r="AA2013">
        <v>401</v>
      </c>
      <c r="AB2013">
        <v>57</v>
      </c>
    </row>
    <row r="2014" spans="1:28" x14ac:dyDescent="0.25">
      <c r="A2014" t="s">
        <v>4385</v>
      </c>
      <c r="B2014" t="s">
        <v>4386</v>
      </c>
      <c r="C2014" s="17">
        <v>43923</v>
      </c>
      <c r="D2014" s="7">
        <v>359900</v>
      </c>
      <c r="E2014" t="s">
        <v>29</v>
      </c>
      <c r="F2014" t="s">
        <v>30</v>
      </c>
      <c r="G2014" s="7">
        <v>359900</v>
      </c>
      <c r="H2014" s="7">
        <v>200310</v>
      </c>
      <c r="I2014" s="12">
        <f>H2014/G2014*100</f>
        <v>55.657126979716587</v>
      </c>
      <c r="J2014" s="12">
        <f t="shared" si="31"/>
        <v>5.5543581892296601</v>
      </c>
      <c r="K2014" s="7">
        <v>400628</v>
      </c>
      <c r="L2014" s="7">
        <v>70359</v>
      </c>
      <c r="M2014" s="7">
        <f>G2014-L2014</f>
        <v>289541</v>
      </c>
      <c r="N2014" s="7">
        <v>223154.734375</v>
      </c>
      <c r="O2014" s="22">
        <f>M2014/N2014</f>
        <v>1.2974898373136969</v>
      </c>
      <c r="P2014" s="27">
        <v>3001</v>
      </c>
      <c r="Q2014" s="32">
        <f>M2014/P2014</f>
        <v>96.481506164611801</v>
      </c>
      <c r="R2014" s="37" t="s">
        <v>4363</v>
      </c>
      <c r="S2014" s="42">
        <f>ABS(O2496-O2014)*100</f>
        <v>5.9699191673878715</v>
      </c>
      <c r="T2014" t="s">
        <v>32</v>
      </c>
      <c r="V2014" s="7">
        <v>59400</v>
      </c>
      <c r="W2014" t="s">
        <v>33</v>
      </c>
      <c r="X2014" s="17" t="s">
        <v>34</v>
      </c>
      <c r="Z2014" t="s">
        <v>4364</v>
      </c>
      <c r="AA2014">
        <v>401</v>
      </c>
      <c r="AB2014">
        <v>54</v>
      </c>
    </row>
    <row r="2015" spans="1:28" x14ac:dyDescent="0.25">
      <c r="A2015" t="s">
        <v>4387</v>
      </c>
      <c r="B2015" t="s">
        <v>4388</v>
      </c>
      <c r="C2015" s="17">
        <v>44550</v>
      </c>
      <c r="D2015" s="7">
        <v>420000</v>
      </c>
      <c r="E2015" t="s">
        <v>29</v>
      </c>
      <c r="F2015" t="s">
        <v>30</v>
      </c>
      <c r="G2015" s="7">
        <v>420000</v>
      </c>
      <c r="H2015" s="7">
        <v>241020</v>
      </c>
      <c r="I2015" s="12">
        <f>H2015/G2015*100</f>
        <v>57.385714285714286</v>
      </c>
      <c r="J2015" s="12">
        <f t="shared" si="31"/>
        <v>7.2829454952273593</v>
      </c>
      <c r="K2015" s="7">
        <v>482047</v>
      </c>
      <c r="L2015" s="7">
        <v>71924</v>
      </c>
      <c r="M2015" s="7">
        <f>G2015-L2015</f>
        <v>348076</v>
      </c>
      <c r="N2015" s="7">
        <v>277110.125</v>
      </c>
      <c r="O2015" s="22">
        <f>M2015/N2015</f>
        <v>1.256092681564775</v>
      </c>
      <c r="P2015" s="27">
        <v>2755</v>
      </c>
      <c r="Q2015" s="32">
        <f>M2015/P2015</f>
        <v>126.34337568058076</v>
      </c>
      <c r="R2015" s="37" t="s">
        <v>4363</v>
      </c>
      <c r="S2015" s="42">
        <f>ABS(O2496-O2015)*100</f>
        <v>10.109634742280061</v>
      </c>
      <c r="T2015" t="s">
        <v>32</v>
      </c>
      <c r="V2015" s="7">
        <v>59400</v>
      </c>
      <c r="W2015" t="s">
        <v>33</v>
      </c>
      <c r="X2015" s="17" t="s">
        <v>34</v>
      </c>
      <c r="Z2015" t="s">
        <v>4364</v>
      </c>
      <c r="AA2015">
        <v>401</v>
      </c>
      <c r="AB2015">
        <v>54</v>
      </c>
    </row>
    <row r="2016" spans="1:28" x14ac:dyDescent="0.25">
      <c r="A2016" t="s">
        <v>4389</v>
      </c>
      <c r="B2016" t="s">
        <v>4390</v>
      </c>
      <c r="C2016" s="17">
        <v>44404</v>
      </c>
      <c r="D2016" s="7">
        <v>522000</v>
      </c>
      <c r="E2016" t="s">
        <v>29</v>
      </c>
      <c r="F2016" t="s">
        <v>30</v>
      </c>
      <c r="G2016" s="7">
        <v>522000</v>
      </c>
      <c r="H2016" s="7">
        <v>216180</v>
      </c>
      <c r="I2016" s="12">
        <f>H2016/G2016*100</f>
        <v>41.413793103448278</v>
      </c>
      <c r="J2016" s="12">
        <f t="shared" si="31"/>
        <v>8.6889756870386492</v>
      </c>
      <c r="K2016" s="7">
        <v>432359</v>
      </c>
      <c r="L2016" s="7">
        <v>74795</v>
      </c>
      <c r="M2016" s="7">
        <f>G2016-L2016</f>
        <v>447205</v>
      </c>
      <c r="N2016" s="7">
        <v>241597.296875</v>
      </c>
      <c r="O2016" s="22">
        <f>M2016/N2016</f>
        <v>1.8510347830231699</v>
      </c>
      <c r="P2016" s="27">
        <v>3294</v>
      </c>
      <c r="Q2016" s="32">
        <f>M2016/P2016</f>
        <v>135.76350941105039</v>
      </c>
      <c r="R2016" s="37" t="s">
        <v>4363</v>
      </c>
      <c r="S2016" s="42">
        <f>ABS(O2496-O2016)*100</f>
        <v>49.384575403559424</v>
      </c>
      <c r="T2016" t="s">
        <v>32</v>
      </c>
      <c r="V2016" s="7">
        <v>59400</v>
      </c>
      <c r="W2016" t="s">
        <v>33</v>
      </c>
      <c r="X2016" s="17" t="s">
        <v>34</v>
      </c>
      <c r="Z2016" t="s">
        <v>4364</v>
      </c>
      <c r="AA2016">
        <v>401</v>
      </c>
      <c r="AB2016">
        <v>54</v>
      </c>
    </row>
    <row r="2017" spans="1:28" x14ac:dyDescent="0.25">
      <c r="A2017" t="s">
        <v>4391</v>
      </c>
      <c r="B2017" t="s">
        <v>4392</v>
      </c>
      <c r="C2017" s="17">
        <v>44026</v>
      </c>
      <c r="D2017" s="7">
        <v>375000</v>
      </c>
      <c r="E2017" t="s">
        <v>29</v>
      </c>
      <c r="F2017" t="s">
        <v>30</v>
      </c>
      <c r="G2017" s="7">
        <v>375000</v>
      </c>
      <c r="H2017" s="7">
        <v>171360</v>
      </c>
      <c r="I2017" s="12">
        <f>H2017/G2017*100</f>
        <v>45.695999999999998</v>
      </c>
      <c r="J2017" s="12">
        <f t="shared" si="31"/>
        <v>4.4067687904869288</v>
      </c>
      <c r="K2017" s="7">
        <v>342722</v>
      </c>
      <c r="L2017" s="7">
        <v>68913</v>
      </c>
      <c r="M2017" s="7">
        <f>G2017-L2017</f>
        <v>306087</v>
      </c>
      <c r="N2017" s="7">
        <v>185006.078125</v>
      </c>
      <c r="O2017" s="22">
        <f>M2017/N2017</f>
        <v>1.6544699671607073</v>
      </c>
      <c r="P2017" s="27">
        <v>2124</v>
      </c>
      <c r="Q2017" s="32">
        <f>M2017/P2017</f>
        <v>144.10875706214688</v>
      </c>
      <c r="R2017" s="37" t="s">
        <v>4363</v>
      </c>
      <c r="S2017" s="42">
        <f>ABS(O2496-O2017)*100</f>
        <v>29.728093817313162</v>
      </c>
      <c r="T2017" t="s">
        <v>64</v>
      </c>
      <c r="V2017" s="7">
        <v>59400</v>
      </c>
      <c r="W2017" t="s">
        <v>33</v>
      </c>
      <c r="X2017" s="17" t="s">
        <v>34</v>
      </c>
      <c r="Z2017" t="s">
        <v>4364</v>
      </c>
      <c r="AA2017">
        <v>401</v>
      </c>
      <c r="AB2017">
        <v>54</v>
      </c>
    </row>
    <row r="2018" spans="1:28" x14ac:dyDescent="0.25">
      <c r="A2018" t="s">
        <v>4393</v>
      </c>
      <c r="B2018" t="s">
        <v>4394</v>
      </c>
      <c r="C2018" s="17">
        <v>44470</v>
      </c>
      <c r="D2018" s="7">
        <v>343000</v>
      </c>
      <c r="E2018" t="s">
        <v>29</v>
      </c>
      <c r="F2018" t="s">
        <v>30</v>
      </c>
      <c r="G2018" s="7">
        <v>343000</v>
      </c>
      <c r="H2018" s="7">
        <v>164160</v>
      </c>
      <c r="I2018" s="12">
        <f>H2018/G2018*100</f>
        <v>47.860058309037903</v>
      </c>
      <c r="J2018" s="12">
        <f t="shared" si="31"/>
        <v>2.2427104814490235</v>
      </c>
      <c r="K2018" s="7">
        <v>328327</v>
      </c>
      <c r="L2018" s="7">
        <v>64795</v>
      </c>
      <c r="M2018" s="7">
        <f>G2018-L2018</f>
        <v>278205</v>
      </c>
      <c r="N2018" s="7">
        <v>178062.15625</v>
      </c>
      <c r="O2018" s="22">
        <f>M2018/N2018</f>
        <v>1.5624038586245077</v>
      </c>
      <c r="P2018" s="27">
        <v>2170</v>
      </c>
      <c r="Q2018" s="32">
        <f>M2018/P2018</f>
        <v>128.20506912442397</v>
      </c>
      <c r="R2018" s="37" t="s">
        <v>4363</v>
      </c>
      <c r="S2018" s="42">
        <f>ABS(O2496-O2018)*100</f>
        <v>20.521482963693206</v>
      </c>
      <c r="T2018" t="s">
        <v>32</v>
      </c>
      <c r="V2018" s="7">
        <v>59400</v>
      </c>
      <c r="W2018" t="s">
        <v>33</v>
      </c>
      <c r="X2018" s="17" t="s">
        <v>34</v>
      </c>
      <c r="Z2018" t="s">
        <v>4364</v>
      </c>
      <c r="AA2018">
        <v>401</v>
      </c>
      <c r="AB2018">
        <v>54</v>
      </c>
    </row>
    <row r="2019" spans="1:28" x14ac:dyDescent="0.25">
      <c r="A2019" t="s">
        <v>4395</v>
      </c>
      <c r="B2019" t="s">
        <v>4396</v>
      </c>
      <c r="C2019" s="17">
        <v>44301</v>
      </c>
      <c r="D2019" s="7">
        <v>406500</v>
      </c>
      <c r="E2019" t="s">
        <v>29</v>
      </c>
      <c r="F2019" t="s">
        <v>30</v>
      </c>
      <c r="G2019" s="7">
        <v>406500</v>
      </c>
      <c r="H2019" s="7">
        <v>182280</v>
      </c>
      <c r="I2019" s="12">
        <f>H2019/G2019*100</f>
        <v>44.841328413284131</v>
      </c>
      <c r="J2019" s="12">
        <f t="shared" si="31"/>
        <v>5.2614403772027956</v>
      </c>
      <c r="K2019" s="7">
        <v>364568</v>
      </c>
      <c r="L2019" s="7">
        <v>68356</v>
      </c>
      <c r="M2019" s="7">
        <f>G2019-L2019</f>
        <v>338144</v>
      </c>
      <c r="N2019" s="7">
        <v>200143.25</v>
      </c>
      <c r="O2019" s="22">
        <f>M2019/N2019</f>
        <v>1.6895098885423316</v>
      </c>
      <c r="P2019" s="27">
        <v>2390</v>
      </c>
      <c r="Q2019" s="32">
        <f>M2019/P2019</f>
        <v>141.48284518828453</v>
      </c>
      <c r="R2019" s="37" t="s">
        <v>4363</v>
      </c>
      <c r="S2019" s="42">
        <f>ABS(O2496-O2019)*100</f>
        <v>33.232085955475597</v>
      </c>
      <c r="T2019" t="s">
        <v>32</v>
      </c>
      <c r="V2019" s="7">
        <v>59400</v>
      </c>
      <c r="W2019" t="s">
        <v>33</v>
      </c>
      <c r="X2019" s="17" t="s">
        <v>34</v>
      </c>
      <c r="Z2019" t="s">
        <v>4364</v>
      </c>
      <c r="AA2019">
        <v>401</v>
      </c>
      <c r="AB2019">
        <v>54</v>
      </c>
    </row>
    <row r="2020" spans="1:28" x14ac:dyDescent="0.25">
      <c r="A2020" t="s">
        <v>4397</v>
      </c>
      <c r="B2020" t="s">
        <v>4398</v>
      </c>
      <c r="C2020" s="17">
        <v>44529</v>
      </c>
      <c r="D2020" s="7">
        <v>465000</v>
      </c>
      <c r="E2020" t="s">
        <v>29</v>
      </c>
      <c r="F2020" t="s">
        <v>30</v>
      </c>
      <c r="G2020" s="7">
        <v>465000</v>
      </c>
      <c r="H2020" s="7">
        <v>243040</v>
      </c>
      <c r="I2020" s="12">
        <f>H2020/G2020*100</f>
        <v>52.266666666666659</v>
      </c>
      <c r="J2020" s="12">
        <f t="shared" si="31"/>
        <v>2.1638978761797318</v>
      </c>
      <c r="K2020" s="7">
        <v>486072</v>
      </c>
      <c r="L2020" s="7">
        <v>80229</v>
      </c>
      <c r="M2020" s="7">
        <f>G2020-L2020</f>
        <v>384771</v>
      </c>
      <c r="N2020" s="7">
        <v>274218.25</v>
      </c>
      <c r="O2020" s="22">
        <f>M2020/N2020</f>
        <v>1.4031560627347013</v>
      </c>
      <c r="P2020" s="27">
        <v>3074</v>
      </c>
      <c r="Q2020" s="32">
        <f>M2020/P2020</f>
        <v>125.16948601171113</v>
      </c>
      <c r="R2020" s="37" t="s">
        <v>4363</v>
      </c>
      <c r="S2020" s="42">
        <f>ABS(O2496-O2020)*100</f>
        <v>4.596703374712563</v>
      </c>
      <c r="T2020" t="s">
        <v>141</v>
      </c>
      <c r="V2020" s="7">
        <v>59400</v>
      </c>
      <c r="W2020" t="s">
        <v>33</v>
      </c>
      <c r="X2020" s="17" t="s">
        <v>34</v>
      </c>
      <c r="Z2020" t="s">
        <v>4364</v>
      </c>
      <c r="AA2020">
        <v>401</v>
      </c>
      <c r="AB2020">
        <v>56</v>
      </c>
    </row>
    <row r="2021" spans="1:28" x14ac:dyDescent="0.25">
      <c r="A2021" t="s">
        <v>4399</v>
      </c>
      <c r="B2021" t="s">
        <v>4400</v>
      </c>
      <c r="C2021" s="17">
        <v>44454</v>
      </c>
      <c r="D2021" s="7">
        <v>425000</v>
      </c>
      <c r="E2021" t="s">
        <v>29</v>
      </c>
      <c r="F2021" t="s">
        <v>30</v>
      </c>
      <c r="G2021" s="7">
        <v>425000</v>
      </c>
      <c r="H2021" s="7">
        <v>180930</v>
      </c>
      <c r="I2021" s="12">
        <f>H2021/G2021*100</f>
        <v>42.571764705882352</v>
      </c>
      <c r="J2021" s="12">
        <f t="shared" si="31"/>
        <v>7.5310040846045752</v>
      </c>
      <c r="K2021" s="7">
        <v>361855</v>
      </c>
      <c r="L2021" s="7">
        <v>64795</v>
      </c>
      <c r="M2021" s="7">
        <f>G2021-L2021</f>
        <v>360205</v>
      </c>
      <c r="N2021" s="7">
        <v>200716.21875</v>
      </c>
      <c r="O2021" s="22">
        <f>M2021/N2021</f>
        <v>1.7945983749756147</v>
      </c>
      <c r="P2021" s="27">
        <v>2292</v>
      </c>
      <c r="Q2021" s="32">
        <f>M2021/P2021</f>
        <v>157.15750436300175</v>
      </c>
      <c r="R2021" s="37" t="s">
        <v>4363</v>
      </c>
      <c r="S2021" s="42">
        <f>ABS(O2496-O2021)*100</f>
        <v>43.740934598803904</v>
      </c>
      <c r="T2021" t="s">
        <v>32</v>
      </c>
      <c r="V2021" s="7">
        <v>59400</v>
      </c>
      <c r="W2021" t="s">
        <v>33</v>
      </c>
      <c r="X2021" s="17" t="s">
        <v>34</v>
      </c>
      <c r="Z2021" t="s">
        <v>4364</v>
      </c>
      <c r="AA2021">
        <v>401</v>
      </c>
      <c r="AB2021">
        <v>54</v>
      </c>
    </row>
    <row r="2022" spans="1:28" x14ac:dyDescent="0.25">
      <c r="A2022" t="s">
        <v>4401</v>
      </c>
      <c r="B2022" t="s">
        <v>4402</v>
      </c>
      <c r="C2022" s="17">
        <v>44186</v>
      </c>
      <c r="D2022" s="7">
        <v>440000</v>
      </c>
      <c r="E2022" t="s">
        <v>29</v>
      </c>
      <c r="F2022" t="s">
        <v>30</v>
      </c>
      <c r="G2022" s="7">
        <v>440000</v>
      </c>
      <c r="H2022" s="7">
        <v>174230</v>
      </c>
      <c r="I2022" s="12">
        <f>H2022/G2022*100</f>
        <v>39.597727272727276</v>
      </c>
      <c r="J2022" s="12">
        <f t="shared" si="31"/>
        <v>10.505041517759651</v>
      </c>
      <c r="K2022" s="7">
        <v>348464</v>
      </c>
      <c r="L2022" s="7">
        <v>63900</v>
      </c>
      <c r="M2022" s="7">
        <f>G2022-L2022</f>
        <v>376100</v>
      </c>
      <c r="N2022" s="7">
        <v>192272.96875</v>
      </c>
      <c r="O2022" s="22">
        <f>M2022/N2022</f>
        <v>1.9560731934659952</v>
      </c>
      <c r="P2022" s="27">
        <v>2463</v>
      </c>
      <c r="Q2022" s="32">
        <f>M2022/P2022</f>
        <v>152.69995939910677</v>
      </c>
      <c r="R2022" s="37" t="s">
        <v>4363</v>
      </c>
      <c r="S2022" s="42">
        <f>ABS(O2496-O2022)*100</f>
        <v>59.888416447841955</v>
      </c>
      <c r="T2022" t="s">
        <v>32</v>
      </c>
      <c r="V2022" s="7">
        <v>59400</v>
      </c>
      <c r="W2022" t="s">
        <v>33</v>
      </c>
      <c r="X2022" s="17" t="s">
        <v>34</v>
      </c>
      <c r="Z2022" t="s">
        <v>4364</v>
      </c>
      <c r="AA2022">
        <v>401</v>
      </c>
      <c r="AB2022">
        <v>54</v>
      </c>
    </row>
    <row r="2023" spans="1:28" x14ac:dyDescent="0.25">
      <c r="A2023" t="s">
        <v>4403</v>
      </c>
      <c r="B2023" t="s">
        <v>4404</v>
      </c>
      <c r="C2023" s="17">
        <v>44543</v>
      </c>
      <c r="D2023" s="7">
        <v>410000</v>
      </c>
      <c r="E2023" t="s">
        <v>29</v>
      </c>
      <c r="F2023" t="s">
        <v>30</v>
      </c>
      <c r="G2023" s="7">
        <v>410000</v>
      </c>
      <c r="H2023" s="7">
        <v>176110</v>
      </c>
      <c r="I2023" s="12">
        <f>H2023/G2023*100</f>
        <v>42.953658536585365</v>
      </c>
      <c r="J2023" s="12">
        <f t="shared" si="31"/>
        <v>7.1491102539015614</v>
      </c>
      <c r="K2023" s="7">
        <v>352218</v>
      </c>
      <c r="L2023" s="7">
        <v>62480</v>
      </c>
      <c r="M2023" s="7">
        <f>G2023-L2023</f>
        <v>347520</v>
      </c>
      <c r="N2023" s="7">
        <v>195768.921875</v>
      </c>
      <c r="O2023" s="22">
        <f>M2023/N2023</f>
        <v>1.7751540779383475</v>
      </c>
      <c r="P2023" s="27">
        <v>2499</v>
      </c>
      <c r="Q2023" s="32">
        <f>M2023/P2023</f>
        <v>139.06362545018007</v>
      </c>
      <c r="R2023" s="37" t="s">
        <v>4363</v>
      </c>
      <c r="S2023" s="42">
        <f>ABS(O2496-O2023)*100</f>
        <v>41.796504895077177</v>
      </c>
      <c r="T2023" t="s">
        <v>32</v>
      </c>
      <c r="V2023" s="7">
        <v>59400</v>
      </c>
      <c r="W2023" t="s">
        <v>33</v>
      </c>
      <c r="X2023" s="17" t="s">
        <v>34</v>
      </c>
      <c r="Z2023" t="s">
        <v>4364</v>
      </c>
      <c r="AA2023">
        <v>401</v>
      </c>
      <c r="AB2023">
        <v>54</v>
      </c>
    </row>
    <row r="2024" spans="1:28" x14ac:dyDescent="0.25">
      <c r="A2024" t="s">
        <v>4403</v>
      </c>
      <c r="B2024" t="s">
        <v>4404</v>
      </c>
      <c r="C2024" s="17">
        <v>44330</v>
      </c>
      <c r="D2024" s="7">
        <v>320000</v>
      </c>
      <c r="E2024" t="s">
        <v>29</v>
      </c>
      <c r="F2024" t="s">
        <v>30</v>
      </c>
      <c r="G2024" s="7">
        <v>320000</v>
      </c>
      <c r="H2024" s="7">
        <v>176110</v>
      </c>
      <c r="I2024" s="12">
        <f>H2024/G2024*100</f>
        <v>55.034375000000004</v>
      </c>
      <c r="J2024" s="12">
        <f t="shared" si="31"/>
        <v>4.9316062095130775</v>
      </c>
      <c r="K2024" s="7">
        <v>352218</v>
      </c>
      <c r="L2024" s="7">
        <v>62480</v>
      </c>
      <c r="M2024" s="7">
        <f>G2024-L2024</f>
        <v>257520</v>
      </c>
      <c r="N2024" s="7">
        <v>195768.921875</v>
      </c>
      <c r="O2024" s="22">
        <f>M2024/N2024</f>
        <v>1.3154284016766897</v>
      </c>
      <c r="P2024" s="27">
        <v>2499</v>
      </c>
      <c r="Q2024" s="32">
        <f>M2024/P2024</f>
        <v>103.04921968787515</v>
      </c>
      <c r="R2024" s="37" t="s">
        <v>4363</v>
      </c>
      <c r="S2024" s="42">
        <f>ABS(O2496-O2024)*100</f>
        <v>4.1760627310885923</v>
      </c>
      <c r="T2024" t="s">
        <v>32</v>
      </c>
      <c r="V2024" s="7">
        <v>59400</v>
      </c>
      <c r="W2024" t="s">
        <v>33</v>
      </c>
      <c r="X2024" s="17" t="s">
        <v>34</v>
      </c>
      <c r="Z2024" t="s">
        <v>4364</v>
      </c>
      <c r="AA2024">
        <v>401</v>
      </c>
      <c r="AB2024">
        <v>54</v>
      </c>
    </row>
    <row r="2025" spans="1:28" x14ac:dyDescent="0.25">
      <c r="A2025" t="s">
        <v>4405</v>
      </c>
      <c r="B2025" t="s">
        <v>4406</v>
      </c>
      <c r="C2025" s="17">
        <v>44110</v>
      </c>
      <c r="D2025" s="7">
        <v>400000</v>
      </c>
      <c r="E2025" t="s">
        <v>29</v>
      </c>
      <c r="F2025" t="s">
        <v>30</v>
      </c>
      <c r="G2025" s="7">
        <v>400000</v>
      </c>
      <c r="H2025" s="7">
        <v>176130</v>
      </c>
      <c r="I2025" s="12">
        <f>H2025/G2025*100</f>
        <v>44.032499999999999</v>
      </c>
      <c r="J2025" s="12">
        <f t="shared" si="31"/>
        <v>6.0702687904869279</v>
      </c>
      <c r="K2025" s="7">
        <v>352263</v>
      </c>
      <c r="L2025" s="7">
        <v>67743</v>
      </c>
      <c r="M2025" s="7">
        <f>G2025-L2025</f>
        <v>332257</v>
      </c>
      <c r="N2025" s="7">
        <v>192243.25</v>
      </c>
      <c r="O2025" s="22">
        <f>M2025/N2025</f>
        <v>1.728315558543668</v>
      </c>
      <c r="P2025" s="27">
        <v>2492</v>
      </c>
      <c r="Q2025" s="32">
        <f>M2025/P2025</f>
        <v>133.32945425361154</v>
      </c>
      <c r="R2025" s="37" t="s">
        <v>4363</v>
      </c>
      <c r="S2025" s="42">
        <f>ABS(O2496-O2025)*100</f>
        <v>37.112652955609235</v>
      </c>
      <c r="T2025" t="s">
        <v>32</v>
      </c>
      <c r="V2025" s="7">
        <v>59400</v>
      </c>
      <c r="W2025" t="s">
        <v>33</v>
      </c>
      <c r="X2025" s="17" t="s">
        <v>34</v>
      </c>
      <c r="Z2025" t="s">
        <v>4364</v>
      </c>
      <c r="AA2025">
        <v>401</v>
      </c>
      <c r="AB2025">
        <v>54</v>
      </c>
    </row>
    <row r="2026" spans="1:28" x14ac:dyDescent="0.25">
      <c r="A2026" t="s">
        <v>4407</v>
      </c>
      <c r="B2026" t="s">
        <v>4408</v>
      </c>
      <c r="C2026" s="17">
        <v>44312</v>
      </c>
      <c r="D2026" s="7">
        <v>375000</v>
      </c>
      <c r="E2026" t="s">
        <v>29</v>
      </c>
      <c r="F2026" t="s">
        <v>30</v>
      </c>
      <c r="G2026" s="7">
        <v>375000</v>
      </c>
      <c r="H2026" s="7">
        <v>161490</v>
      </c>
      <c r="I2026" s="12">
        <f>H2026/G2026*100</f>
        <v>43.064</v>
      </c>
      <c r="J2026" s="12">
        <f t="shared" si="31"/>
        <v>7.0387687904869267</v>
      </c>
      <c r="K2026" s="7">
        <v>322971</v>
      </c>
      <c r="L2026" s="7">
        <v>65163</v>
      </c>
      <c r="M2026" s="7">
        <f>G2026-L2026</f>
        <v>309837</v>
      </c>
      <c r="N2026" s="7">
        <v>174194.59375</v>
      </c>
      <c r="O2026" s="22">
        <f>M2026/N2026</f>
        <v>1.7786832147309393</v>
      </c>
      <c r="P2026" s="27">
        <v>2124</v>
      </c>
      <c r="Q2026" s="32">
        <f>M2026/P2026</f>
        <v>145.87429378531073</v>
      </c>
      <c r="R2026" s="37" t="s">
        <v>4363</v>
      </c>
      <c r="S2026" s="42">
        <f>ABS(O2496-O2026)*100</f>
        <v>42.149418574336359</v>
      </c>
      <c r="T2026" t="s">
        <v>32</v>
      </c>
      <c r="V2026" s="7">
        <v>59400</v>
      </c>
      <c r="W2026" t="s">
        <v>33</v>
      </c>
      <c r="X2026" s="17" t="s">
        <v>34</v>
      </c>
      <c r="Z2026" t="s">
        <v>4364</v>
      </c>
      <c r="AA2026">
        <v>401</v>
      </c>
      <c r="AB2026">
        <v>54</v>
      </c>
    </row>
    <row r="2027" spans="1:28" x14ac:dyDescent="0.25">
      <c r="A2027" t="s">
        <v>4409</v>
      </c>
      <c r="B2027" t="s">
        <v>4410</v>
      </c>
      <c r="C2027" s="17">
        <v>44378</v>
      </c>
      <c r="D2027" s="7">
        <v>440000</v>
      </c>
      <c r="E2027" t="s">
        <v>29</v>
      </c>
      <c r="F2027" t="s">
        <v>30</v>
      </c>
      <c r="G2027" s="7">
        <v>440000</v>
      </c>
      <c r="H2027" s="7">
        <v>183450</v>
      </c>
      <c r="I2027" s="12">
        <f>H2027/G2027*100</f>
        <v>41.69318181818182</v>
      </c>
      <c r="J2027" s="12">
        <f t="shared" si="31"/>
        <v>8.4095869723051067</v>
      </c>
      <c r="K2027" s="7">
        <v>366902</v>
      </c>
      <c r="L2027" s="7">
        <v>68504</v>
      </c>
      <c r="M2027" s="7">
        <f>G2027-L2027</f>
        <v>371496</v>
      </c>
      <c r="N2027" s="7">
        <v>201620.265625</v>
      </c>
      <c r="O2027" s="22">
        <f>M2027/N2027</f>
        <v>1.8425528745754027</v>
      </c>
      <c r="P2027" s="27">
        <v>2481</v>
      </c>
      <c r="Q2027" s="32">
        <f>M2027/P2027</f>
        <v>149.73639661426844</v>
      </c>
      <c r="R2027" s="37" t="s">
        <v>4363</v>
      </c>
      <c r="S2027" s="42">
        <f>ABS(O2496-O2027)*100</f>
        <v>48.536384558782707</v>
      </c>
      <c r="T2027" t="s">
        <v>32</v>
      </c>
      <c r="V2027" s="7">
        <v>59400</v>
      </c>
      <c r="W2027" t="s">
        <v>33</v>
      </c>
      <c r="X2027" s="17" t="s">
        <v>34</v>
      </c>
      <c r="Z2027" t="s">
        <v>4364</v>
      </c>
      <c r="AA2027">
        <v>401</v>
      </c>
      <c r="AB2027">
        <v>54</v>
      </c>
    </row>
    <row r="2028" spans="1:28" x14ac:dyDescent="0.25">
      <c r="A2028" t="s">
        <v>4411</v>
      </c>
      <c r="B2028" t="s">
        <v>4412</v>
      </c>
      <c r="C2028" s="17">
        <v>44391</v>
      </c>
      <c r="D2028" s="7">
        <v>315000</v>
      </c>
      <c r="E2028" t="s">
        <v>29</v>
      </c>
      <c r="F2028" t="s">
        <v>30</v>
      </c>
      <c r="G2028" s="7">
        <v>315000</v>
      </c>
      <c r="H2028" s="7">
        <v>183640</v>
      </c>
      <c r="I2028" s="12">
        <f>H2028/G2028*100</f>
        <v>58.29841269841269</v>
      </c>
      <c r="J2028" s="12">
        <f t="shared" si="31"/>
        <v>8.1956439079257635</v>
      </c>
      <c r="K2028" s="7">
        <v>367272</v>
      </c>
      <c r="L2028" s="7">
        <v>63230</v>
      </c>
      <c r="M2028" s="7">
        <f>G2028-L2028</f>
        <v>251770</v>
      </c>
      <c r="N2028" s="7">
        <v>205433.78125</v>
      </c>
      <c r="O2028" s="22">
        <f>M2028/N2028</f>
        <v>1.2255530637077245</v>
      </c>
      <c r="P2028" s="27">
        <v>2902</v>
      </c>
      <c r="Q2028" s="32">
        <f>M2028/P2028</f>
        <v>86.757408683666441</v>
      </c>
      <c r="R2028" s="37" t="s">
        <v>4363</v>
      </c>
      <c r="S2028" s="42">
        <f>ABS(O2496-O2028)*100</f>
        <v>13.16359652798511</v>
      </c>
      <c r="T2028" t="s">
        <v>141</v>
      </c>
      <c r="V2028" s="7">
        <v>59400</v>
      </c>
      <c r="W2028" t="s">
        <v>33</v>
      </c>
      <c r="X2028" s="17" t="s">
        <v>34</v>
      </c>
      <c r="Z2028" t="s">
        <v>4364</v>
      </c>
      <c r="AA2028">
        <v>401</v>
      </c>
      <c r="AB2028">
        <v>54</v>
      </c>
    </row>
    <row r="2029" spans="1:28" x14ac:dyDescent="0.25">
      <c r="A2029" t="s">
        <v>4413</v>
      </c>
      <c r="B2029" t="s">
        <v>4414</v>
      </c>
      <c r="C2029" s="17">
        <v>44519</v>
      </c>
      <c r="D2029" s="7">
        <v>315000</v>
      </c>
      <c r="E2029" t="s">
        <v>29</v>
      </c>
      <c r="F2029" t="s">
        <v>30</v>
      </c>
      <c r="G2029" s="7">
        <v>315000</v>
      </c>
      <c r="H2029" s="7">
        <v>175630</v>
      </c>
      <c r="I2029" s="12">
        <f>H2029/G2029*100</f>
        <v>55.75555555555556</v>
      </c>
      <c r="J2029" s="12">
        <f t="shared" si="31"/>
        <v>5.6527867650686332</v>
      </c>
      <c r="K2029" s="7">
        <v>351250</v>
      </c>
      <c r="L2029" s="7">
        <v>64112</v>
      </c>
      <c r="M2029" s="7">
        <f>G2029-L2029</f>
        <v>250888</v>
      </c>
      <c r="N2029" s="7">
        <v>194012.15625</v>
      </c>
      <c r="O2029" s="22">
        <f>M2029/N2029</f>
        <v>1.2931560828421029</v>
      </c>
      <c r="P2029" s="27">
        <v>2400</v>
      </c>
      <c r="Q2029" s="32">
        <f>M2029/P2029</f>
        <v>104.53666666666666</v>
      </c>
      <c r="R2029" s="37" t="s">
        <v>4363</v>
      </c>
      <c r="S2029" s="42">
        <f>ABS(O2496-O2029)*100</f>
        <v>6.4032946145472724</v>
      </c>
      <c r="T2029" t="s">
        <v>32</v>
      </c>
      <c r="V2029" s="7">
        <v>59400</v>
      </c>
      <c r="W2029" t="s">
        <v>33</v>
      </c>
      <c r="X2029" s="17" t="s">
        <v>34</v>
      </c>
      <c r="Z2029" t="s">
        <v>4364</v>
      </c>
      <c r="AA2029">
        <v>401</v>
      </c>
      <c r="AB2029">
        <v>51</v>
      </c>
    </row>
    <row r="2030" spans="1:28" x14ac:dyDescent="0.25">
      <c r="A2030" t="s">
        <v>4415</v>
      </c>
      <c r="B2030" t="s">
        <v>4416</v>
      </c>
      <c r="C2030" s="17">
        <v>44088</v>
      </c>
      <c r="D2030" s="7">
        <v>395000</v>
      </c>
      <c r="E2030" t="s">
        <v>29</v>
      </c>
      <c r="F2030" t="s">
        <v>30</v>
      </c>
      <c r="G2030" s="7">
        <v>395000</v>
      </c>
      <c r="H2030" s="7">
        <v>215470</v>
      </c>
      <c r="I2030" s="12">
        <f>H2030/G2030*100</f>
        <v>54.549367088607589</v>
      </c>
      <c r="J2030" s="12">
        <f t="shared" si="31"/>
        <v>4.4465982981206622</v>
      </c>
      <c r="K2030" s="7">
        <v>430937</v>
      </c>
      <c r="L2030" s="7">
        <v>65834</v>
      </c>
      <c r="M2030" s="7">
        <f>G2030-L2030</f>
        <v>329166</v>
      </c>
      <c r="N2030" s="7">
        <v>246691.21875</v>
      </c>
      <c r="O2030" s="22">
        <f>M2030/N2030</f>
        <v>1.3343239441918724</v>
      </c>
      <c r="P2030" s="27">
        <v>2160</v>
      </c>
      <c r="Q2030" s="32">
        <f>M2030/P2030</f>
        <v>152.39166666666668</v>
      </c>
      <c r="R2030" s="37" t="s">
        <v>4363</v>
      </c>
      <c r="S2030" s="42">
        <f>ABS(O2496-O2030)*100</f>
        <v>2.2865084795703261</v>
      </c>
      <c r="T2030" t="s">
        <v>64</v>
      </c>
      <c r="V2030" s="7">
        <v>59400</v>
      </c>
      <c r="W2030" t="s">
        <v>33</v>
      </c>
      <c r="X2030" s="17" t="s">
        <v>34</v>
      </c>
      <c r="Z2030" t="s">
        <v>4364</v>
      </c>
      <c r="AA2030">
        <v>401</v>
      </c>
      <c r="AB2030">
        <v>57</v>
      </c>
    </row>
    <row r="2031" spans="1:28" x14ac:dyDescent="0.25">
      <c r="A2031" t="s">
        <v>4417</v>
      </c>
      <c r="B2031" t="s">
        <v>4418</v>
      </c>
      <c r="C2031" s="17">
        <v>44428</v>
      </c>
      <c r="D2031" s="7">
        <v>500000</v>
      </c>
      <c r="E2031" t="s">
        <v>29</v>
      </c>
      <c r="F2031" t="s">
        <v>30</v>
      </c>
      <c r="G2031" s="7">
        <v>500000</v>
      </c>
      <c r="H2031" s="7">
        <v>250810</v>
      </c>
      <c r="I2031" s="12">
        <f>H2031/G2031*100</f>
        <v>50.161999999999992</v>
      </c>
      <c r="J2031" s="12">
        <f t="shared" si="31"/>
        <v>5.9231209513065153E-2</v>
      </c>
      <c r="K2031" s="7">
        <v>501613</v>
      </c>
      <c r="L2031" s="7">
        <v>84234</v>
      </c>
      <c r="M2031" s="7">
        <f>G2031-L2031</f>
        <v>415766</v>
      </c>
      <c r="N2031" s="7">
        <v>282012.84375</v>
      </c>
      <c r="O2031" s="22">
        <f>M2031/N2031</f>
        <v>1.474280371317308</v>
      </c>
      <c r="P2031" s="27">
        <v>2510</v>
      </c>
      <c r="Q2031" s="32">
        <f>M2031/P2031</f>
        <v>165.64382470119523</v>
      </c>
      <c r="R2031" s="37" t="s">
        <v>4363</v>
      </c>
      <c r="S2031" s="42">
        <f>ABS(O2496-O2031)*100</f>
        <v>11.70913423297324</v>
      </c>
      <c r="T2031" t="s">
        <v>32</v>
      </c>
      <c r="V2031" s="7">
        <v>59400</v>
      </c>
      <c r="W2031" t="s">
        <v>33</v>
      </c>
      <c r="X2031" s="17" t="s">
        <v>34</v>
      </c>
      <c r="Z2031" t="s">
        <v>4364</v>
      </c>
      <c r="AA2031">
        <v>401</v>
      </c>
      <c r="AB2031">
        <v>64</v>
      </c>
    </row>
    <row r="2032" spans="1:28" x14ac:dyDescent="0.25">
      <c r="A2032" t="s">
        <v>4419</v>
      </c>
      <c r="B2032" t="s">
        <v>4420</v>
      </c>
      <c r="C2032" s="17">
        <v>44307</v>
      </c>
      <c r="D2032" s="7">
        <v>275000</v>
      </c>
      <c r="E2032" t="s">
        <v>29</v>
      </c>
      <c r="F2032" t="s">
        <v>30</v>
      </c>
      <c r="G2032" s="7">
        <v>275000</v>
      </c>
      <c r="H2032" s="7">
        <v>170980</v>
      </c>
      <c r="I2032" s="12">
        <f>H2032/G2032*100</f>
        <v>62.174545454545452</v>
      </c>
      <c r="J2032" s="12">
        <f t="shared" si="31"/>
        <v>12.071776664058525</v>
      </c>
      <c r="K2032" s="7">
        <v>341953</v>
      </c>
      <c r="L2032" s="7">
        <v>69193</v>
      </c>
      <c r="M2032" s="7">
        <f>G2032-L2032</f>
        <v>205807</v>
      </c>
      <c r="N2032" s="7">
        <v>184297.296875</v>
      </c>
      <c r="O2032" s="22">
        <f>M2032/N2032</f>
        <v>1.1167119837877437</v>
      </c>
      <c r="P2032" s="27">
        <v>1472</v>
      </c>
      <c r="Q2032" s="32">
        <f>M2032/P2032</f>
        <v>139.81453804347825</v>
      </c>
      <c r="R2032" s="37" t="s">
        <v>4363</v>
      </c>
      <c r="S2032" s="42">
        <f>ABS(O2496-O2032)*100</f>
        <v>24.047704519983192</v>
      </c>
      <c r="T2032" t="s">
        <v>64</v>
      </c>
      <c r="V2032" s="7">
        <v>59400</v>
      </c>
      <c r="W2032" t="s">
        <v>33</v>
      </c>
      <c r="X2032" s="17" t="s">
        <v>34</v>
      </c>
      <c r="Z2032" t="s">
        <v>4364</v>
      </c>
      <c r="AA2032">
        <v>401</v>
      </c>
      <c r="AB2032">
        <v>61</v>
      </c>
    </row>
    <row r="2033" spans="1:28" x14ac:dyDescent="0.25">
      <c r="A2033" t="s">
        <v>4421</v>
      </c>
      <c r="B2033" t="s">
        <v>4422</v>
      </c>
      <c r="C2033" s="17">
        <v>44057</v>
      </c>
      <c r="D2033" s="7">
        <v>425000</v>
      </c>
      <c r="E2033" t="s">
        <v>29</v>
      </c>
      <c r="F2033" t="s">
        <v>30</v>
      </c>
      <c r="G2033" s="7">
        <v>425000</v>
      </c>
      <c r="H2033" s="7">
        <v>202390</v>
      </c>
      <c r="I2033" s="12">
        <f>H2033/G2033*100</f>
        <v>47.621176470588232</v>
      </c>
      <c r="J2033" s="12">
        <f t="shared" si="31"/>
        <v>2.4815923198986951</v>
      </c>
      <c r="K2033" s="7">
        <v>404776</v>
      </c>
      <c r="L2033" s="7">
        <v>86486</v>
      </c>
      <c r="M2033" s="7">
        <f>G2033-L2033</f>
        <v>338514</v>
      </c>
      <c r="N2033" s="7">
        <v>342247.3125</v>
      </c>
      <c r="O2033" s="22">
        <f>M2033/N2033</f>
        <v>0.98909176971258173</v>
      </c>
      <c r="P2033" s="27">
        <v>2849</v>
      </c>
      <c r="Q2033" s="32">
        <f>M2033/P2033</f>
        <v>118.81853281853282</v>
      </c>
      <c r="R2033" s="37" t="s">
        <v>4423</v>
      </c>
      <c r="S2033" s="42">
        <f>ABS(O2496-O2033)*100</f>
        <v>36.809725927499393</v>
      </c>
      <c r="T2033" t="s">
        <v>32</v>
      </c>
      <c r="V2033" s="7">
        <v>72673</v>
      </c>
      <c r="W2033" t="s">
        <v>33</v>
      </c>
      <c r="X2033" s="17" t="s">
        <v>34</v>
      </c>
      <c r="Z2033" t="s">
        <v>4424</v>
      </c>
      <c r="AA2033">
        <v>401</v>
      </c>
      <c r="AB2033">
        <v>62</v>
      </c>
    </row>
    <row r="2034" spans="1:28" x14ac:dyDescent="0.25">
      <c r="A2034" t="s">
        <v>4425</v>
      </c>
      <c r="B2034" t="s">
        <v>4426</v>
      </c>
      <c r="C2034" s="17">
        <v>44501</v>
      </c>
      <c r="D2034" s="7">
        <v>620000</v>
      </c>
      <c r="E2034" t="s">
        <v>29</v>
      </c>
      <c r="F2034" t="s">
        <v>30</v>
      </c>
      <c r="G2034" s="7">
        <v>620000</v>
      </c>
      <c r="H2034" s="7">
        <v>283680</v>
      </c>
      <c r="I2034" s="12">
        <f>H2034/G2034*100</f>
        <v>45.754838709677422</v>
      </c>
      <c r="J2034" s="12">
        <f t="shared" si="31"/>
        <v>4.3479300808095047</v>
      </c>
      <c r="K2034" s="7">
        <v>567359</v>
      </c>
      <c r="L2034" s="7">
        <v>97663</v>
      </c>
      <c r="M2034" s="7">
        <f>G2034-L2034</f>
        <v>522337</v>
      </c>
      <c r="N2034" s="7">
        <v>505049.46875</v>
      </c>
      <c r="O2034" s="22">
        <f>M2034/N2034</f>
        <v>1.0342293821094135</v>
      </c>
      <c r="P2034" s="27">
        <v>4120</v>
      </c>
      <c r="Q2034" s="32">
        <f>M2034/P2034</f>
        <v>126.78082524271845</v>
      </c>
      <c r="R2034" s="37" t="s">
        <v>4423</v>
      </c>
      <c r="S2034" s="42">
        <f>ABS(O2496-O2034)*100</f>
        <v>32.295964687816216</v>
      </c>
      <c r="T2034" t="s">
        <v>32</v>
      </c>
      <c r="V2034" s="7">
        <v>88245</v>
      </c>
      <c r="W2034" t="s">
        <v>33</v>
      </c>
      <c r="X2034" s="17" t="s">
        <v>34</v>
      </c>
      <c r="Z2034" t="s">
        <v>4424</v>
      </c>
      <c r="AA2034">
        <v>401</v>
      </c>
      <c r="AB2034">
        <v>67</v>
      </c>
    </row>
    <row r="2035" spans="1:28" x14ac:dyDescent="0.25">
      <c r="A2035" t="s">
        <v>4427</v>
      </c>
      <c r="B2035" t="s">
        <v>4428</v>
      </c>
      <c r="C2035" s="17">
        <v>44280</v>
      </c>
      <c r="D2035" s="7">
        <v>460000</v>
      </c>
      <c r="E2035" t="s">
        <v>29</v>
      </c>
      <c r="F2035" t="s">
        <v>30</v>
      </c>
      <c r="G2035" s="7">
        <v>460000</v>
      </c>
      <c r="H2035" s="7">
        <v>214390</v>
      </c>
      <c r="I2035" s="12">
        <f>H2035/G2035*100</f>
        <v>46.606521739130436</v>
      </c>
      <c r="J2035" s="12">
        <f t="shared" si="31"/>
        <v>3.4962470513564909</v>
      </c>
      <c r="K2035" s="7">
        <v>428774</v>
      </c>
      <c r="L2035" s="7">
        <v>90329</v>
      </c>
      <c r="M2035" s="7">
        <f>G2035-L2035</f>
        <v>369671</v>
      </c>
      <c r="N2035" s="7">
        <v>363919.34375</v>
      </c>
      <c r="O2035" s="22">
        <f>M2035/N2035</f>
        <v>1.015804755500854</v>
      </c>
      <c r="P2035" s="27">
        <v>2672</v>
      </c>
      <c r="Q2035" s="32">
        <f>M2035/P2035</f>
        <v>138.3499251497006</v>
      </c>
      <c r="R2035" s="37" t="s">
        <v>4423</v>
      </c>
      <c r="S2035" s="42">
        <f>ABS(O2496-O2035)*100</f>
        <v>34.13842734867216</v>
      </c>
      <c r="T2035" t="s">
        <v>32</v>
      </c>
      <c r="V2035" s="7">
        <v>83054</v>
      </c>
      <c r="W2035" t="s">
        <v>33</v>
      </c>
      <c r="X2035" s="17" t="s">
        <v>34</v>
      </c>
      <c r="Z2035" t="s">
        <v>4424</v>
      </c>
      <c r="AA2035">
        <v>401</v>
      </c>
      <c r="AB2035">
        <v>67</v>
      </c>
    </row>
    <row r="2036" spans="1:28" x14ac:dyDescent="0.25">
      <c r="A2036" t="s">
        <v>4429</v>
      </c>
      <c r="B2036" t="s">
        <v>4430</v>
      </c>
      <c r="C2036" s="17">
        <v>44182</v>
      </c>
      <c r="D2036" s="7">
        <v>440000</v>
      </c>
      <c r="E2036" t="s">
        <v>29</v>
      </c>
      <c r="F2036" t="s">
        <v>30</v>
      </c>
      <c r="G2036" s="7">
        <v>440000</v>
      </c>
      <c r="H2036" s="7">
        <v>248270</v>
      </c>
      <c r="I2036" s="12">
        <f>H2036/G2036*100</f>
        <v>56.425000000000004</v>
      </c>
      <c r="J2036" s="12">
        <f t="shared" si="31"/>
        <v>6.3222312095130775</v>
      </c>
      <c r="K2036" s="7">
        <v>496539</v>
      </c>
      <c r="L2036" s="7">
        <v>93758</v>
      </c>
      <c r="M2036" s="7">
        <f>G2036-L2036</f>
        <v>346242</v>
      </c>
      <c r="N2036" s="7">
        <v>433097.84375</v>
      </c>
      <c r="O2036" s="22">
        <f>M2036/N2036</f>
        <v>0.79945445352958999</v>
      </c>
      <c r="P2036" s="27">
        <v>2790</v>
      </c>
      <c r="Q2036" s="32">
        <f>M2036/P2036</f>
        <v>124.1010752688172</v>
      </c>
      <c r="R2036" s="37" t="s">
        <v>4423</v>
      </c>
      <c r="S2036" s="42">
        <f>ABS(O2496-O2036)*100</f>
        <v>55.773457545798564</v>
      </c>
      <c r="T2036" t="s">
        <v>32</v>
      </c>
      <c r="V2036" s="7">
        <v>83054</v>
      </c>
      <c r="W2036" t="s">
        <v>33</v>
      </c>
      <c r="X2036" s="17" t="s">
        <v>34</v>
      </c>
      <c r="Z2036" t="s">
        <v>4424</v>
      </c>
      <c r="AA2036">
        <v>401</v>
      </c>
      <c r="AB2036">
        <v>67</v>
      </c>
    </row>
    <row r="2037" spans="1:28" x14ac:dyDescent="0.25">
      <c r="A2037" t="s">
        <v>4431</v>
      </c>
      <c r="B2037" t="s">
        <v>4432</v>
      </c>
      <c r="C2037" s="17">
        <v>44175</v>
      </c>
      <c r="D2037" s="7">
        <v>400000</v>
      </c>
      <c r="E2037" t="s">
        <v>29</v>
      </c>
      <c r="F2037" t="s">
        <v>30</v>
      </c>
      <c r="G2037" s="7">
        <v>400000</v>
      </c>
      <c r="H2037" s="7">
        <v>219220</v>
      </c>
      <c r="I2037" s="12">
        <f>H2037/G2037*100</f>
        <v>54.805000000000007</v>
      </c>
      <c r="J2037" s="12">
        <f t="shared" si="31"/>
        <v>4.70223120951308</v>
      </c>
      <c r="K2037" s="7">
        <v>438431</v>
      </c>
      <c r="L2037" s="7">
        <v>92793</v>
      </c>
      <c r="M2037" s="7">
        <f>G2037-L2037</f>
        <v>307207</v>
      </c>
      <c r="N2037" s="7">
        <v>371653.75</v>
      </c>
      <c r="O2037" s="22">
        <f>M2037/N2037</f>
        <v>0.82659464622649437</v>
      </c>
      <c r="P2037" s="27">
        <v>2769</v>
      </c>
      <c r="Q2037" s="32">
        <f>M2037/P2037</f>
        <v>110.94510653665583</v>
      </c>
      <c r="R2037" s="37" t="s">
        <v>4423</v>
      </c>
      <c r="S2037" s="42">
        <f>ABS(O2496-O2037)*100</f>
        <v>53.059438276108125</v>
      </c>
      <c r="T2037" t="s">
        <v>32</v>
      </c>
      <c r="V2037" s="7">
        <v>83054</v>
      </c>
      <c r="W2037" t="s">
        <v>33</v>
      </c>
      <c r="X2037" s="17" t="s">
        <v>34</v>
      </c>
      <c r="Z2037" t="s">
        <v>4424</v>
      </c>
      <c r="AA2037">
        <v>401</v>
      </c>
      <c r="AB2037">
        <v>66</v>
      </c>
    </row>
    <row r="2038" spans="1:28" x14ac:dyDescent="0.25">
      <c r="A2038" t="s">
        <v>4433</v>
      </c>
      <c r="B2038" t="s">
        <v>4434</v>
      </c>
      <c r="C2038" s="17">
        <v>44137</v>
      </c>
      <c r="D2038" s="7">
        <v>425000</v>
      </c>
      <c r="E2038" t="s">
        <v>29</v>
      </c>
      <c r="F2038" t="s">
        <v>30</v>
      </c>
      <c r="G2038" s="7">
        <v>425000</v>
      </c>
      <c r="H2038" s="7">
        <v>215770</v>
      </c>
      <c r="I2038" s="12">
        <f>H2038/G2038*100</f>
        <v>50.769411764705886</v>
      </c>
      <c r="J2038" s="12">
        <f t="shared" si="31"/>
        <v>0.66664297421895924</v>
      </c>
      <c r="K2038" s="7">
        <v>431542</v>
      </c>
      <c r="L2038" s="7">
        <v>107112</v>
      </c>
      <c r="M2038" s="7">
        <f>G2038-L2038</f>
        <v>317888</v>
      </c>
      <c r="N2038" s="7">
        <v>348849.46875</v>
      </c>
      <c r="O2038" s="22">
        <f>M2038/N2038</f>
        <v>0.91124690869978575</v>
      </c>
      <c r="P2038" s="27">
        <v>2333</v>
      </c>
      <c r="Q2038" s="32">
        <f>M2038/P2038</f>
        <v>136.2571795970853</v>
      </c>
      <c r="R2038" s="37" t="s">
        <v>4423</v>
      </c>
      <c r="S2038" s="42">
        <f>ABS(O2496-O2038)*100</f>
        <v>44.59421202877899</v>
      </c>
      <c r="T2038" t="s">
        <v>64</v>
      </c>
      <c r="V2038" s="7">
        <v>88245</v>
      </c>
      <c r="W2038" t="s">
        <v>33</v>
      </c>
      <c r="X2038" s="17" t="s">
        <v>34</v>
      </c>
      <c r="Z2038" t="s">
        <v>4424</v>
      </c>
      <c r="AA2038">
        <v>401</v>
      </c>
      <c r="AB2038">
        <v>66</v>
      </c>
    </row>
    <row r="2039" spans="1:28" x14ac:dyDescent="0.25">
      <c r="A2039" t="s">
        <v>4435</v>
      </c>
      <c r="B2039" t="s">
        <v>4436</v>
      </c>
      <c r="C2039" s="17">
        <v>44055</v>
      </c>
      <c r="D2039" s="7">
        <v>449900</v>
      </c>
      <c r="E2039" t="s">
        <v>29</v>
      </c>
      <c r="F2039" t="s">
        <v>30</v>
      </c>
      <c r="G2039" s="7">
        <v>449900</v>
      </c>
      <c r="H2039" s="7">
        <v>265930</v>
      </c>
      <c r="I2039" s="12">
        <f>H2039/G2039*100</f>
        <v>59.108690820182261</v>
      </c>
      <c r="J2039" s="12">
        <f t="shared" si="31"/>
        <v>9.0059220296953342</v>
      </c>
      <c r="K2039" s="7">
        <v>531864</v>
      </c>
      <c r="L2039" s="7">
        <v>105024</v>
      </c>
      <c r="M2039" s="7">
        <f>G2039-L2039</f>
        <v>344876</v>
      </c>
      <c r="N2039" s="7">
        <v>458967.75</v>
      </c>
      <c r="O2039" s="22">
        <f>M2039/N2039</f>
        <v>0.75141663003555259</v>
      </c>
      <c r="P2039" s="27">
        <v>2899</v>
      </c>
      <c r="Q2039" s="32">
        <f>M2039/P2039</f>
        <v>118.96378061400483</v>
      </c>
      <c r="R2039" s="37" t="s">
        <v>4423</v>
      </c>
      <c r="S2039" s="42">
        <f>ABS(O2496-O2039)*100</f>
        <v>60.577239895202304</v>
      </c>
      <c r="T2039" t="s">
        <v>32</v>
      </c>
      <c r="V2039" s="7">
        <v>83054</v>
      </c>
      <c r="W2039" t="s">
        <v>33</v>
      </c>
      <c r="X2039" s="17" t="s">
        <v>34</v>
      </c>
      <c r="Z2039" t="s">
        <v>4424</v>
      </c>
      <c r="AA2039">
        <v>401</v>
      </c>
      <c r="AB2039">
        <v>71</v>
      </c>
    </row>
    <row r="2040" spans="1:28" x14ac:dyDescent="0.25">
      <c r="A2040" t="s">
        <v>4437</v>
      </c>
      <c r="B2040" t="s">
        <v>4438</v>
      </c>
      <c r="C2040" s="17">
        <v>44020</v>
      </c>
      <c r="D2040" s="7">
        <v>460000</v>
      </c>
      <c r="E2040" t="s">
        <v>29</v>
      </c>
      <c r="F2040" t="s">
        <v>30</v>
      </c>
      <c r="G2040" s="7">
        <v>460000</v>
      </c>
      <c r="H2040" s="7">
        <v>256610</v>
      </c>
      <c r="I2040" s="12">
        <f>H2040/G2040*100</f>
        <v>55.78478260869565</v>
      </c>
      <c r="J2040" s="12">
        <f t="shared" si="31"/>
        <v>5.6820138182087234</v>
      </c>
      <c r="K2040" s="7">
        <v>513228</v>
      </c>
      <c r="L2040" s="7">
        <v>94295</v>
      </c>
      <c r="M2040" s="7">
        <f>G2040-L2040</f>
        <v>365705</v>
      </c>
      <c r="N2040" s="7">
        <v>450465.59375</v>
      </c>
      <c r="O2040" s="22">
        <f>M2040/N2040</f>
        <v>0.81183780753510659</v>
      </c>
      <c r="P2040" s="27">
        <v>3350</v>
      </c>
      <c r="Q2040" s="32">
        <f>M2040/P2040</f>
        <v>109.16567164179105</v>
      </c>
      <c r="R2040" s="37" t="s">
        <v>4423</v>
      </c>
      <c r="S2040" s="42">
        <f>ABS(O2496-O2040)*100</f>
        <v>54.535122145246909</v>
      </c>
      <c r="T2040" t="s">
        <v>32</v>
      </c>
      <c r="V2040" s="7">
        <v>83054</v>
      </c>
      <c r="W2040" t="s">
        <v>33</v>
      </c>
      <c r="X2040" s="17" t="s">
        <v>34</v>
      </c>
      <c r="Z2040" t="s">
        <v>4424</v>
      </c>
      <c r="AA2040">
        <v>401</v>
      </c>
      <c r="AB2040">
        <v>69</v>
      </c>
    </row>
    <row r="2041" spans="1:28" x14ac:dyDescent="0.25">
      <c r="A2041" t="s">
        <v>4439</v>
      </c>
      <c r="B2041" t="s">
        <v>4440</v>
      </c>
      <c r="C2041" s="17">
        <v>44102</v>
      </c>
      <c r="D2041" s="7">
        <v>460000</v>
      </c>
      <c r="E2041" t="s">
        <v>29</v>
      </c>
      <c r="F2041" t="s">
        <v>30</v>
      </c>
      <c r="G2041" s="7">
        <v>460000</v>
      </c>
      <c r="H2041" s="7">
        <v>240300</v>
      </c>
      <c r="I2041" s="12">
        <f>H2041/G2041*100</f>
        <v>52.239130434782609</v>
      </c>
      <c r="J2041" s="12">
        <f t="shared" si="31"/>
        <v>2.1363616442956825</v>
      </c>
      <c r="K2041" s="7">
        <v>480593</v>
      </c>
      <c r="L2041" s="7">
        <v>92271</v>
      </c>
      <c r="M2041" s="7">
        <f>G2041-L2041</f>
        <v>367729</v>
      </c>
      <c r="N2041" s="7">
        <v>417550.53125</v>
      </c>
      <c r="O2041" s="22">
        <f>M2041/N2041</f>
        <v>0.88068143249428565</v>
      </c>
      <c r="P2041" s="27">
        <v>3114</v>
      </c>
      <c r="Q2041" s="32">
        <f>M2041/P2041</f>
        <v>118.08895311496468</v>
      </c>
      <c r="R2041" s="37" t="s">
        <v>4423</v>
      </c>
      <c r="S2041" s="42">
        <f>ABS(O2496-O2041)*100</f>
        <v>47.650759649328997</v>
      </c>
      <c r="T2041" t="s">
        <v>32</v>
      </c>
      <c r="V2041" s="7">
        <v>83054</v>
      </c>
      <c r="W2041" t="s">
        <v>33</v>
      </c>
      <c r="X2041" s="17" t="s">
        <v>34</v>
      </c>
      <c r="Z2041" t="s">
        <v>4424</v>
      </c>
      <c r="AA2041">
        <v>401</v>
      </c>
      <c r="AB2041">
        <v>70</v>
      </c>
    </row>
    <row r="2042" spans="1:28" x14ac:dyDescent="0.25">
      <c r="A2042" t="s">
        <v>4441</v>
      </c>
      <c r="B2042" t="s">
        <v>4442</v>
      </c>
      <c r="C2042" s="17">
        <v>44498</v>
      </c>
      <c r="D2042" s="7">
        <v>475000</v>
      </c>
      <c r="E2042" t="s">
        <v>29</v>
      </c>
      <c r="F2042" t="s">
        <v>30</v>
      </c>
      <c r="G2042" s="7">
        <v>475000</v>
      </c>
      <c r="H2042" s="7">
        <v>221740</v>
      </c>
      <c r="I2042" s="12">
        <f>H2042/G2042*100</f>
        <v>46.682105263157894</v>
      </c>
      <c r="J2042" s="12">
        <f t="shared" si="31"/>
        <v>3.4206635273290331</v>
      </c>
      <c r="K2042" s="7">
        <v>443482</v>
      </c>
      <c r="L2042" s="7">
        <v>80839</v>
      </c>
      <c r="M2042" s="7">
        <f>G2042-L2042</f>
        <v>394161</v>
      </c>
      <c r="N2042" s="7">
        <v>389938.71875</v>
      </c>
      <c r="O2042" s="22">
        <f>M2042/N2042</f>
        <v>1.0108280636083924</v>
      </c>
      <c r="P2042" s="27">
        <v>2984</v>
      </c>
      <c r="Q2042" s="32">
        <f>M2042/P2042</f>
        <v>132.09148793565683</v>
      </c>
      <c r="R2042" s="37" t="s">
        <v>4423</v>
      </c>
      <c r="S2042" s="42">
        <f>ABS(O2496-O2042)*100</f>
        <v>34.636096537918327</v>
      </c>
      <c r="T2042" t="s">
        <v>32</v>
      </c>
      <c r="V2042" s="7">
        <v>72673</v>
      </c>
      <c r="W2042" t="s">
        <v>33</v>
      </c>
      <c r="X2042" s="17" t="s">
        <v>34</v>
      </c>
      <c r="Z2042" t="s">
        <v>4424</v>
      </c>
      <c r="AA2042">
        <v>401</v>
      </c>
      <c r="AB2042">
        <v>68</v>
      </c>
    </row>
    <row r="2043" spans="1:28" x14ac:dyDescent="0.25">
      <c r="A2043" t="s">
        <v>4443</v>
      </c>
      <c r="B2043" t="s">
        <v>4444</v>
      </c>
      <c r="C2043" s="17">
        <v>44279</v>
      </c>
      <c r="D2043" s="7">
        <v>465000</v>
      </c>
      <c r="E2043" t="s">
        <v>29</v>
      </c>
      <c r="F2043" t="s">
        <v>30</v>
      </c>
      <c r="G2043" s="7">
        <v>465000</v>
      </c>
      <c r="H2043" s="7">
        <v>211740</v>
      </c>
      <c r="I2043" s="12">
        <f>H2043/G2043*100</f>
        <v>45.535483870967738</v>
      </c>
      <c r="J2043" s="12">
        <f t="shared" si="31"/>
        <v>4.5672849195191887</v>
      </c>
      <c r="K2043" s="7">
        <v>423479</v>
      </c>
      <c r="L2043" s="7">
        <v>94270</v>
      </c>
      <c r="M2043" s="7">
        <f>G2043-L2043</f>
        <v>370730</v>
      </c>
      <c r="N2043" s="7">
        <v>353988.1875</v>
      </c>
      <c r="O2043" s="22">
        <f>M2043/N2043</f>
        <v>1.0472948338141934</v>
      </c>
      <c r="P2043" s="27">
        <v>2575</v>
      </c>
      <c r="Q2043" s="32">
        <f>M2043/P2043</f>
        <v>143.97281553398059</v>
      </c>
      <c r="R2043" s="37" t="s">
        <v>4423</v>
      </c>
      <c r="S2043" s="42">
        <f>ABS(O2496-O2043)*100</f>
        <v>30.989419517338224</v>
      </c>
      <c r="T2043" t="s">
        <v>32</v>
      </c>
      <c r="V2043" s="7">
        <v>83054</v>
      </c>
      <c r="W2043" t="s">
        <v>33</v>
      </c>
      <c r="X2043" s="17" t="s">
        <v>34</v>
      </c>
      <c r="Z2043" t="s">
        <v>4424</v>
      </c>
      <c r="AA2043">
        <v>401</v>
      </c>
      <c r="AB2043">
        <v>68</v>
      </c>
    </row>
    <row r="2044" spans="1:28" x14ac:dyDescent="0.25">
      <c r="A2044" t="s">
        <v>4445</v>
      </c>
      <c r="B2044" t="s">
        <v>4446</v>
      </c>
      <c r="C2044" s="17">
        <v>44055</v>
      </c>
      <c r="D2044" s="7">
        <v>455000</v>
      </c>
      <c r="E2044" t="s">
        <v>29</v>
      </c>
      <c r="F2044" t="s">
        <v>30</v>
      </c>
      <c r="G2044" s="7">
        <v>455000</v>
      </c>
      <c r="H2044" s="7">
        <v>214420</v>
      </c>
      <c r="I2044" s="12">
        <f>H2044/G2044*100</f>
        <v>47.125274725274721</v>
      </c>
      <c r="J2044" s="12">
        <f t="shared" si="31"/>
        <v>2.9774940652122055</v>
      </c>
      <c r="K2044" s="7">
        <v>428842</v>
      </c>
      <c r="L2044" s="7">
        <v>84717</v>
      </c>
      <c r="M2044" s="7">
        <f>G2044-L2044</f>
        <v>370283</v>
      </c>
      <c r="N2044" s="7">
        <v>370026.875</v>
      </c>
      <c r="O2044" s="22">
        <f>M2044/N2044</f>
        <v>1.0006921794531816</v>
      </c>
      <c r="P2044" s="27">
        <v>2924</v>
      </c>
      <c r="Q2044" s="32">
        <f>M2044/P2044</f>
        <v>126.63577291381669</v>
      </c>
      <c r="R2044" s="37" t="s">
        <v>4423</v>
      </c>
      <c r="S2044" s="42">
        <f>ABS(O2496-O2044)*100</f>
        <v>35.649684953439412</v>
      </c>
      <c r="T2044" t="s">
        <v>32</v>
      </c>
      <c r="V2044" s="7">
        <v>72673</v>
      </c>
      <c r="W2044" t="s">
        <v>33</v>
      </c>
      <c r="X2044" s="17" t="s">
        <v>34</v>
      </c>
      <c r="Z2044" t="s">
        <v>4424</v>
      </c>
      <c r="AA2044">
        <v>401</v>
      </c>
      <c r="AB2044">
        <v>67</v>
      </c>
    </row>
    <row r="2045" spans="1:28" x14ac:dyDescent="0.25">
      <c r="A2045" t="s">
        <v>4447</v>
      </c>
      <c r="B2045" t="s">
        <v>4448</v>
      </c>
      <c r="C2045" s="17">
        <v>44323</v>
      </c>
      <c r="D2045" s="7">
        <v>448000</v>
      </c>
      <c r="E2045" t="s">
        <v>29</v>
      </c>
      <c r="F2045" t="s">
        <v>30</v>
      </c>
      <c r="G2045" s="7">
        <v>448000</v>
      </c>
      <c r="H2045" s="7">
        <v>213460</v>
      </c>
      <c r="I2045" s="12">
        <f>H2045/G2045*100</f>
        <v>47.647321428571423</v>
      </c>
      <c r="J2045" s="12">
        <f t="shared" si="31"/>
        <v>2.4554473619155033</v>
      </c>
      <c r="K2045" s="7">
        <v>426926</v>
      </c>
      <c r="L2045" s="7">
        <v>82533</v>
      </c>
      <c r="M2045" s="7">
        <f>G2045-L2045</f>
        <v>365467</v>
      </c>
      <c r="N2045" s="7">
        <v>370315.0625</v>
      </c>
      <c r="O2045" s="22">
        <f>M2045/N2045</f>
        <v>0.98690827624652722</v>
      </c>
      <c r="P2045" s="27">
        <v>2623</v>
      </c>
      <c r="Q2045" s="32">
        <f>M2045/P2045</f>
        <v>139.33168128097597</v>
      </c>
      <c r="R2045" s="37" t="s">
        <v>4423</v>
      </c>
      <c r="S2045" s="42">
        <f>ABS(O2496-O2045)*100</f>
        <v>37.028075274104843</v>
      </c>
      <c r="T2045" t="s">
        <v>32</v>
      </c>
      <c r="V2045" s="7">
        <v>72673</v>
      </c>
      <c r="W2045" t="s">
        <v>33</v>
      </c>
      <c r="X2045" s="17" t="s">
        <v>34</v>
      </c>
      <c r="Z2045" t="s">
        <v>4424</v>
      </c>
      <c r="AA2045">
        <v>401</v>
      </c>
      <c r="AB2045">
        <v>72</v>
      </c>
    </row>
    <row r="2046" spans="1:28" x14ac:dyDescent="0.25">
      <c r="A2046" t="s">
        <v>4447</v>
      </c>
      <c r="B2046" t="s">
        <v>4448</v>
      </c>
      <c r="C2046" s="17">
        <v>44617</v>
      </c>
      <c r="D2046" s="7">
        <v>495000</v>
      </c>
      <c r="E2046" t="s">
        <v>29</v>
      </c>
      <c r="F2046" t="s">
        <v>30</v>
      </c>
      <c r="G2046" s="7">
        <v>495000</v>
      </c>
      <c r="H2046" s="7">
        <v>213460</v>
      </c>
      <c r="I2046" s="12">
        <f>H2046/G2046*100</f>
        <v>43.123232323232322</v>
      </c>
      <c r="J2046" s="12">
        <f t="shared" si="31"/>
        <v>6.9795364672546043</v>
      </c>
      <c r="K2046" s="7">
        <v>426926</v>
      </c>
      <c r="L2046" s="7">
        <v>82533</v>
      </c>
      <c r="M2046" s="7">
        <f>G2046-L2046</f>
        <v>412467</v>
      </c>
      <c r="N2046" s="7">
        <v>370315.0625</v>
      </c>
      <c r="O2046" s="22">
        <f>M2046/N2046</f>
        <v>1.1138272292124223</v>
      </c>
      <c r="P2046" s="27">
        <v>2623</v>
      </c>
      <c r="Q2046" s="32">
        <f>M2046/P2046</f>
        <v>157.25009531071294</v>
      </c>
      <c r="R2046" s="37" t="s">
        <v>4423</v>
      </c>
      <c r="S2046" s="42">
        <f>ABS(O2496-O2046)*100</f>
        <v>24.336179977515336</v>
      </c>
      <c r="T2046" t="s">
        <v>32</v>
      </c>
      <c r="V2046" s="7">
        <v>72673</v>
      </c>
      <c r="W2046" t="s">
        <v>33</v>
      </c>
      <c r="X2046" s="17" t="s">
        <v>34</v>
      </c>
      <c r="Z2046" t="s">
        <v>4424</v>
      </c>
      <c r="AA2046">
        <v>401</v>
      </c>
      <c r="AB2046">
        <v>72</v>
      </c>
    </row>
    <row r="2047" spans="1:28" x14ac:dyDescent="0.25">
      <c r="A2047" t="s">
        <v>4449</v>
      </c>
      <c r="B2047" t="s">
        <v>4450</v>
      </c>
      <c r="C2047" s="17">
        <v>44517</v>
      </c>
      <c r="D2047" s="7">
        <v>431000</v>
      </c>
      <c r="E2047" t="s">
        <v>29</v>
      </c>
      <c r="F2047" t="s">
        <v>30</v>
      </c>
      <c r="G2047" s="7">
        <v>431000</v>
      </c>
      <c r="H2047" s="7">
        <v>222580</v>
      </c>
      <c r="I2047" s="12">
        <f>H2047/G2047*100</f>
        <v>51.642691415313223</v>
      </c>
      <c r="J2047" s="12">
        <f t="shared" si="31"/>
        <v>1.5399226248262963</v>
      </c>
      <c r="K2047" s="7">
        <v>445153</v>
      </c>
      <c r="L2047" s="7">
        <v>82091</v>
      </c>
      <c r="M2047" s="7">
        <f>G2047-L2047</f>
        <v>348909</v>
      </c>
      <c r="N2047" s="7">
        <v>390389.25</v>
      </c>
      <c r="O2047" s="22">
        <f>M2047/N2047</f>
        <v>0.89374643384775576</v>
      </c>
      <c r="P2047" s="27">
        <v>3092</v>
      </c>
      <c r="Q2047" s="32">
        <f>M2047/P2047</f>
        <v>112.84249676584734</v>
      </c>
      <c r="R2047" s="37" t="s">
        <v>4423</v>
      </c>
      <c r="S2047" s="42">
        <f>ABS(O2496-O2047)*100</f>
        <v>46.344259513981989</v>
      </c>
      <c r="T2047" t="s">
        <v>32</v>
      </c>
      <c r="V2047" s="7">
        <v>72673</v>
      </c>
      <c r="W2047" t="s">
        <v>33</v>
      </c>
      <c r="X2047" s="17" t="s">
        <v>34</v>
      </c>
      <c r="Z2047" t="s">
        <v>4424</v>
      </c>
      <c r="AA2047">
        <v>401</v>
      </c>
      <c r="AB2047">
        <v>67</v>
      </c>
    </row>
    <row r="2048" spans="1:28" x14ac:dyDescent="0.25">
      <c r="A2048" t="s">
        <v>4451</v>
      </c>
      <c r="B2048" t="s">
        <v>4452</v>
      </c>
      <c r="C2048" s="17">
        <v>44007</v>
      </c>
      <c r="D2048" s="7">
        <v>412500</v>
      </c>
      <c r="E2048" t="s">
        <v>585</v>
      </c>
      <c r="F2048" t="s">
        <v>30</v>
      </c>
      <c r="G2048" s="7">
        <v>412500</v>
      </c>
      <c r="H2048" s="7">
        <v>216950</v>
      </c>
      <c r="I2048" s="12">
        <f>H2048/G2048*100</f>
        <v>52.593939393939394</v>
      </c>
      <c r="J2048" s="12">
        <f t="shared" si="31"/>
        <v>2.491170603452467</v>
      </c>
      <c r="K2048" s="7">
        <v>433908</v>
      </c>
      <c r="L2048" s="7">
        <v>82949</v>
      </c>
      <c r="M2048" s="7">
        <f>G2048-L2048</f>
        <v>329551</v>
      </c>
      <c r="N2048" s="7">
        <v>377375.28125</v>
      </c>
      <c r="O2048" s="22">
        <f>M2048/N2048</f>
        <v>0.8732712935208975</v>
      </c>
      <c r="P2048" s="27">
        <v>2616</v>
      </c>
      <c r="Q2048" s="32">
        <f>M2048/P2048</f>
        <v>125.97515290519878</v>
      </c>
      <c r="R2048" s="37" t="s">
        <v>4423</v>
      </c>
      <c r="S2048" s="42">
        <f>ABS(O2496-O2048)*100</f>
        <v>48.391773546667814</v>
      </c>
      <c r="T2048" t="s">
        <v>662</v>
      </c>
      <c r="V2048" s="7">
        <v>72673</v>
      </c>
      <c r="W2048" t="s">
        <v>33</v>
      </c>
      <c r="X2048" s="17" t="s">
        <v>34</v>
      </c>
      <c r="Z2048" t="s">
        <v>4424</v>
      </c>
      <c r="AA2048">
        <v>401</v>
      </c>
      <c r="AB2048">
        <v>69</v>
      </c>
    </row>
    <row r="2049" spans="1:28" x14ac:dyDescent="0.25">
      <c r="A2049" t="s">
        <v>4453</v>
      </c>
      <c r="B2049" t="s">
        <v>4454</v>
      </c>
      <c r="C2049" s="17">
        <v>44349</v>
      </c>
      <c r="D2049" s="7">
        <v>501250</v>
      </c>
      <c r="E2049" t="s">
        <v>29</v>
      </c>
      <c r="F2049" t="s">
        <v>30</v>
      </c>
      <c r="G2049" s="7">
        <v>501250</v>
      </c>
      <c r="H2049" s="7">
        <v>206930</v>
      </c>
      <c r="I2049" s="12">
        <f>H2049/G2049*100</f>
        <v>41.282793017456356</v>
      </c>
      <c r="J2049" s="12">
        <f t="shared" si="31"/>
        <v>8.8199757730305706</v>
      </c>
      <c r="K2049" s="7">
        <v>413855</v>
      </c>
      <c r="L2049" s="7">
        <v>82192</v>
      </c>
      <c r="M2049" s="7">
        <f>G2049-L2049</f>
        <v>419058</v>
      </c>
      <c r="N2049" s="7">
        <v>356626.875</v>
      </c>
      <c r="O2049" s="22">
        <f>M2049/N2049</f>
        <v>1.175060068033291</v>
      </c>
      <c r="P2049" s="27">
        <v>2565</v>
      </c>
      <c r="Q2049" s="32">
        <f>M2049/P2049</f>
        <v>163.37543859649122</v>
      </c>
      <c r="R2049" s="37" t="s">
        <v>4423</v>
      </c>
      <c r="S2049" s="42">
        <f>ABS(O2496-O2049)*100</f>
        <v>18.212896095428466</v>
      </c>
      <c r="T2049" t="s">
        <v>32</v>
      </c>
      <c r="V2049" s="7">
        <v>72673</v>
      </c>
      <c r="W2049" t="s">
        <v>33</v>
      </c>
      <c r="X2049" s="17" t="s">
        <v>34</v>
      </c>
      <c r="Z2049" t="s">
        <v>4424</v>
      </c>
      <c r="AA2049">
        <v>401</v>
      </c>
      <c r="AB2049">
        <v>68</v>
      </c>
    </row>
    <row r="2050" spans="1:28" x14ac:dyDescent="0.25">
      <c r="A2050" t="s">
        <v>4455</v>
      </c>
      <c r="B2050" t="s">
        <v>4456</v>
      </c>
      <c r="C2050" s="17">
        <v>44483</v>
      </c>
      <c r="D2050" s="7">
        <v>445000</v>
      </c>
      <c r="E2050" t="s">
        <v>29</v>
      </c>
      <c r="F2050" t="s">
        <v>30</v>
      </c>
      <c r="G2050" s="7">
        <v>445000</v>
      </c>
      <c r="H2050" s="7">
        <v>223460</v>
      </c>
      <c r="I2050" s="12">
        <f>H2050/G2050*100</f>
        <v>50.215730337078654</v>
      </c>
      <c r="J2050" s="12">
        <f t="shared" si="31"/>
        <v>0.11296154659172686</v>
      </c>
      <c r="K2050" s="7">
        <v>446925</v>
      </c>
      <c r="L2050" s="7">
        <v>82091</v>
      </c>
      <c r="M2050" s="7">
        <f>G2050-L2050</f>
        <v>362909</v>
      </c>
      <c r="N2050" s="7">
        <v>392294.625</v>
      </c>
      <c r="O2050" s="22">
        <f>M2050/N2050</f>
        <v>0.92509297062125184</v>
      </c>
      <c r="P2050" s="27">
        <v>2938</v>
      </c>
      <c r="Q2050" s="32">
        <f>M2050/P2050</f>
        <v>123.52246426140232</v>
      </c>
      <c r="R2050" s="37" t="s">
        <v>4423</v>
      </c>
      <c r="S2050" s="42">
        <f>ABS(O2496-O2050)*100</f>
        <v>43.209605836632377</v>
      </c>
      <c r="T2050" t="s">
        <v>32</v>
      </c>
      <c r="V2050" s="7">
        <v>72673</v>
      </c>
      <c r="W2050" t="s">
        <v>33</v>
      </c>
      <c r="X2050" s="17" t="s">
        <v>34</v>
      </c>
      <c r="Z2050" t="s">
        <v>4424</v>
      </c>
      <c r="AA2050">
        <v>401</v>
      </c>
      <c r="AB2050">
        <v>68</v>
      </c>
    </row>
    <row r="2051" spans="1:28" x14ac:dyDescent="0.25">
      <c r="A2051" t="s">
        <v>4457</v>
      </c>
      <c r="B2051" t="s">
        <v>4458</v>
      </c>
      <c r="C2051" s="17">
        <v>44298</v>
      </c>
      <c r="D2051" s="7">
        <v>398000</v>
      </c>
      <c r="E2051" t="s">
        <v>29</v>
      </c>
      <c r="F2051" t="s">
        <v>30</v>
      </c>
      <c r="G2051" s="7">
        <v>398000</v>
      </c>
      <c r="H2051" s="7">
        <v>218850</v>
      </c>
      <c r="I2051" s="12">
        <f>H2051/G2051*100</f>
        <v>54.987437185929643</v>
      </c>
      <c r="J2051" s="12">
        <f t="shared" ref="J2051:J2114" si="32">+ABS(I2051-$I$2500)</f>
        <v>4.8846683954427164</v>
      </c>
      <c r="K2051" s="7">
        <v>437705</v>
      </c>
      <c r="L2051" s="7">
        <v>91579</v>
      </c>
      <c r="M2051" s="7">
        <f>G2051-L2051</f>
        <v>306421</v>
      </c>
      <c r="N2051" s="7">
        <v>372178.5</v>
      </c>
      <c r="O2051" s="22">
        <f>M2051/N2051</f>
        <v>0.82331730607759446</v>
      </c>
      <c r="P2051" s="27">
        <v>2426</v>
      </c>
      <c r="Q2051" s="32">
        <f>M2051/P2051</f>
        <v>126.3070898598516</v>
      </c>
      <c r="R2051" s="37" t="s">
        <v>4423</v>
      </c>
      <c r="S2051" s="42">
        <f>ABS(O2496-O2051)*100</f>
        <v>53.387172290998123</v>
      </c>
      <c r="T2051" t="s">
        <v>1243</v>
      </c>
      <c r="V2051" s="7">
        <v>72673</v>
      </c>
      <c r="W2051" t="s">
        <v>33</v>
      </c>
      <c r="X2051" s="17" t="s">
        <v>34</v>
      </c>
      <c r="Z2051" t="s">
        <v>4424</v>
      </c>
      <c r="AA2051">
        <v>401</v>
      </c>
      <c r="AB2051">
        <v>72</v>
      </c>
    </row>
    <row r="2052" spans="1:28" x14ac:dyDescent="0.25">
      <c r="A2052" t="s">
        <v>4459</v>
      </c>
      <c r="B2052" t="s">
        <v>4460</v>
      </c>
      <c r="C2052" s="17">
        <v>43980</v>
      </c>
      <c r="D2052" s="7">
        <v>430000</v>
      </c>
      <c r="E2052" t="s">
        <v>29</v>
      </c>
      <c r="F2052" t="s">
        <v>30</v>
      </c>
      <c r="G2052" s="7">
        <v>430000</v>
      </c>
      <c r="H2052" s="7">
        <v>246250</v>
      </c>
      <c r="I2052" s="12">
        <f>H2052/G2052*100</f>
        <v>57.267441860465119</v>
      </c>
      <c r="J2052" s="12">
        <f t="shared" si="32"/>
        <v>7.1646730699781926</v>
      </c>
      <c r="K2052" s="7">
        <v>492504</v>
      </c>
      <c r="L2052" s="7">
        <v>80161</v>
      </c>
      <c r="M2052" s="7">
        <f>G2052-L2052</f>
        <v>349839</v>
      </c>
      <c r="N2052" s="7">
        <v>443379.5625</v>
      </c>
      <c r="O2052" s="22">
        <f>M2052/N2052</f>
        <v>0.78902824935689275</v>
      </c>
      <c r="P2052" s="27">
        <v>2721</v>
      </c>
      <c r="Q2052" s="32">
        <f>M2052/P2052</f>
        <v>128.57001102535833</v>
      </c>
      <c r="R2052" s="37" t="s">
        <v>4423</v>
      </c>
      <c r="S2052" s="42">
        <f>ABS(O2496-O2052)*100</f>
        <v>56.816077963068288</v>
      </c>
      <c r="T2052" t="s">
        <v>32</v>
      </c>
      <c r="V2052" s="7">
        <v>72673</v>
      </c>
      <c r="W2052" t="s">
        <v>33</v>
      </c>
      <c r="X2052" s="17" t="s">
        <v>34</v>
      </c>
      <c r="Z2052" t="s">
        <v>4424</v>
      </c>
      <c r="AA2052">
        <v>401</v>
      </c>
      <c r="AB2052">
        <v>71</v>
      </c>
    </row>
    <row r="2053" spans="1:28" x14ac:dyDescent="0.25">
      <c r="A2053" t="s">
        <v>4461</v>
      </c>
      <c r="B2053" t="s">
        <v>4462</v>
      </c>
      <c r="C2053" s="17">
        <v>44433</v>
      </c>
      <c r="D2053" s="7">
        <v>440000</v>
      </c>
      <c r="E2053" t="s">
        <v>29</v>
      </c>
      <c r="F2053" t="s">
        <v>30</v>
      </c>
      <c r="G2053" s="7">
        <v>440000</v>
      </c>
      <c r="H2053" s="7">
        <v>191220</v>
      </c>
      <c r="I2053" s="12">
        <f>H2053/G2053*100</f>
        <v>43.459090909090911</v>
      </c>
      <c r="J2053" s="12">
        <f t="shared" si="32"/>
        <v>6.643677881396016</v>
      </c>
      <c r="K2053" s="7">
        <v>382447</v>
      </c>
      <c r="L2053" s="7">
        <v>79518</v>
      </c>
      <c r="M2053" s="7">
        <f>G2053-L2053</f>
        <v>360482</v>
      </c>
      <c r="N2053" s="7">
        <v>325730.09375</v>
      </c>
      <c r="O2053" s="22">
        <f>M2053/N2053</f>
        <v>1.1066892710155063</v>
      </c>
      <c r="P2053" s="27">
        <v>2286</v>
      </c>
      <c r="Q2053" s="32">
        <f>M2053/P2053</f>
        <v>157.69116360454944</v>
      </c>
      <c r="R2053" s="37" t="s">
        <v>4423</v>
      </c>
      <c r="S2053" s="42">
        <f>ABS(O2496-O2053)*100</f>
        <v>25.049975797206937</v>
      </c>
      <c r="T2053" t="s">
        <v>32</v>
      </c>
      <c r="V2053" s="7">
        <v>72673</v>
      </c>
      <c r="W2053" t="s">
        <v>33</v>
      </c>
      <c r="X2053" s="17" t="s">
        <v>34</v>
      </c>
      <c r="Z2053" t="s">
        <v>4424</v>
      </c>
      <c r="AA2053">
        <v>401</v>
      </c>
      <c r="AB2053">
        <v>71</v>
      </c>
    </row>
    <row r="2054" spans="1:28" x14ac:dyDescent="0.25">
      <c r="A2054" t="s">
        <v>4463</v>
      </c>
      <c r="B2054" t="s">
        <v>4464</v>
      </c>
      <c r="C2054" s="17">
        <v>44074</v>
      </c>
      <c r="D2054" s="7">
        <v>406500</v>
      </c>
      <c r="E2054" t="s">
        <v>29</v>
      </c>
      <c r="F2054" t="s">
        <v>30</v>
      </c>
      <c r="G2054" s="7">
        <v>406500</v>
      </c>
      <c r="H2054" s="7">
        <v>205650</v>
      </c>
      <c r="I2054" s="12">
        <f>H2054/G2054*100</f>
        <v>50.590405904059047</v>
      </c>
      <c r="J2054" s="12">
        <f t="shared" si="32"/>
        <v>0.48763711357212003</v>
      </c>
      <c r="K2054" s="7">
        <v>411293</v>
      </c>
      <c r="L2054" s="7">
        <v>86982</v>
      </c>
      <c r="M2054" s="7">
        <f>G2054-L2054</f>
        <v>319518</v>
      </c>
      <c r="N2054" s="7">
        <v>348721.5</v>
      </c>
      <c r="O2054" s="22">
        <f>M2054/N2054</f>
        <v>0.91625552195663307</v>
      </c>
      <c r="P2054" s="27">
        <v>2575</v>
      </c>
      <c r="Q2054" s="32">
        <f>M2054/P2054</f>
        <v>124.08466019417476</v>
      </c>
      <c r="R2054" s="37" t="s">
        <v>4423</v>
      </c>
      <c r="S2054" s="42">
        <f>ABS(O2496-O2054)*100</f>
        <v>44.093350703094259</v>
      </c>
      <c r="T2054" t="s">
        <v>32</v>
      </c>
      <c r="V2054" s="7">
        <v>72673</v>
      </c>
      <c r="W2054" t="s">
        <v>33</v>
      </c>
      <c r="X2054" s="17" t="s">
        <v>34</v>
      </c>
      <c r="Z2054" t="s">
        <v>4424</v>
      </c>
      <c r="AA2054">
        <v>401</v>
      </c>
      <c r="AB2054">
        <v>72</v>
      </c>
    </row>
    <row r="2055" spans="1:28" x14ac:dyDescent="0.25">
      <c r="A2055" t="s">
        <v>4465</v>
      </c>
      <c r="B2055" t="s">
        <v>4466</v>
      </c>
      <c r="C2055" s="17">
        <v>44083</v>
      </c>
      <c r="D2055" s="7">
        <v>541000</v>
      </c>
      <c r="E2055" t="s">
        <v>29</v>
      </c>
      <c r="F2055" t="s">
        <v>30</v>
      </c>
      <c r="G2055" s="7">
        <v>541000</v>
      </c>
      <c r="H2055" s="7">
        <v>253350</v>
      </c>
      <c r="I2055" s="12">
        <f>H2055/G2055*100</f>
        <v>46.829944547134936</v>
      </c>
      <c r="J2055" s="12">
        <f t="shared" si="32"/>
        <v>3.272824243351991</v>
      </c>
      <c r="K2055" s="7">
        <v>506707</v>
      </c>
      <c r="L2055" s="7">
        <v>89795</v>
      </c>
      <c r="M2055" s="7">
        <f>G2055-L2055</f>
        <v>451205</v>
      </c>
      <c r="N2055" s="7">
        <v>448292.46875</v>
      </c>
      <c r="O2055" s="22">
        <f>M2055/N2055</f>
        <v>1.0064969444124752</v>
      </c>
      <c r="P2055" s="27">
        <v>3470</v>
      </c>
      <c r="Q2055" s="32">
        <f>M2055/P2055</f>
        <v>130.03025936599423</v>
      </c>
      <c r="R2055" s="37" t="s">
        <v>4423</v>
      </c>
      <c r="S2055" s="42">
        <f>ABS(O2496-O2055)*100</f>
        <v>35.069208457510051</v>
      </c>
      <c r="T2055" t="s">
        <v>32</v>
      </c>
      <c r="V2055" s="7">
        <v>72673</v>
      </c>
      <c r="W2055" t="s">
        <v>33</v>
      </c>
      <c r="X2055" s="17" t="s">
        <v>34</v>
      </c>
      <c r="Z2055" t="s">
        <v>4424</v>
      </c>
      <c r="AA2055">
        <v>401</v>
      </c>
      <c r="AB2055">
        <v>70</v>
      </c>
    </row>
    <row r="2056" spans="1:28" x14ac:dyDescent="0.25">
      <c r="A2056" t="s">
        <v>4467</v>
      </c>
      <c r="B2056" t="s">
        <v>4468</v>
      </c>
      <c r="C2056" s="17">
        <v>44277</v>
      </c>
      <c r="D2056" s="7">
        <v>515000</v>
      </c>
      <c r="E2056" t="s">
        <v>29</v>
      </c>
      <c r="F2056" t="s">
        <v>30</v>
      </c>
      <c r="G2056" s="7">
        <v>515000</v>
      </c>
      <c r="H2056" s="7">
        <v>234060</v>
      </c>
      <c r="I2056" s="12">
        <f>H2056/G2056*100</f>
        <v>45.448543689320388</v>
      </c>
      <c r="J2056" s="12">
        <f t="shared" si="32"/>
        <v>4.6542251011665385</v>
      </c>
      <c r="K2056" s="7">
        <v>468119</v>
      </c>
      <c r="L2056" s="7">
        <v>85092</v>
      </c>
      <c r="M2056" s="7">
        <f>G2056-L2056</f>
        <v>429908</v>
      </c>
      <c r="N2056" s="7">
        <v>411857</v>
      </c>
      <c r="O2056" s="22">
        <f>M2056/N2056</f>
        <v>1.0438283190524866</v>
      </c>
      <c r="P2056" s="27">
        <v>3020</v>
      </c>
      <c r="Q2056" s="32">
        <f>M2056/P2056</f>
        <v>142.35364238410597</v>
      </c>
      <c r="R2056" s="37" t="s">
        <v>4423</v>
      </c>
      <c r="S2056" s="42">
        <f>ABS(O2496-O2056)*100</f>
        <v>31.336070993508901</v>
      </c>
      <c r="T2056" t="s">
        <v>32</v>
      </c>
      <c r="V2056" s="7">
        <v>72673</v>
      </c>
      <c r="W2056" t="s">
        <v>33</v>
      </c>
      <c r="X2056" s="17" t="s">
        <v>34</v>
      </c>
      <c r="Z2056" t="s">
        <v>4424</v>
      </c>
      <c r="AA2056">
        <v>401</v>
      </c>
      <c r="AB2056">
        <v>71</v>
      </c>
    </row>
    <row r="2057" spans="1:28" x14ac:dyDescent="0.25">
      <c r="A2057" t="s">
        <v>4469</v>
      </c>
      <c r="B2057" t="s">
        <v>4470</v>
      </c>
      <c r="C2057" s="17">
        <v>44172</v>
      </c>
      <c r="D2057" s="7">
        <v>383000</v>
      </c>
      <c r="E2057" t="s">
        <v>29</v>
      </c>
      <c r="F2057" t="s">
        <v>30</v>
      </c>
      <c r="G2057" s="7">
        <v>383000</v>
      </c>
      <c r="H2057" s="7">
        <v>181320</v>
      </c>
      <c r="I2057" s="12">
        <f>H2057/G2057*100</f>
        <v>47.3420365535248</v>
      </c>
      <c r="J2057" s="12">
        <f t="shared" si="32"/>
        <v>2.7607322369621272</v>
      </c>
      <c r="K2057" s="7">
        <v>362637</v>
      </c>
      <c r="L2057" s="7">
        <v>72712</v>
      </c>
      <c r="M2057" s="7">
        <f>G2057-L2057</f>
        <v>310288</v>
      </c>
      <c r="N2057" s="7">
        <v>216361.9375</v>
      </c>
      <c r="O2057" s="22">
        <f>M2057/N2057</f>
        <v>1.4341154621986134</v>
      </c>
      <c r="P2057" s="27">
        <v>2468</v>
      </c>
      <c r="Q2057" s="32">
        <f>M2057/P2057</f>
        <v>125.72447325769855</v>
      </c>
      <c r="R2057" s="37" t="s">
        <v>4471</v>
      </c>
      <c r="S2057" s="42">
        <f>ABS(O2496-O2057)*100</f>
        <v>7.6926433211037759</v>
      </c>
      <c r="T2057" t="s">
        <v>32</v>
      </c>
      <c r="V2057" s="7">
        <v>63525</v>
      </c>
      <c r="W2057" t="s">
        <v>33</v>
      </c>
      <c r="X2057" s="17" t="s">
        <v>34</v>
      </c>
      <c r="Z2057" t="s">
        <v>4472</v>
      </c>
      <c r="AA2057">
        <v>401</v>
      </c>
      <c r="AB2057">
        <v>59</v>
      </c>
    </row>
    <row r="2058" spans="1:28" x14ac:dyDescent="0.25">
      <c r="A2058" t="s">
        <v>4473</v>
      </c>
      <c r="B2058" t="s">
        <v>4474</v>
      </c>
      <c r="C2058" s="17">
        <v>44365</v>
      </c>
      <c r="D2058" s="7">
        <v>376000</v>
      </c>
      <c r="E2058" t="s">
        <v>29</v>
      </c>
      <c r="F2058" t="s">
        <v>30</v>
      </c>
      <c r="G2058" s="7">
        <v>376000</v>
      </c>
      <c r="H2058" s="7">
        <v>161660</v>
      </c>
      <c r="I2058" s="12">
        <f>H2058/G2058*100</f>
        <v>42.994680851063833</v>
      </c>
      <c r="J2058" s="12">
        <f t="shared" si="32"/>
        <v>7.1080879394230934</v>
      </c>
      <c r="K2058" s="7">
        <v>323315</v>
      </c>
      <c r="L2058" s="7">
        <v>67205</v>
      </c>
      <c r="M2058" s="7">
        <f>G2058-L2058</f>
        <v>308795</v>
      </c>
      <c r="N2058" s="7">
        <v>191126.859375</v>
      </c>
      <c r="O2058" s="22">
        <f>M2058/N2058</f>
        <v>1.6156546547658668</v>
      </c>
      <c r="P2058" s="27">
        <v>1588</v>
      </c>
      <c r="Q2058" s="32">
        <f>M2058/P2058</f>
        <v>194.45528967254407</v>
      </c>
      <c r="R2058" s="37" t="s">
        <v>4471</v>
      </c>
      <c r="S2058" s="42">
        <f>ABS(O2496-O2058)*100</f>
        <v>25.846562577829111</v>
      </c>
      <c r="T2058" t="s">
        <v>64</v>
      </c>
      <c r="V2058" s="7">
        <v>60500</v>
      </c>
      <c r="W2058" t="s">
        <v>33</v>
      </c>
      <c r="X2058" s="17" t="s">
        <v>34</v>
      </c>
      <c r="Z2058" t="s">
        <v>4472</v>
      </c>
      <c r="AA2058">
        <v>401</v>
      </c>
      <c r="AB2058">
        <v>59</v>
      </c>
    </row>
    <row r="2059" spans="1:28" x14ac:dyDescent="0.25">
      <c r="A2059" t="s">
        <v>4475</v>
      </c>
      <c r="B2059" t="s">
        <v>4476</v>
      </c>
      <c r="C2059" s="17">
        <v>44418</v>
      </c>
      <c r="D2059" s="7">
        <v>385000</v>
      </c>
      <c r="E2059" t="s">
        <v>29</v>
      </c>
      <c r="F2059" t="s">
        <v>30</v>
      </c>
      <c r="G2059" s="7">
        <v>385000</v>
      </c>
      <c r="H2059" s="7">
        <v>155330</v>
      </c>
      <c r="I2059" s="12">
        <f>H2059/G2059*100</f>
        <v>40.345454545454544</v>
      </c>
      <c r="J2059" s="12">
        <f t="shared" si="32"/>
        <v>9.7573142450323829</v>
      </c>
      <c r="K2059" s="7">
        <v>310668</v>
      </c>
      <c r="L2059" s="7">
        <v>66290</v>
      </c>
      <c r="M2059" s="7">
        <f>G2059-L2059</f>
        <v>318710</v>
      </c>
      <c r="N2059" s="7">
        <v>182371.640625</v>
      </c>
      <c r="O2059" s="22">
        <f>M2059/N2059</f>
        <v>1.7475853093592797</v>
      </c>
      <c r="P2059" s="27">
        <v>1918</v>
      </c>
      <c r="Q2059" s="32">
        <f>M2059/P2059</f>
        <v>166.16788321167883</v>
      </c>
      <c r="R2059" s="37" t="s">
        <v>4471</v>
      </c>
      <c r="S2059" s="42">
        <f>ABS(O2496-O2059)*100</f>
        <v>39.039628037170402</v>
      </c>
      <c r="T2059" t="s">
        <v>32</v>
      </c>
      <c r="V2059" s="7">
        <v>60500</v>
      </c>
      <c r="W2059" t="s">
        <v>33</v>
      </c>
      <c r="X2059" s="17" t="s">
        <v>34</v>
      </c>
      <c r="Z2059" t="s">
        <v>4472</v>
      </c>
      <c r="AA2059">
        <v>401</v>
      </c>
      <c r="AB2059">
        <v>59</v>
      </c>
    </row>
    <row r="2060" spans="1:28" x14ac:dyDescent="0.25">
      <c r="A2060" t="s">
        <v>4477</v>
      </c>
      <c r="B2060" t="s">
        <v>4478</v>
      </c>
      <c r="C2060" s="17">
        <v>44505</v>
      </c>
      <c r="D2060" s="7">
        <v>540000</v>
      </c>
      <c r="E2060" t="s">
        <v>29</v>
      </c>
      <c r="F2060" t="s">
        <v>30</v>
      </c>
      <c r="G2060" s="7">
        <v>540000</v>
      </c>
      <c r="H2060" s="7">
        <v>247570</v>
      </c>
      <c r="I2060" s="12">
        <f>H2060/G2060*100</f>
        <v>45.846296296296295</v>
      </c>
      <c r="J2060" s="12">
        <f t="shared" si="32"/>
        <v>4.256472494190632</v>
      </c>
      <c r="K2060" s="7">
        <v>495141</v>
      </c>
      <c r="L2060" s="7">
        <v>83418</v>
      </c>
      <c r="M2060" s="7">
        <f>G2060-L2060</f>
        <v>456582</v>
      </c>
      <c r="N2060" s="7">
        <v>442712.90625</v>
      </c>
      <c r="O2060" s="22">
        <f>M2060/N2060</f>
        <v>1.0313275116993497</v>
      </c>
      <c r="P2060" s="27">
        <v>3021</v>
      </c>
      <c r="Q2060" s="32">
        <f>M2060/P2060</f>
        <v>151.13604766633566</v>
      </c>
      <c r="R2060" s="37" t="s">
        <v>4423</v>
      </c>
      <c r="S2060" s="42">
        <f>ABS(O2496-O2060)*100</f>
        <v>32.5861517288226</v>
      </c>
      <c r="T2060" t="s">
        <v>32</v>
      </c>
      <c r="V2060" s="7">
        <v>72673</v>
      </c>
      <c r="W2060" t="s">
        <v>33</v>
      </c>
      <c r="X2060" s="17" t="s">
        <v>34</v>
      </c>
      <c r="Z2060" t="s">
        <v>4424</v>
      </c>
      <c r="AA2060">
        <v>401</v>
      </c>
      <c r="AB2060">
        <v>72</v>
      </c>
    </row>
    <row r="2061" spans="1:28" x14ac:dyDescent="0.25">
      <c r="A2061" t="s">
        <v>4479</v>
      </c>
      <c r="B2061" t="s">
        <v>4480</v>
      </c>
      <c r="C2061" s="17">
        <v>44117</v>
      </c>
      <c r="D2061" s="7">
        <v>448000</v>
      </c>
      <c r="E2061" t="s">
        <v>29</v>
      </c>
      <c r="F2061" t="s">
        <v>30</v>
      </c>
      <c r="G2061" s="7">
        <v>448000</v>
      </c>
      <c r="H2061" s="7">
        <v>220870</v>
      </c>
      <c r="I2061" s="12">
        <f>H2061/G2061*100</f>
        <v>49.301339285714285</v>
      </c>
      <c r="J2061" s="12">
        <f t="shared" si="32"/>
        <v>0.80142950477264208</v>
      </c>
      <c r="K2061" s="7">
        <v>441740</v>
      </c>
      <c r="L2061" s="7">
        <v>83959</v>
      </c>
      <c r="M2061" s="7">
        <f>G2061-L2061</f>
        <v>364041</v>
      </c>
      <c r="N2061" s="7">
        <v>384710.75</v>
      </c>
      <c r="O2061" s="22">
        <f>M2061/N2061</f>
        <v>0.94627197186457623</v>
      </c>
      <c r="P2061" s="27">
        <v>2737</v>
      </c>
      <c r="Q2061" s="32">
        <f>M2061/P2061</f>
        <v>133.00730727073437</v>
      </c>
      <c r="R2061" s="37" t="s">
        <v>4423</v>
      </c>
      <c r="S2061" s="42">
        <f>ABS(O2496-O2061)*100</f>
        <v>41.091705712299941</v>
      </c>
      <c r="T2061" t="s">
        <v>32</v>
      </c>
      <c r="V2061" s="7">
        <v>72673</v>
      </c>
      <c r="W2061" t="s">
        <v>33</v>
      </c>
      <c r="X2061" s="17" t="s">
        <v>34</v>
      </c>
      <c r="Z2061" t="s">
        <v>4424</v>
      </c>
      <c r="AA2061">
        <v>401</v>
      </c>
      <c r="AB2061">
        <v>72</v>
      </c>
    </row>
    <row r="2062" spans="1:28" x14ac:dyDescent="0.25">
      <c r="A2062" t="s">
        <v>4481</v>
      </c>
      <c r="B2062" t="s">
        <v>4482</v>
      </c>
      <c r="C2062" s="17">
        <v>44008</v>
      </c>
      <c r="D2062" s="7">
        <v>298000</v>
      </c>
      <c r="E2062" t="s">
        <v>29</v>
      </c>
      <c r="F2062" t="s">
        <v>30</v>
      </c>
      <c r="G2062" s="7">
        <v>298000</v>
      </c>
      <c r="H2062" s="7">
        <v>168170</v>
      </c>
      <c r="I2062" s="12">
        <f>H2062/G2062*100</f>
        <v>56.432885906040262</v>
      </c>
      <c r="J2062" s="12">
        <f t="shared" si="32"/>
        <v>6.3301171155533353</v>
      </c>
      <c r="K2062" s="7">
        <v>336331</v>
      </c>
      <c r="L2062" s="7">
        <v>63580</v>
      </c>
      <c r="M2062" s="7">
        <f>G2062-L2062</f>
        <v>234420</v>
      </c>
      <c r="N2062" s="7">
        <v>203545.515625</v>
      </c>
      <c r="O2062" s="22">
        <f>M2062/N2062</f>
        <v>1.1516834418100435</v>
      </c>
      <c r="P2062" s="27">
        <v>2066</v>
      </c>
      <c r="Q2062" s="32">
        <f>M2062/P2062</f>
        <v>113.46563407550823</v>
      </c>
      <c r="R2062" s="37" t="s">
        <v>4471</v>
      </c>
      <c r="S2062" s="42">
        <f>ABS(O2496-O2062)*100</f>
        <v>20.550558717753219</v>
      </c>
      <c r="T2062" t="s">
        <v>64</v>
      </c>
      <c r="V2062" s="7">
        <v>54450</v>
      </c>
      <c r="W2062" t="s">
        <v>33</v>
      </c>
      <c r="X2062" s="17" t="s">
        <v>34</v>
      </c>
      <c r="Z2062" t="s">
        <v>4472</v>
      </c>
      <c r="AA2062">
        <v>401</v>
      </c>
      <c r="AB2062">
        <v>59</v>
      </c>
    </row>
    <row r="2063" spans="1:28" x14ac:dyDescent="0.25">
      <c r="A2063" t="s">
        <v>4483</v>
      </c>
      <c r="B2063" t="s">
        <v>4484</v>
      </c>
      <c r="C2063" s="17">
        <v>43927</v>
      </c>
      <c r="D2063" s="7">
        <v>304000</v>
      </c>
      <c r="E2063" t="s">
        <v>29</v>
      </c>
      <c r="F2063" t="s">
        <v>30</v>
      </c>
      <c r="G2063" s="7">
        <v>304000</v>
      </c>
      <c r="H2063" s="7">
        <v>208810</v>
      </c>
      <c r="I2063" s="12">
        <f>H2063/G2063*100</f>
        <v>68.6875</v>
      </c>
      <c r="J2063" s="12">
        <f t="shared" si="32"/>
        <v>18.584731209513073</v>
      </c>
      <c r="K2063" s="7">
        <v>417625</v>
      </c>
      <c r="L2063" s="7">
        <v>90759</v>
      </c>
      <c r="M2063" s="7">
        <f>G2063-L2063</f>
        <v>213241</v>
      </c>
      <c r="N2063" s="7">
        <v>441710.8125</v>
      </c>
      <c r="O2063" s="22">
        <f>M2063/N2063</f>
        <v>0.48276155793673264</v>
      </c>
      <c r="P2063" s="27">
        <v>3188</v>
      </c>
      <c r="Q2063" s="32">
        <f>M2063/P2063</f>
        <v>66.888644918444172</v>
      </c>
      <c r="R2063" s="37" t="s">
        <v>4485</v>
      </c>
      <c r="S2063" s="42">
        <f>ABS(O2496-O2063)*100</f>
        <v>87.442747105084308</v>
      </c>
      <c r="T2063" t="s">
        <v>32</v>
      </c>
      <c r="V2063" s="7">
        <v>77000</v>
      </c>
      <c r="W2063" t="s">
        <v>33</v>
      </c>
      <c r="X2063" s="17" t="s">
        <v>34</v>
      </c>
      <c r="Z2063" t="s">
        <v>4486</v>
      </c>
      <c r="AA2063">
        <v>407</v>
      </c>
      <c r="AB2063">
        <v>73</v>
      </c>
    </row>
    <row r="2064" spans="1:28" x14ac:dyDescent="0.25">
      <c r="A2064" t="s">
        <v>4487</v>
      </c>
      <c r="B2064" t="s">
        <v>4488</v>
      </c>
      <c r="C2064" s="17">
        <v>44069</v>
      </c>
      <c r="D2064" s="7">
        <v>325000</v>
      </c>
      <c r="E2064" t="s">
        <v>29</v>
      </c>
      <c r="F2064" t="s">
        <v>30</v>
      </c>
      <c r="G2064" s="7">
        <v>325000</v>
      </c>
      <c r="H2064" s="7">
        <v>173520</v>
      </c>
      <c r="I2064" s="12">
        <f>H2064/G2064*100</f>
        <v>53.39076923076923</v>
      </c>
      <c r="J2064" s="12">
        <f t="shared" si="32"/>
        <v>3.2880004402823033</v>
      </c>
      <c r="K2064" s="7">
        <v>347033</v>
      </c>
      <c r="L2064" s="7">
        <v>64243</v>
      </c>
      <c r="M2064" s="7">
        <f>G2064-L2064</f>
        <v>260757</v>
      </c>
      <c r="N2064" s="7">
        <v>211037.3125</v>
      </c>
      <c r="O2064" s="22">
        <f>M2064/N2064</f>
        <v>1.235596667295505</v>
      </c>
      <c r="P2064" s="27">
        <v>2037</v>
      </c>
      <c r="Q2064" s="32">
        <f>M2064/P2064</f>
        <v>128.01030927835052</v>
      </c>
      <c r="R2064" s="37" t="s">
        <v>4471</v>
      </c>
      <c r="S2064" s="42">
        <f>ABS(O2496-O2064)*100</f>
        <v>12.159236169207066</v>
      </c>
      <c r="T2064" t="s">
        <v>64</v>
      </c>
      <c r="V2064" s="7">
        <v>54450</v>
      </c>
      <c r="W2064" t="s">
        <v>33</v>
      </c>
      <c r="X2064" s="17" t="s">
        <v>34</v>
      </c>
      <c r="Z2064" t="s">
        <v>4472</v>
      </c>
      <c r="AA2064">
        <v>401</v>
      </c>
      <c r="AB2064">
        <v>59</v>
      </c>
    </row>
    <row r="2065" spans="1:28" x14ac:dyDescent="0.25">
      <c r="A2065" t="s">
        <v>4489</v>
      </c>
      <c r="B2065" t="s">
        <v>4490</v>
      </c>
      <c r="C2065" s="17">
        <v>44456</v>
      </c>
      <c r="D2065" s="7">
        <v>343000</v>
      </c>
      <c r="E2065" t="s">
        <v>29</v>
      </c>
      <c r="F2065" t="s">
        <v>30</v>
      </c>
      <c r="G2065" s="7">
        <v>343000</v>
      </c>
      <c r="H2065" s="7">
        <v>162560</v>
      </c>
      <c r="I2065" s="12">
        <f>H2065/G2065*100</f>
        <v>47.393586005830898</v>
      </c>
      <c r="J2065" s="12">
        <f t="shared" si="32"/>
        <v>2.7091827846560292</v>
      </c>
      <c r="K2065" s="7">
        <v>325129</v>
      </c>
      <c r="L2065" s="7">
        <v>70230</v>
      </c>
      <c r="M2065" s="7">
        <f>G2065-L2065</f>
        <v>272770</v>
      </c>
      <c r="N2065" s="7">
        <v>190223.140625</v>
      </c>
      <c r="O2065" s="22">
        <f>M2065/N2065</f>
        <v>1.4339475160791837</v>
      </c>
      <c r="P2065" s="27">
        <v>1938</v>
      </c>
      <c r="Q2065" s="32">
        <f>M2065/P2065</f>
        <v>140.74819401444788</v>
      </c>
      <c r="R2065" s="37" t="s">
        <v>4471</v>
      </c>
      <c r="S2065" s="42">
        <f>ABS(O2496-O2065)*100</f>
        <v>7.6758487091608041</v>
      </c>
      <c r="T2065" t="s">
        <v>64</v>
      </c>
      <c r="V2065" s="7">
        <v>63525</v>
      </c>
      <c r="W2065" t="s">
        <v>33</v>
      </c>
      <c r="X2065" s="17" t="s">
        <v>34</v>
      </c>
      <c r="Z2065" t="s">
        <v>4472</v>
      </c>
      <c r="AA2065">
        <v>401</v>
      </c>
      <c r="AB2065">
        <v>56</v>
      </c>
    </row>
    <row r="2066" spans="1:28" x14ac:dyDescent="0.25">
      <c r="A2066" t="s">
        <v>4491</v>
      </c>
      <c r="B2066" t="s">
        <v>4492</v>
      </c>
      <c r="C2066" s="17">
        <v>44510</v>
      </c>
      <c r="D2066" s="7">
        <v>580000</v>
      </c>
      <c r="E2066" t="s">
        <v>29</v>
      </c>
      <c r="F2066" t="s">
        <v>30</v>
      </c>
      <c r="G2066" s="7">
        <v>580000</v>
      </c>
      <c r="H2066" s="7">
        <v>214640</v>
      </c>
      <c r="I2066" s="12">
        <f>H2066/G2066*100</f>
        <v>37.006896551724139</v>
      </c>
      <c r="J2066" s="12">
        <f t="shared" si="32"/>
        <v>13.095872238762787</v>
      </c>
      <c r="K2066" s="7">
        <v>429287</v>
      </c>
      <c r="L2066" s="7">
        <v>88990</v>
      </c>
      <c r="M2066" s="7">
        <f>G2066-L2066</f>
        <v>491010</v>
      </c>
      <c r="N2066" s="7">
        <v>459860.8125</v>
      </c>
      <c r="O2066" s="22">
        <f>M2066/N2066</f>
        <v>1.0677361206984777</v>
      </c>
      <c r="P2066" s="27">
        <v>3148</v>
      </c>
      <c r="Q2066" s="32">
        <f>M2066/P2066</f>
        <v>155.97522236340535</v>
      </c>
      <c r="R2066" s="37" t="s">
        <v>4485</v>
      </c>
      <c r="S2066" s="42">
        <f>ABS(O2496-O2066)*100</f>
        <v>28.945290828909798</v>
      </c>
      <c r="T2066" t="s">
        <v>32</v>
      </c>
      <c r="V2066" s="7">
        <v>77000</v>
      </c>
      <c r="W2066" t="s">
        <v>33</v>
      </c>
      <c r="X2066" s="17" t="s">
        <v>34</v>
      </c>
      <c r="Z2066" t="s">
        <v>4486</v>
      </c>
      <c r="AA2066">
        <v>407</v>
      </c>
      <c r="AB2066">
        <v>76</v>
      </c>
    </row>
    <row r="2067" spans="1:28" x14ac:dyDescent="0.25">
      <c r="A2067" t="s">
        <v>4493</v>
      </c>
      <c r="B2067" t="s">
        <v>4494</v>
      </c>
      <c r="C2067" s="17">
        <v>44057</v>
      </c>
      <c r="D2067" s="7">
        <v>405000</v>
      </c>
      <c r="E2067" t="s">
        <v>29</v>
      </c>
      <c r="F2067" t="s">
        <v>30</v>
      </c>
      <c r="G2067" s="7">
        <v>405000</v>
      </c>
      <c r="H2067" s="7">
        <v>223880</v>
      </c>
      <c r="I2067" s="12">
        <f>H2067/G2067*100</f>
        <v>55.279012345679014</v>
      </c>
      <c r="J2067" s="12">
        <f t="shared" si="32"/>
        <v>5.1762435551920873</v>
      </c>
      <c r="K2067" s="7">
        <v>447761</v>
      </c>
      <c r="L2067" s="7">
        <v>86961</v>
      </c>
      <c r="M2067" s="7">
        <f>G2067-L2067</f>
        <v>318039</v>
      </c>
      <c r="N2067" s="7">
        <v>487567.5625</v>
      </c>
      <c r="O2067" s="22">
        <f>M2067/N2067</f>
        <v>0.65229729059344466</v>
      </c>
      <c r="P2067" s="27">
        <v>3207</v>
      </c>
      <c r="Q2067" s="32">
        <f>M2067/P2067</f>
        <v>99.17025257249766</v>
      </c>
      <c r="R2067" s="37" t="s">
        <v>4485</v>
      </c>
      <c r="S2067" s="42">
        <f>ABS(O2496-O2067)*100</f>
        <v>70.489173839413098</v>
      </c>
      <c r="T2067" t="s">
        <v>32</v>
      </c>
      <c r="V2067" s="7">
        <v>74250</v>
      </c>
      <c r="W2067" t="s">
        <v>33</v>
      </c>
      <c r="X2067" s="17" t="s">
        <v>34</v>
      </c>
      <c r="Z2067" t="s">
        <v>4486</v>
      </c>
      <c r="AA2067">
        <v>407</v>
      </c>
      <c r="AB2067">
        <v>78</v>
      </c>
    </row>
    <row r="2068" spans="1:28" x14ac:dyDescent="0.25">
      <c r="A2068" t="s">
        <v>4495</v>
      </c>
      <c r="B2068" t="s">
        <v>4496</v>
      </c>
      <c r="C2068" s="17">
        <v>44595</v>
      </c>
      <c r="D2068" s="7">
        <v>299400</v>
      </c>
      <c r="E2068" t="s">
        <v>29</v>
      </c>
      <c r="F2068" t="s">
        <v>30</v>
      </c>
      <c r="G2068" s="7">
        <v>299400</v>
      </c>
      <c r="H2068" s="7">
        <v>124270</v>
      </c>
      <c r="I2068" s="12">
        <f>H2068/G2068*100</f>
        <v>41.506346025384097</v>
      </c>
      <c r="J2068" s="12">
        <f t="shared" si="32"/>
        <v>8.5964227651028295</v>
      </c>
      <c r="K2068" s="7">
        <v>248535</v>
      </c>
      <c r="L2068" s="7">
        <v>45375</v>
      </c>
      <c r="M2068" s="7">
        <f>G2068-L2068</f>
        <v>254025</v>
      </c>
      <c r="N2068" s="7">
        <v>207306.125</v>
      </c>
      <c r="O2068" s="22">
        <f>M2068/N2068</f>
        <v>1.2253617687369343</v>
      </c>
      <c r="P2068" s="27">
        <v>1432</v>
      </c>
      <c r="Q2068" s="32">
        <f>M2068/P2068</f>
        <v>177.3917597765363</v>
      </c>
      <c r="R2068" s="37" t="s">
        <v>4497</v>
      </c>
      <c r="S2068" s="42">
        <f>ABS(O2496-O2068)*100</f>
        <v>13.18272602506414</v>
      </c>
      <c r="T2068" t="s">
        <v>64</v>
      </c>
      <c r="V2068" s="7">
        <v>45375</v>
      </c>
      <c r="W2068" t="s">
        <v>33</v>
      </c>
      <c r="X2068" s="17" t="s">
        <v>34</v>
      </c>
      <c r="Z2068" t="s">
        <v>4498</v>
      </c>
      <c r="AA2068">
        <v>407</v>
      </c>
      <c r="AB2068">
        <v>67</v>
      </c>
    </row>
    <row r="2069" spans="1:28" x14ac:dyDescent="0.25">
      <c r="A2069" t="s">
        <v>4499</v>
      </c>
      <c r="B2069" t="s">
        <v>4500</v>
      </c>
      <c r="C2069" s="17">
        <v>44498</v>
      </c>
      <c r="D2069" s="7">
        <v>283500</v>
      </c>
      <c r="E2069" t="s">
        <v>29</v>
      </c>
      <c r="F2069" t="s">
        <v>30</v>
      </c>
      <c r="G2069" s="7">
        <v>283500</v>
      </c>
      <c r="H2069" s="7">
        <v>118820</v>
      </c>
      <c r="I2069" s="12">
        <f>H2069/G2069*100</f>
        <v>41.911816578483247</v>
      </c>
      <c r="J2069" s="12">
        <f t="shared" si="32"/>
        <v>8.1909522120036797</v>
      </c>
      <c r="K2069" s="7">
        <v>237641</v>
      </c>
      <c r="L2069" s="7">
        <v>45375</v>
      </c>
      <c r="M2069" s="7">
        <f>G2069-L2069</f>
        <v>238125</v>
      </c>
      <c r="N2069" s="7">
        <v>196189.796875</v>
      </c>
      <c r="O2069" s="22">
        <f>M2069/N2069</f>
        <v>1.2137481346785761</v>
      </c>
      <c r="P2069" s="27">
        <v>1432</v>
      </c>
      <c r="Q2069" s="32">
        <f>M2069/P2069</f>
        <v>166.28840782122904</v>
      </c>
      <c r="R2069" s="37" t="s">
        <v>4497</v>
      </c>
      <c r="S2069" s="42">
        <f>ABS(O2496-O2069)*100</f>
        <v>14.344089430899952</v>
      </c>
      <c r="T2069" t="s">
        <v>64</v>
      </c>
      <c r="V2069" s="7">
        <v>45375</v>
      </c>
      <c r="W2069" t="s">
        <v>33</v>
      </c>
      <c r="X2069" s="17" t="s">
        <v>34</v>
      </c>
      <c r="Z2069" t="s">
        <v>4498</v>
      </c>
      <c r="AA2069">
        <v>407</v>
      </c>
      <c r="AB2069">
        <v>67</v>
      </c>
    </row>
    <row r="2070" spans="1:28" x14ac:dyDescent="0.25">
      <c r="A2070" t="s">
        <v>4501</v>
      </c>
      <c r="B2070" t="s">
        <v>4502</v>
      </c>
      <c r="C2070" s="17">
        <v>44055</v>
      </c>
      <c r="D2070" s="7">
        <v>261900</v>
      </c>
      <c r="E2070" t="s">
        <v>29</v>
      </c>
      <c r="F2070" t="s">
        <v>30</v>
      </c>
      <c r="G2070" s="7">
        <v>261900</v>
      </c>
      <c r="H2070" s="7">
        <v>128250</v>
      </c>
      <c r="I2070" s="12">
        <f>H2070/G2070*100</f>
        <v>48.96907216494845</v>
      </c>
      <c r="J2070" s="12">
        <f t="shared" si="32"/>
        <v>1.1336966255384766</v>
      </c>
      <c r="K2070" s="7">
        <v>256500</v>
      </c>
      <c r="L2070" s="7">
        <v>51450</v>
      </c>
      <c r="M2070" s="7">
        <f>G2070-L2070</f>
        <v>210450</v>
      </c>
      <c r="N2070" s="7">
        <v>209234.6875</v>
      </c>
      <c r="O2070" s="22">
        <f>M2070/N2070</f>
        <v>1.0058083700868194</v>
      </c>
      <c r="P2070" s="27">
        <v>1432</v>
      </c>
      <c r="Q2070" s="32">
        <f>M2070/P2070</f>
        <v>146.96229050279331</v>
      </c>
      <c r="R2070" s="37" t="s">
        <v>4497</v>
      </c>
      <c r="S2070" s="42">
        <f>ABS(O2496-O2070)*100</f>
        <v>35.138065890075623</v>
      </c>
      <c r="T2070" t="s">
        <v>64</v>
      </c>
      <c r="V2070" s="7">
        <v>45375</v>
      </c>
      <c r="W2070" t="s">
        <v>33</v>
      </c>
      <c r="X2070" s="17" t="s">
        <v>34</v>
      </c>
      <c r="Z2070" t="s">
        <v>4498</v>
      </c>
      <c r="AA2070">
        <v>407</v>
      </c>
      <c r="AB2070">
        <v>67</v>
      </c>
    </row>
    <row r="2071" spans="1:28" x14ac:dyDescent="0.25">
      <c r="A2071" t="s">
        <v>4503</v>
      </c>
      <c r="B2071" t="s">
        <v>4504</v>
      </c>
      <c r="C2071" s="17">
        <v>44130</v>
      </c>
      <c r="D2071" s="7">
        <v>281500</v>
      </c>
      <c r="E2071" t="s">
        <v>29</v>
      </c>
      <c r="F2071" t="s">
        <v>30</v>
      </c>
      <c r="G2071" s="7">
        <v>281500</v>
      </c>
      <c r="H2071" s="7">
        <v>131210</v>
      </c>
      <c r="I2071" s="12">
        <f>H2071/G2071*100</f>
        <v>46.611012433392538</v>
      </c>
      <c r="J2071" s="12">
        <f t="shared" si="32"/>
        <v>3.4917563570943884</v>
      </c>
      <c r="K2071" s="7">
        <v>262421</v>
      </c>
      <c r="L2071" s="7">
        <v>45375</v>
      </c>
      <c r="M2071" s="7">
        <f>G2071-L2071</f>
        <v>236125</v>
      </c>
      <c r="N2071" s="7">
        <v>221475.515625</v>
      </c>
      <c r="O2071" s="22">
        <f>M2071/N2071</f>
        <v>1.0661449385665021</v>
      </c>
      <c r="P2071" s="27">
        <v>1516</v>
      </c>
      <c r="Q2071" s="32">
        <f>M2071/P2071</f>
        <v>155.75527704485489</v>
      </c>
      <c r="R2071" s="37" t="s">
        <v>4497</v>
      </c>
      <c r="S2071" s="42">
        <f>ABS(O2496-O2071)*100</f>
        <v>29.10440904210736</v>
      </c>
      <c r="T2071" t="s">
        <v>64</v>
      </c>
      <c r="V2071" s="7">
        <v>45375</v>
      </c>
      <c r="W2071" t="s">
        <v>33</v>
      </c>
      <c r="X2071" s="17" t="s">
        <v>34</v>
      </c>
      <c r="Z2071" t="s">
        <v>4498</v>
      </c>
      <c r="AA2071">
        <v>407</v>
      </c>
      <c r="AB2071">
        <v>67</v>
      </c>
    </row>
    <row r="2072" spans="1:28" x14ac:dyDescent="0.25">
      <c r="A2072" t="s">
        <v>4505</v>
      </c>
      <c r="B2072" t="s">
        <v>4506</v>
      </c>
      <c r="C2072" s="17">
        <v>44000</v>
      </c>
      <c r="D2072" s="7">
        <v>308000</v>
      </c>
      <c r="E2072" t="s">
        <v>29</v>
      </c>
      <c r="F2072" t="s">
        <v>30</v>
      </c>
      <c r="G2072" s="7">
        <v>308000</v>
      </c>
      <c r="H2072" s="7">
        <v>152380</v>
      </c>
      <c r="I2072" s="12">
        <f>H2072/G2072*100</f>
        <v>49.474025974025977</v>
      </c>
      <c r="J2072" s="12">
        <f t="shared" si="32"/>
        <v>0.62874281646094943</v>
      </c>
      <c r="K2072" s="7">
        <v>304764</v>
      </c>
      <c r="L2072" s="7">
        <v>45375</v>
      </c>
      <c r="M2072" s="7">
        <f>G2072-L2072</f>
        <v>262625</v>
      </c>
      <c r="N2072" s="7">
        <v>264682.65625</v>
      </c>
      <c r="O2072" s="22">
        <f>M2072/N2072</f>
        <v>0.99222594982552814</v>
      </c>
      <c r="P2072" s="27">
        <v>2092</v>
      </c>
      <c r="Q2072" s="32">
        <f>M2072/P2072</f>
        <v>125.53776290630975</v>
      </c>
      <c r="R2072" s="37" t="s">
        <v>4497</v>
      </c>
      <c r="S2072" s="42">
        <f>ABS(O2496-O2072)*100</f>
        <v>36.496307916204749</v>
      </c>
      <c r="T2072" t="s">
        <v>32</v>
      </c>
      <c r="V2072" s="7">
        <v>45375</v>
      </c>
      <c r="W2072" t="s">
        <v>33</v>
      </c>
      <c r="X2072" s="17" t="s">
        <v>34</v>
      </c>
      <c r="Z2072" t="s">
        <v>4498</v>
      </c>
      <c r="AA2072">
        <v>407</v>
      </c>
      <c r="AB2072">
        <v>67</v>
      </c>
    </row>
    <row r="2073" spans="1:28" x14ac:dyDescent="0.25">
      <c r="A2073" t="s">
        <v>4507</v>
      </c>
      <c r="B2073" t="s">
        <v>4508</v>
      </c>
      <c r="C2073" s="17">
        <v>44112</v>
      </c>
      <c r="D2073" s="7">
        <v>222000</v>
      </c>
      <c r="E2073" t="s">
        <v>29</v>
      </c>
      <c r="F2073" t="s">
        <v>30</v>
      </c>
      <c r="G2073" s="7">
        <v>222000</v>
      </c>
      <c r="H2073" s="7">
        <v>115840</v>
      </c>
      <c r="I2073" s="12">
        <f>H2073/G2073*100</f>
        <v>52.18018018018018</v>
      </c>
      <c r="J2073" s="12">
        <f t="shared" si="32"/>
        <v>2.0774113896932533</v>
      </c>
      <c r="K2073" s="7">
        <v>231672</v>
      </c>
      <c r="L2073" s="7">
        <v>45375</v>
      </c>
      <c r="M2073" s="7">
        <f>G2073-L2073</f>
        <v>176625</v>
      </c>
      <c r="N2073" s="7">
        <v>190098.984375</v>
      </c>
      <c r="O2073" s="22">
        <f>M2073/N2073</f>
        <v>0.92912121850992924</v>
      </c>
      <c r="P2073" s="27">
        <v>1432</v>
      </c>
      <c r="Q2073" s="32">
        <f>M2073/P2073</f>
        <v>123.34148044692738</v>
      </c>
      <c r="R2073" s="37" t="s">
        <v>4497</v>
      </c>
      <c r="S2073" s="42">
        <f>ABS(O2496-O2073)*100</f>
        <v>42.806781047764645</v>
      </c>
      <c r="T2073" t="s">
        <v>64</v>
      </c>
      <c r="V2073" s="7">
        <v>45375</v>
      </c>
      <c r="W2073" t="s">
        <v>33</v>
      </c>
      <c r="X2073" s="17" t="s">
        <v>34</v>
      </c>
      <c r="Z2073" t="s">
        <v>4498</v>
      </c>
      <c r="AA2073">
        <v>407</v>
      </c>
      <c r="AB2073">
        <v>67</v>
      </c>
    </row>
    <row r="2074" spans="1:28" x14ac:dyDescent="0.25">
      <c r="A2074" t="s">
        <v>4509</v>
      </c>
      <c r="B2074" t="s">
        <v>4510</v>
      </c>
      <c r="C2074" s="17">
        <v>44371</v>
      </c>
      <c r="D2074" s="7">
        <v>289000</v>
      </c>
      <c r="E2074" t="s">
        <v>29</v>
      </c>
      <c r="F2074" t="s">
        <v>30</v>
      </c>
      <c r="G2074" s="7">
        <v>289000</v>
      </c>
      <c r="H2074" s="7">
        <v>127000</v>
      </c>
      <c r="I2074" s="12">
        <f>H2074/G2074*100</f>
        <v>43.944636678200695</v>
      </c>
      <c r="J2074" s="12">
        <f t="shared" si="32"/>
        <v>6.158132112286232</v>
      </c>
      <c r="K2074" s="7">
        <v>253998</v>
      </c>
      <c r="L2074" s="7">
        <v>45375</v>
      </c>
      <c r="M2074" s="7">
        <f>G2074-L2074</f>
        <v>243625</v>
      </c>
      <c r="N2074" s="7">
        <v>212880.609375</v>
      </c>
      <c r="O2074" s="22">
        <f>M2074/N2074</f>
        <v>1.1444208127516311</v>
      </c>
      <c r="P2074" s="27">
        <v>1432</v>
      </c>
      <c r="Q2074" s="32">
        <f>M2074/P2074</f>
        <v>170.12918994413408</v>
      </c>
      <c r="R2074" s="37" t="s">
        <v>4497</v>
      </c>
      <c r="S2074" s="42">
        <f>ABS(O2496-O2074)*100</f>
        <v>21.276821623594454</v>
      </c>
      <c r="T2074" t="s">
        <v>64</v>
      </c>
      <c r="V2074" s="7">
        <v>45375</v>
      </c>
      <c r="W2074" t="s">
        <v>33</v>
      </c>
      <c r="X2074" s="17" t="s">
        <v>34</v>
      </c>
      <c r="Z2074" t="s">
        <v>4498</v>
      </c>
      <c r="AA2074">
        <v>407</v>
      </c>
      <c r="AB2074">
        <v>67</v>
      </c>
    </row>
    <row r="2075" spans="1:28" x14ac:dyDescent="0.25">
      <c r="A2075" t="s">
        <v>4511</v>
      </c>
      <c r="B2075" t="s">
        <v>4512</v>
      </c>
      <c r="C2075" s="17">
        <v>44424</v>
      </c>
      <c r="D2075" s="7">
        <v>300000</v>
      </c>
      <c r="E2075" t="s">
        <v>29</v>
      </c>
      <c r="F2075" t="s">
        <v>30</v>
      </c>
      <c r="G2075" s="7">
        <v>300000</v>
      </c>
      <c r="H2075" s="7">
        <v>134570</v>
      </c>
      <c r="I2075" s="12">
        <f>H2075/G2075*100</f>
        <v>44.856666666666669</v>
      </c>
      <c r="J2075" s="12">
        <f t="shared" si="32"/>
        <v>5.2461021238202576</v>
      </c>
      <c r="K2075" s="7">
        <v>269144</v>
      </c>
      <c r="L2075" s="7">
        <v>57849</v>
      </c>
      <c r="M2075" s="7">
        <f>G2075-L2075</f>
        <v>242151</v>
      </c>
      <c r="N2075" s="7">
        <v>215607.140625</v>
      </c>
      <c r="O2075" s="22">
        <f>M2075/N2075</f>
        <v>1.1231121534196638</v>
      </c>
      <c r="P2075" s="27">
        <v>1432</v>
      </c>
      <c r="Q2075" s="32">
        <f>M2075/P2075</f>
        <v>169.09986033519553</v>
      </c>
      <c r="R2075" s="37" t="s">
        <v>4497</v>
      </c>
      <c r="S2075" s="42">
        <f>ABS(O2496-O2075)*100</f>
        <v>23.407687556791188</v>
      </c>
      <c r="T2075" t="s">
        <v>64</v>
      </c>
      <c r="V2075" s="7">
        <v>56980</v>
      </c>
      <c r="W2075" t="s">
        <v>33</v>
      </c>
      <c r="X2075" s="17" t="s">
        <v>34</v>
      </c>
      <c r="Z2075" t="s">
        <v>4498</v>
      </c>
      <c r="AA2075">
        <v>407</v>
      </c>
      <c r="AB2075">
        <v>67</v>
      </c>
    </row>
    <row r="2076" spans="1:28" x14ac:dyDescent="0.25">
      <c r="A2076" t="s">
        <v>4513</v>
      </c>
      <c r="B2076" t="s">
        <v>4514</v>
      </c>
      <c r="C2076" s="17">
        <v>44236</v>
      </c>
      <c r="D2076" s="7">
        <v>330000</v>
      </c>
      <c r="E2076" t="s">
        <v>29</v>
      </c>
      <c r="F2076" t="s">
        <v>30</v>
      </c>
      <c r="G2076" s="7">
        <v>330000</v>
      </c>
      <c r="H2076" s="7">
        <v>149570</v>
      </c>
      <c r="I2076" s="12">
        <f>H2076/G2076*100</f>
        <v>45.324242424242421</v>
      </c>
      <c r="J2076" s="12">
        <f t="shared" si="32"/>
        <v>4.7785263662445061</v>
      </c>
      <c r="K2076" s="7">
        <v>299130</v>
      </c>
      <c r="L2076" s="7">
        <v>56980</v>
      </c>
      <c r="M2076" s="7">
        <f>G2076-L2076</f>
        <v>273020</v>
      </c>
      <c r="N2076" s="7">
        <v>247091.84375</v>
      </c>
      <c r="O2076" s="22">
        <f>M2076/N2076</f>
        <v>1.1049332744314835</v>
      </c>
      <c r="P2076" s="27">
        <v>1722</v>
      </c>
      <c r="Q2076" s="32">
        <f>M2076/P2076</f>
        <v>158.54819976771196</v>
      </c>
      <c r="R2076" s="37" t="s">
        <v>4497</v>
      </c>
      <c r="S2076" s="42">
        <f>ABS(O2496-O2076)*100</f>
        <v>25.225575455609217</v>
      </c>
      <c r="T2076" t="s">
        <v>64</v>
      </c>
      <c r="V2076" s="7">
        <v>56980</v>
      </c>
      <c r="W2076" t="s">
        <v>33</v>
      </c>
      <c r="X2076" s="17" t="s">
        <v>34</v>
      </c>
      <c r="Z2076" t="s">
        <v>4498</v>
      </c>
      <c r="AA2076">
        <v>407</v>
      </c>
      <c r="AB2076">
        <v>67</v>
      </c>
    </row>
    <row r="2077" spans="1:28" x14ac:dyDescent="0.25">
      <c r="A2077" t="s">
        <v>4515</v>
      </c>
      <c r="B2077" t="s">
        <v>4516</v>
      </c>
      <c r="C2077" s="17">
        <v>44482</v>
      </c>
      <c r="D2077" s="7">
        <v>249900</v>
      </c>
      <c r="E2077" t="s">
        <v>29</v>
      </c>
      <c r="F2077" t="s">
        <v>30</v>
      </c>
      <c r="G2077" s="7">
        <v>249900</v>
      </c>
      <c r="H2077" s="7">
        <v>135930</v>
      </c>
      <c r="I2077" s="12">
        <f>H2077/G2077*100</f>
        <v>54.393757503001204</v>
      </c>
      <c r="J2077" s="12">
        <f t="shared" si="32"/>
        <v>4.2909887125142774</v>
      </c>
      <c r="K2077" s="7">
        <v>271853</v>
      </c>
      <c r="L2077" s="7">
        <v>56980</v>
      </c>
      <c r="M2077" s="7">
        <f>G2077-L2077</f>
        <v>192920</v>
      </c>
      <c r="N2077" s="7">
        <v>219258.15625</v>
      </c>
      <c r="O2077" s="22">
        <f>M2077/N2077</f>
        <v>0.8798760479406339</v>
      </c>
      <c r="P2077" s="27">
        <v>1545</v>
      </c>
      <c r="Q2077" s="32">
        <f>M2077/P2077</f>
        <v>124.86731391585761</v>
      </c>
      <c r="R2077" s="37" t="s">
        <v>4497</v>
      </c>
      <c r="S2077" s="42">
        <f>ABS(O2496-O2077)*100</f>
        <v>47.731298104694176</v>
      </c>
      <c r="T2077" t="s">
        <v>64</v>
      </c>
      <c r="V2077" s="7">
        <v>56980</v>
      </c>
      <c r="W2077" t="s">
        <v>33</v>
      </c>
      <c r="X2077" s="17" t="s">
        <v>34</v>
      </c>
      <c r="Z2077" t="s">
        <v>4498</v>
      </c>
      <c r="AA2077">
        <v>407</v>
      </c>
      <c r="AB2077">
        <v>67</v>
      </c>
    </row>
    <row r="2078" spans="1:28" x14ac:dyDescent="0.25">
      <c r="A2078" t="s">
        <v>4517</v>
      </c>
      <c r="B2078" t="s">
        <v>4518</v>
      </c>
      <c r="C2078" s="17">
        <v>44544</v>
      </c>
      <c r="D2078" s="7">
        <v>265000</v>
      </c>
      <c r="E2078" t="s">
        <v>29</v>
      </c>
      <c r="F2078" t="s">
        <v>30</v>
      </c>
      <c r="G2078" s="7">
        <v>265000</v>
      </c>
      <c r="H2078" s="7">
        <v>132900</v>
      </c>
      <c r="I2078" s="12">
        <f>H2078/G2078*100</f>
        <v>50.15094339622641</v>
      </c>
      <c r="J2078" s="12">
        <f t="shared" si="32"/>
        <v>4.8174605739482956E-2</v>
      </c>
      <c r="K2078" s="7">
        <v>265800</v>
      </c>
      <c r="L2078" s="7">
        <v>45375</v>
      </c>
      <c r="M2078" s="7">
        <f>G2078-L2078</f>
        <v>219625</v>
      </c>
      <c r="N2078" s="7">
        <v>224923.46875</v>
      </c>
      <c r="O2078" s="22">
        <f>M2078/N2078</f>
        <v>0.97644323742895323</v>
      </c>
      <c r="P2078" s="27">
        <v>1494</v>
      </c>
      <c r="Q2078" s="32">
        <f>M2078/P2078</f>
        <v>147.00468540829988</v>
      </c>
      <c r="R2078" s="37" t="s">
        <v>4497</v>
      </c>
      <c r="S2078" s="42">
        <f>ABS(O2496-O2078)*100</f>
        <v>38.074579155862246</v>
      </c>
      <c r="T2078" t="s">
        <v>64</v>
      </c>
      <c r="V2078" s="7">
        <v>45375</v>
      </c>
      <c r="W2078" t="s">
        <v>33</v>
      </c>
      <c r="X2078" s="17" t="s">
        <v>34</v>
      </c>
      <c r="Z2078" t="s">
        <v>4498</v>
      </c>
      <c r="AA2078">
        <v>407</v>
      </c>
      <c r="AB2078">
        <v>71</v>
      </c>
    </row>
    <row r="2079" spans="1:28" x14ac:dyDescent="0.25">
      <c r="A2079" t="s">
        <v>4519</v>
      </c>
      <c r="B2079" t="s">
        <v>4520</v>
      </c>
      <c r="C2079" s="17">
        <v>44293</v>
      </c>
      <c r="D2079" s="7">
        <v>250000</v>
      </c>
      <c r="E2079" t="s">
        <v>29</v>
      </c>
      <c r="F2079" t="s">
        <v>30</v>
      </c>
      <c r="G2079" s="7">
        <v>250000</v>
      </c>
      <c r="H2079" s="7">
        <v>122950</v>
      </c>
      <c r="I2079" s="12">
        <f>H2079/G2079*100</f>
        <v>49.18</v>
      </c>
      <c r="J2079" s="12">
        <f t="shared" si="32"/>
        <v>0.92276879048692706</v>
      </c>
      <c r="K2079" s="7">
        <v>245902</v>
      </c>
      <c r="L2079" s="7">
        <v>45375</v>
      </c>
      <c r="M2079" s="7">
        <f>G2079-L2079</f>
        <v>204625</v>
      </c>
      <c r="N2079" s="7">
        <v>204619.390625</v>
      </c>
      <c r="O2079" s="22">
        <f>M2079/N2079</f>
        <v>1.0000274137020098</v>
      </c>
      <c r="P2079" s="27">
        <v>1445</v>
      </c>
      <c r="Q2079" s="32">
        <f>M2079/P2079</f>
        <v>141.6089965397924</v>
      </c>
      <c r="R2079" s="37" t="s">
        <v>4497</v>
      </c>
      <c r="S2079" s="42">
        <f>ABS(O2496-O2079)*100</f>
        <v>35.71616152855659</v>
      </c>
      <c r="T2079" t="s">
        <v>64</v>
      </c>
      <c r="V2079" s="7">
        <v>45375</v>
      </c>
      <c r="W2079" t="s">
        <v>33</v>
      </c>
      <c r="X2079" s="17" t="s">
        <v>34</v>
      </c>
      <c r="Z2079" t="s">
        <v>4498</v>
      </c>
      <c r="AA2079">
        <v>407</v>
      </c>
      <c r="AB2079">
        <v>71</v>
      </c>
    </row>
    <row r="2080" spans="1:28" x14ac:dyDescent="0.25">
      <c r="A2080" t="s">
        <v>4521</v>
      </c>
      <c r="B2080" t="s">
        <v>4522</v>
      </c>
      <c r="C2080" s="17">
        <v>44088</v>
      </c>
      <c r="D2080" s="7">
        <v>242000</v>
      </c>
      <c r="E2080" t="s">
        <v>29</v>
      </c>
      <c r="F2080" t="s">
        <v>30</v>
      </c>
      <c r="G2080" s="7">
        <v>242000</v>
      </c>
      <c r="H2080" s="7">
        <v>133780</v>
      </c>
      <c r="I2080" s="12">
        <f>H2080/G2080*100</f>
        <v>55.280991735537185</v>
      </c>
      <c r="J2080" s="12">
        <f t="shared" si="32"/>
        <v>5.1782229450502584</v>
      </c>
      <c r="K2080" s="7">
        <v>267568</v>
      </c>
      <c r="L2080" s="7">
        <v>56980</v>
      </c>
      <c r="M2080" s="7">
        <f>G2080-L2080</f>
        <v>185020</v>
      </c>
      <c r="N2080" s="7">
        <v>214885.71875</v>
      </c>
      <c r="O2080" s="22">
        <f>M2080/N2080</f>
        <v>0.86101580447630377</v>
      </c>
      <c r="P2080" s="27">
        <v>1340</v>
      </c>
      <c r="Q2080" s="32">
        <f>M2080/P2080</f>
        <v>138.07462686567163</v>
      </c>
      <c r="R2080" s="37" t="s">
        <v>4497</v>
      </c>
      <c r="S2080" s="42">
        <f>ABS(O2496-O2080)*100</f>
        <v>49.617322451127187</v>
      </c>
      <c r="T2080" t="s">
        <v>64</v>
      </c>
      <c r="V2080" s="7">
        <v>56980</v>
      </c>
      <c r="W2080" t="s">
        <v>33</v>
      </c>
      <c r="X2080" s="17" t="s">
        <v>34</v>
      </c>
      <c r="Z2080" t="s">
        <v>4498</v>
      </c>
      <c r="AA2080">
        <v>407</v>
      </c>
      <c r="AB2080">
        <v>72</v>
      </c>
    </row>
    <row r="2081" spans="1:28" x14ac:dyDescent="0.25">
      <c r="A2081" t="s">
        <v>4523</v>
      </c>
      <c r="B2081" t="s">
        <v>4524</v>
      </c>
      <c r="C2081" s="17">
        <v>44393</v>
      </c>
      <c r="D2081" s="7">
        <v>291000</v>
      </c>
      <c r="E2081" t="s">
        <v>29</v>
      </c>
      <c r="F2081" t="s">
        <v>30</v>
      </c>
      <c r="G2081" s="7">
        <v>291000</v>
      </c>
      <c r="H2081" s="7">
        <v>144340</v>
      </c>
      <c r="I2081" s="12">
        <f>H2081/G2081*100</f>
        <v>49.601374570446737</v>
      </c>
      <c r="J2081" s="12">
        <f t="shared" si="32"/>
        <v>0.50139422004018996</v>
      </c>
      <c r="K2081" s="7">
        <v>288675</v>
      </c>
      <c r="L2081" s="7">
        <v>56980</v>
      </c>
      <c r="M2081" s="7">
        <f>G2081-L2081</f>
        <v>234020</v>
      </c>
      <c r="N2081" s="7">
        <v>236423.46875</v>
      </c>
      <c r="O2081" s="22">
        <f>M2081/N2081</f>
        <v>0.98983405174322403</v>
      </c>
      <c r="P2081" s="27">
        <v>1445</v>
      </c>
      <c r="Q2081" s="32">
        <f>M2081/P2081</f>
        <v>161.95155709342561</v>
      </c>
      <c r="R2081" s="37" t="s">
        <v>4497</v>
      </c>
      <c r="S2081" s="42">
        <f>ABS(O2496-O2081)*100</f>
        <v>36.735497724435163</v>
      </c>
      <c r="T2081" t="s">
        <v>64</v>
      </c>
      <c r="V2081" s="7">
        <v>56980</v>
      </c>
      <c r="W2081" t="s">
        <v>33</v>
      </c>
      <c r="X2081" s="17" t="s">
        <v>34</v>
      </c>
      <c r="Z2081" t="s">
        <v>4498</v>
      </c>
      <c r="AA2081">
        <v>407</v>
      </c>
      <c r="AB2081">
        <v>73</v>
      </c>
    </row>
    <row r="2082" spans="1:28" x14ac:dyDescent="0.25">
      <c r="A2082" t="s">
        <v>4525</v>
      </c>
      <c r="B2082" t="s">
        <v>4526</v>
      </c>
      <c r="C2082" s="17">
        <v>44327</v>
      </c>
      <c r="D2082" s="7">
        <v>332500</v>
      </c>
      <c r="E2082" t="s">
        <v>29</v>
      </c>
      <c r="F2082" t="s">
        <v>30</v>
      </c>
      <c r="G2082" s="7">
        <v>332500</v>
      </c>
      <c r="H2082" s="7">
        <v>153020</v>
      </c>
      <c r="I2082" s="12">
        <f>H2082/G2082*100</f>
        <v>46.021052631578947</v>
      </c>
      <c r="J2082" s="12">
        <f t="shared" si="32"/>
        <v>4.0817161589079802</v>
      </c>
      <c r="K2082" s="7">
        <v>306048</v>
      </c>
      <c r="L2082" s="7">
        <v>45375</v>
      </c>
      <c r="M2082" s="7">
        <f>G2082-L2082</f>
        <v>287125</v>
      </c>
      <c r="N2082" s="7">
        <v>265992.84375</v>
      </c>
      <c r="O2082" s="22">
        <f>M2082/N2082</f>
        <v>1.0794463337888203</v>
      </c>
      <c r="P2082" s="27">
        <v>1722</v>
      </c>
      <c r="Q2082" s="32">
        <f>M2082/P2082</f>
        <v>166.73925667828107</v>
      </c>
      <c r="R2082" s="37" t="s">
        <v>4497</v>
      </c>
      <c r="S2082" s="42">
        <f>ABS(O2496-O2082)*100</f>
        <v>27.774269519875538</v>
      </c>
      <c r="T2082" t="s">
        <v>64</v>
      </c>
      <c r="V2082" s="7">
        <v>45375</v>
      </c>
      <c r="W2082" t="s">
        <v>33</v>
      </c>
      <c r="X2082" s="17" t="s">
        <v>34</v>
      </c>
      <c r="Z2082" t="s">
        <v>4498</v>
      </c>
      <c r="AA2082">
        <v>407</v>
      </c>
      <c r="AB2082">
        <v>73</v>
      </c>
    </row>
    <row r="2083" spans="1:28" x14ac:dyDescent="0.25">
      <c r="A2083" t="s">
        <v>4527</v>
      </c>
      <c r="B2083" t="s">
        <v>4528</v>
      </c>
      <c r="C2083" s="17">
        <v>43941</v>
      </c>
      <c r="D2083" s="7">
        <v>272900</v>
      </c>
      <c r="E2083" t="s">
        <v>29</v>
      </c>
      <c r="F2083" t="s">
        <v>30</v>
      </c>
      <c r="G2083" s="7">
        <v>272900</v>
      </c>
      <c r="H2083" s="7">
        <v>141290</v>
      </c>
      <c r="I2083" s="12">
        <f>H2083/G2083*100</f>
        <v>51.773543422499081</v>
      </c>
      <c r="J2083" s="12">
        <f t="shared" si="32"/>
        <v>1.6707746320121544</v>
      </c>
      <c r="K2083" s="7">
        <v>282576</v>
      </c>
      <c r="L2083" s="7">
        <v>45375</v>
      </c>
      <c r="M2083" s="7">
        <f>G2083-L2083</f>
        <v>227525</v>
      </c>
      <c r="N2083" s="7">
        <v>242041.84375</v>
      </c>
      <c r="O2083" s="22">
        <f>M2083/N2083</f>
        <v>0.94002341279058288</v>
      </c>
      <c r="P2083" s="27">
        <v>1722</v>
      </c>
      <c r="Q2083" s="32">
        <f>M2083/P2083</f>
        <v>132.12833914053425</v>
      </c>
      <c r="R2083" s="37" t="s">
        <v>4497</v>
      </c>
      <c r="S2083" s="42">
        <f>ABS(O2496-O2083)*100</f>
        <v>41.716561619699277</v>
      </c>
      <c r="T2083" t="s">
        <v>64</v>
      </c>
      <c r="V2083" s="7">
        <v>45375</v>
      </c>
      <c r="W2083" t="s">
        <v>33</v>
      </c>
      <c r="X2083" s="17" t="s">
        <v>34</v>
      </c>
      <c r="Z2083" t="s">
        <v>4498</v>
      </c>
      <c r="AA2083">
        <v>407</v>
      </c>
      <c r="AB2083">
        <v>73</v>
      </c>
    </row>
    <row r="2084" spans="1:28" x14ac:dyDescent="0.25">
      <c r="A2084" t="s">
        <v>4529</v>
      </c>
      <c r="B2084" t="s">
        <v>4530</v>
      </c>
      <c r="C2084" s="17">
        <v>44230</v>
      </c>
      <c r="D2084" s="7">
        <v>265000</v>
      </c>
      <c r="E2084" t="s">
        <v>29</v>
      </c>
      <c r="F2084" t="s">
        <v>30</v>
      </c>
      <c r="G2084" s="7">
        <v>265000</v>
      </c>
      <c r="H2084" s="7">
        <v>127780</v>
      </c>
      <c r="I2084" s="12">
        <f>H2084/G2084*100</f>
        <v>48.218867924528304</v>
      </c>
      <c r="J2084" s="12">
        <f t="shared" si="32"/>
        <v>1.8839008659586227</v>
      </c>
      <c r="K2084" s="7">
        <v>255566</v>
      </c>
      <c r="L2084" s="7">
        <v>45375</v>
      </c>
      <c r="M2084" s="7">
        <f>G2084-L2084</f>
        <v>219625</v>
      </c>
      <c r="N2084" s="7">
        <v>214480.609375</v>
      </c>
      <c r="O2084" s="22">
        <f>M2084/N2084</f>
        <v>1.0239853413322111</v>
      </c>
      <c r="P2084" s="27">
        <v>1445</v>
      </c>
      <c r="Q2084" s="32">
        <f>M2084/P2084</f>
        <v>151.98961937716263</v>
      </c>
      <c r="R2084" s="37" t="s">
        <v>4497</v>
      </c>
      <c r="S2084" s="42">
        <f>ABS(O2496-O2084)*100</f>
        <v>33.320368765536458</v>
      </c>
      <c r="T2084" t="s">
        <v>64</v>
      </c>
      <c r="V2084" s="7">
        <v>45375</v>
      </c>
      <c r="W2084" t="s">
        <v>33</v>
      </c>
      <c r="X2084" s="17" t="s">
        <v>34</v>
      </c>
      <c r="Z2084" t="s">
        <v>4498</v>
      </c>
      <c r="AA2084">
        <v>407</v>
      </c>
      <c r="AB2084">
        <v>73</v>
      </c>
    </row>
    <row r="2085" spans="1:28" x14ac:dyDescent="0.25">
      <c r="A2085" t="s">
        <v>4531</v>
      </c>
      <c r="B2085" t="s">
        <v>4532</v>
      </c>
      <c r="C2085" s="17">
        <v>44085</v>
      </c>
      <c r="D2085" s="7">
        <v>305000</v>
      </c>
      <c r="E2085" t="s">
        <v>29</v>
      </c>
      <c r="F2085" t="s">
        <v>30</v>
      </c>
      <c r="G2085" s="7">
        <v>305000</v>
      </c>
      <c r="H2085" s="7">
        <v>158090</v>
      </c>
      <c r="I2085" s="12">
        <f>H2085/G2085*100</f>
        <v>51.832786885245895</v>
      </c>
      <c r="J2085" s="12">
        <f t="shared" si="32"/>
        <v>1.7300180947589681</v>
      </c>
      <c r="K2085" s="7">
        <v>316174</v>
      </c>
      <c r="L2085" s="7">
        <v>45375</v>
      </c>
      <c r="M2085" s="7">
        <f>G2085-L2085</f>
        <v>259625</v>
      </c>
      <c r="N2085" s="7">
        <v>276325.5</v>
      </c>
      <c r="O2085" s="22">
        <f>M2085/N2085</f>
        <v>0.93956221919439209</v>
      </c>
      <c r="P2085" s="27">
        <v>1722</v>
      </c>
      <c r="Q2085" s="32">
        <f>M2085/P2085</f>
        <v>150.76945412311267</v>
      </c>
      <c r="R2085" s="37" t="s">
        <v>4497</v>
      </c>
      <c r="S2085" s="42">
        <f>ABS(O2496-O2085)*100</f>
        <v>41.762680979318354</v>
      </c>
      <c r="T2085" t="s">
        <v>64</v>
      </c>
      <c r="V2085" s="7">
        <v>45375</v>
      </c>
      <c r="W2085" t="s">
        <v>33</v>
      </c>
      <c r="X2085" s="17" t="s">
        <v>34</v>
      </c>
      <c r="Z2085" t="s">
        <v>4498</v>
      </c>
      <c r="AA2085">
        <v>407</v>
      </c>
      <c r="AB2085">
        <v>74</v>
      </c>
    </row>
    <row r="2086" spans="1:28" x14ac:dyDescent="0.25">
      <c r="A2086" t="s">
        <v>4533</v>
      </c>
      <c r="B2086" t="s">
        <v>4534</v>
      </c>
      <c r="C2086" s="17">
        <v>44179</v>
      </c>
      <c r="D2086" s="7">
        <v>266000</v>
      </c>
      <c r="E2086" t="s">
        <v>29</v>
      </c>
      <c r="F2086" t="s">
        <v>30</v>
      </c>
      <c r="G2086" s="7">
        <v>266000</v>
      </c>
      <c r="H2086" s="7">
        <v>128780</v>
      </c>
      <c r="I2086" s="12">
        <f>H2086/G2086*100</f>
        <v>48.413533834586467</v>
      </c>
      <c r="J2086" s="12">
        <f t="shared" si="32"/>
        <v>1.68923495590046</v>
      </c>
      <c r="K2086" s="7">
        <v>257563</v>
      </c>
      <c r="L2086" s="7">
        <v>45375</v>
      </c>
      <c r="M2086" s="7">
        <f>G2086-L2086</f>
        <v>220625</v>
      </c>
      <c r="N2086" s="7">
        <v>216518.375</v>
      </c>
      <c r="O2086" s="22">
        <f>M2086/N2086</f>
        <v>1.0189666350488729</v>
      </c>
      <c r="P2086" s="27">
        <v>1494</v>
      </c>
      <c r="Q2086" s="32">
        <f>M2086/P2086</f>
        <v>147.6740294511379</v>
      </c>
      <c r="R2086" s="37" t="s">
        <v>4497</v>
      </c>
      <c r="S2086" s="42">
        <f>ABS(O2496-O2086)*100</f>
        <v>33.822239393870277</v>
      </c>
      <c r="T2086" t="s">
        <v>64</v>
      </c>
      <c r="V2086" s="7">
        <v>45375</v>
      </c>
      <c r="W2086" t="s">
        <v>33</v>
      </c>
      <c r="X2086" s="17" t="s">
        <v>34</v>
      </c>
      <c r="Z2086" t="s">
        <v>4498</v>
      </c>
      <c r="AA2086">
        <v>407</v>
      </c>
      <c r="AB2086">
        <v>73</v>
      </c>
    </row>
    <row r="2087" spans="1:28" x14ac:dyDescent="0.25">
      <c r="A2087" t="s">
        <v>4535</v>
      </c>
      <c r="B2087" t="s">
        <v>4536</v>
      </c>
      <c r="C2087" s="17">
        <v>44378</v>
      </c>
      <c r="D2087" s="7">
        <v>410000</v>
      </c>
      <c r="E2087" t="s">
        <v>29</v>
      </c>
      <c r="F2087" t="s">
        <v>30</v>
      </c>
      <c r="G2087" s="7">
        <v>410000</v>
      </c>
      <c r="H2087" s="7">
        <v>161880</v>
      </c>
      <c r="I2087" s="12">
        <f>H2087/G2087*100</f>
        <v>39.482926829268294</v>
      </c>
      <c r="J2087" s="12">
        <f t="shared" si="32"/>
        <v>10.619841961218633</v>
      </c>
      <c r="K2087" s="7">
        <v>323766</v>
      </c>
      <c r="L2087" s="7">
        <v>45845</v>
      </c>
      <c r="M2087" s="7">
        <f>G2087-L2087</f>
        <v>364155</v>
      </c>
      <c r="N2087" s="7">
        <v>283592.84375</v>
      </c>
      <c r="O2087" s="22">
        <f>M2087/N2087</f>
        <v>1.2840768306587427</v>
      </c>
      <c r="P2087" s="27">
        <v>2113</v>
      </c>
      <c r="Q2087" s="32">
        <f>M2087/P2087</f>
        <v>172.34027449124468</v>
      </c>
      <c r="R2087" s="37" t="s">
        <v>4497</v>
      </c>
      <c r="S2087" s="42">
        <f>ABS(O2496-O2087)*100</f>
        <v>7.3112198328832978</v>
      </c>
      <c r="T2087" t="s">
        <v>32</v>
      </c>
      <c r="V2087" s="7">
        <v>45375</v>
      </c>
      <c r="W2087" t="s">
        <v>33</v>
      </c>
      <c r="X2087" s="17" t="s">
        <v>34</v>
      </c>
      <c r="Z2087" t="s">
        <v>4498</v>
      </c>
      <c r="AA2087">
        <v>407</v>
      </c>
      <c r="AB2087">
        <v>73</v>
      </c>
    </row>
    <row r="2088" spans="1:28" x14ac:dyDescent="0.25">
      <c r="A2088" t="s">
        <v>4537</v>
      </c>
      <c r="B2088" t="s">
        <v>4538</v>
      </c>
      <c r="C2088" s="17">
        <v>44186</v>
      </c>
      <c r="D2088" s="7">
        <v>265000</v>
      </c>
      <c r="E2088" t="s">
        <v>29</v>
      </c>
      <c r="F2088" t="s">
        <v>30</v>
      </c>
      <c r="G2088" s="7">
        <v>265000</v>
      </c>
      <c r="H2088" s="7">
        <v>150440</v>
      </c>
      <c r="I2088" s="12">
        <f>H2088/G2088*100</f>
        <v>56.769811320754712</v>
      </c>
      <c r="J2088" s="12">
        <f t="shared" si="32"/>
        <v>6.6670425302677856</v>
      </c>
      <c r="K2088" s="7">
        <v>300879</v>
      </c>
      <c r="L2088" s="7">
        <v>45375</v>
      </c>
      <c r="M2088" s="7">
        <f>G2088-L2088</f>
        <v>219625</v>
      </c>
      <c r="N2088" s="7">
        <v>260718.375</v>
      </c>
      <c r="O2088" s="22">
        <f>M2088/N2088</f>
        <v>0.84238404753788454</v>
      </c>
      <c r="P2088" s="27">
        <v>1722</v>
      </c>
      <c r="Q2088" s="32">
        <f>M2088/P2088</f>
        <v>127.54065040650407</v>
      </c>
      <c r="R2088" s="37" t="s">
        <v>4497</v>
      </c>
      <c r="S2088" s="42">
        <f>ABS(O2496-O2088)*100</f>
        <v>51.480498144969111</v>
      </c>
      <c r="T2088" t="s">
        <v>64</v>
      </c>
      <c r="V2088" s="7">
        <v>45375</v>
      </c>
      <c r="W2088" t="s">
        <v>33</v>
      </c>
      <c r="X2088" s="17" t="s">
        <v>34</v>
      </c>
      <c r="Z2088" t="s">
        <v>4498</v>
      </c>
      <c r="AA2088">
        <v>407</v>
      </c>
      <c r="AB2088">
        <v>74</v>
      </c>
    </row>
    <row r="2089" spans="1:28" x14ac:dyDescent="0.25">
      <c r="A2089" t="s">
        <v>4539</v>
      </c>
      <c r="B2089" t="s">
        <v>4540</v>
      </c>
      <c r="C2089" s="17">
        <v>44091</v>
      </c>
      <c r="D2089" s="7">
        <v>275000</v>
      </c>
      <c r="E2089" t="s">
        <v>29</v>
      </c>
      <c r="F2089" t="s">
        <v>30</v>
      </c>
      <c r="G2089" s="7">
        <v>275000</v>
      </c>
      <c r="H2089" s="7">
        <v>149290</v>
      </c>
      <c r="I2089" s="12">
        <f>H2089/G2089*100</f>
        <v>54.287272727272729</v>
      </c>
      <c r="J2089" s="12">
        <f t="shared" si="32"/>
        <v>4.1845039367858021</v>
      </c>
      <c r="K2089" s="7">
        <v>298584</v>
      </c>
      <c r="L2089" s="7">
        <v>56980</v>
      </c>
      <c r="M2089" s="7">
        <f>G2089-L2089</f>
        <v>218020</v>
      </c>
      <c r="N2089" s="7">
        <v>246534.6875</v>
      </c>
      <c r="O2089" s="22">
        <f>M2089/N2089</f>
        <v>0.88433803052562332</v>
      </c>
      <c r="P2089" s="27">
        <v>1722</v>
      </c>
      <c r="Q2089" s="32">
        <f>M2089/P2089</f>
        <v>126.60859465737515</v>
      </c>
      <c r="R2089" s="37" t="s">
        <v>4497</v>
      </c>
      <c r="S2089" s="42">
        <f>ABS(O2496-O2089)*100</f>
        <v>47.28509984619523</v>
      </c>
      <c r="T2089" t="s">
        <v>64</v>
      </c>
      <c r="V2089" s="7">
        <v>56980</v>
      </c>
      <c r="W2089" t="s">
        <v>33</v>
      </c>
      <c r="X2089" s="17" t="s">
        <v>34</v>
      </c>
      <c r="Z2089" t="s">
        <v>4498</v>
      </c>
      <c r="AA2089">
        <v>407</v>
      </c>
      <c r="AB2089">
        <v>74</v>
      </c>
    </row>
    <row r="2090" spans="1:28" x14ac:dyDescent="0.25">
      <c r="A2090" t="s">
        <v>4541</v>
      </c>
      <c r="B2090" t="s">
        <v>4542</v>
      </c>
      <c r="C2090" s="17">
        <v>44575</v>
      </c>
      <c r="D2090" s="7">
        <v>285000</v>
      </c>
      <c r="E2090" t="s">
        <v>29</v>
      </c>
      <c r="F2090" t="s">
        <v>30</v>
      </c>
      <c r="G2090" s="7">
        <v>285000</v>
      </c>
      <c r="H2090" s="7">
        <v>135350</v>
      </c>
      <c r="I2090" s="12">
        <f>H2090/G2090*100</f>
        <v>47.491228070175438</v>
      </c>
      <c r="J2090" s="12">
        <f t="shared" si="32"/>
        <v>2.6115407203114884</v>
      </c>
      <c r="K2090" s="7">
        <v>270693</v>
      </c>
      <c r="L2090" s="7">
        <v>56980</v>
      </c>
      <c r="M2090" s="7">
        <f>G2090-L2090</f>
        <v>228020</v>
      </c>
      <c r="N2090" s="7">
        <v>218074.484375</v>
      </c>
      <c r="O2090" s="22">
        <f>M2090/N2090</f>
        <v>1.0456060490226713</v>
      </c>
      <c r="P2090" s="27">
        <v>1494</v>
      </c>
      <c r="Q2090" s="32">
        <f>M2090/P2090</f>
        <v>152.62382864792502</v>
      </c>
      <c r="R2090" s="37" t="s">
        <v>4497</v>
      </c>
      <c r="S2090" s="42">
        <f>ABS(O2496-O2090)*100</f>
        <v>31.158297996490436</v>
      </c>
      <c r="T2090" t="s">
        <v>64</v>
      </c>
      <c r="V2090" s="7">
        <v>56980</v>
      </c>
      <c r="W2090" t="s">
        <v>33</v>
      </c>
      <c r="X2090" s="17" t="s">
        <v>34</v>
      </c>
      <c r="Z2090" t="s">
        <v>4498</v>
      </c>
      <c r="AA2090">
        <v>407</v>
      </c>
      <c r="AB2090">
        <v>74</v>
      </c>
    </row>
    <row r="2091" spans="1:28" x14ac:dyDescent="0.25">
      <c r="A2091" t="s">
        <v>4543</v>
      </c>
      <c r="B2091" t="s">
        <v>4544</v>
      </c>
      <c r="C2091" s="17">
        <v>44498</v>
      </c>
      <c r="D2091" s="7">
        <v>295000</v>
      </c>
      <c r="E2091" t="s">
        <v>29</v>
      </c>
      <c r="F2091" t="s">
        <v>30</v>
      </c>
      <c r="G2091" s="7">
        <v>295000</v>
      </c>
      <c r="H2091" s="7">
        <v>138540</v>
      </c>
      <c r="I2091" s="12">
        <f>H2091/G2091*100</f>
        <v>46.962711864406778</v>
      </c>
      <c r="J2091" s="12">
        <f t="shared" si="32"/>
        <v>3.140056926080149</v>
      </c>
      <c r="K2091" s="7">
        <v>277086</v>
      </c>
      <c r="L2091" s="7">
        <v>45375</v>
      </c>
      <c r="M2091" s="7">
        <f>G2091-L2091</f>
        <v>249625</v>
      </c>
      <c r="N2091" s="7">
        <v>236439.796875</v>
      </c>
      <c r="O2091" s="22">
        <f>M2091/N2091</f>
        <v>1.0557655830332602</v>
      </c>
      <c r="P2091" s="27">
        <v>1494</v>
      </c>
      <c r="Q2091" s="32">
        <f>M2091/P2091</f>
        <v>167.08500669344042</v>
      </c>
      <c r="R2091" s="37" t="s">
        <v>4497</v>
      </c>
      <c r="S2091" s="42">
        <f>ABS(O2496-O2091)*100</f>
        <v>30.142344595431545</v>
      </c>
      <c r="T2091" t="s">
        <v>64</v>
      </c>
      <c r="V2091" s="7">
        <v>45375</v>
      </c>
      <c r="W2091" t="s">
        <v>33</v>
      </c>
      <c r="X2091" s="17" t="s">
        <v>34</v>
      </c>
      <c r="Z2091" t="s">
        <v>4498</v>
      </c>
      <c r="AA2091">
        <v>407</v>
      </c>
      <c r="AB2091">
        <v>74</v>
      </c>
    </row>
    <row r="2092" spans="1:28" x14ac:dyDescent="0.25">
      <c r="A2092" t="s">
        <v>4545</v>
      </c>
      <c r="B2092" t="s">
        <v>4546</v>
      </c>
      <c r="C2092" s="17">
        <v>44097</v>
      </c>
      <c r="D2092" s="7">
        <v>210000</v>
      </c>
      <c r="E2092" t="s">
        <v>29</v>
      </c>
      <c r="F2092" t="s">
        <v>30</v>
      </c>
      <c r="G2092" s="7">
        <v>210000</v>
      </c>
      <c r="H2092" s="7">
        <v>161700</v>
      </c>
      <c r="I2092" s="12">
        <f>H2092/G2092*100</f>
        <v>77</v>
      </c>
      <c r="J2092" s="12">
        <f t="shared" si="32"/>
        <v>26.897231209513073</v>
      </c>
      <c r="K2092" s="7">
        <v>323394</v>
      </c>
      <c r="L2092" s="7">
        <v>56980</v>
      </c>
      <c r="M2092" s="7">
        <f>G2092-L2092</f>
        <v>153020</v>
      </c>
      <c r="N2092" s="7">
        <v>271851.03125</v>
      </c>
      <c r="O2092" s="22">
        <f>M2092/N2092</f>
        <v>0.56288180808583932</v>
      </c>
      <c r="P2092" s="27">
        <v>1722</v>
      </c>
      <c r="Q2092" s="32">
        <f>M2092/P2092</f>
        <v>88.861788617886177</v>
      </c>
      <c r="R2092" s="37" t="s">
        <v>4497</v>
      </c>
      <c r="S2092" s="42">
        <f>ABS(O2496-O2092)*100</f>
        <v>79.430722090173631</v>
      </c>
      <c r="T2092" t="s">
        <v>64</v>
      </c>
      <c r="V2092" s="7">
        <v>56980</v>
      </c>
      <c r="W2092" t="s">
        <v>33</v>
      </c>
      <c r="X2092" s="17" t="s">
        <v>34</v>
      </c>
      <c r="Z2092" t="s">
        <v>4498</v>
      </c>
      <c r="AA2092">
        <v>407</v>
      </c>
      <c r="AB2092">
        <v>75</v>
      </c>
    </row>
    <row r="2093" spans="1:28" x14ac:dyDescent="0.25">
      <c r="A2093" t="s">
        <v>4547</v>
      </c>
      <c r="B2093" t="s">
        <v>4548</v>
      </c>
      <c r="C2093" s="17">
        <v>44000</v>
      </c>
      <c r="D2093" s="7">
        <v>250000</v>
      </c>
      <c r="E2093" t="s">
        <v>29</v>
      </c>
      <c r="F2093" t="s">
        <v>30</v>
      </c>
      <c r="G2093" s="7">
        <v>250000</v>
      </c>
      <c r="H2093" s="7">
        <v>132270</v>
      </c>
      <c r="I2093" s="12">
        <f>H2093/G2093*100</f>
        <v>52.908000000000001</v>
      </c>
      <c r="J2093" s="12">
        <f t="shared" si="32"/>
        <v>2.8052312095130745</v>
      </c>
      <c r="K2093" s="7">
        <v>264542</v>
      </c>
      <c r="L2093" s="7">
        <v>45375</v>
      </c>
      <c r="M2093" s="7">
        <f>G2093-L2093</f>
        <v>204625</v>
      </c>
      <c r="N2093" s="7">
        <v>223639.796875</v>
      </c>
      <c r="O2093" s="22">
        <f>M2093/N2093</f>
        <v>0.91497579079975633</v>
      </c>
      <c r="P2093" s="27">
        <v>1477</v>
      </c>
      <c r="Q2093" s="32">
        <f>M2093/P2093</f>
        <v>138.54096140825999</v>
      </c>
      <c r="R2093" s="37" t="s">
        <v>4497</v>
      </c>
      <c r="S2093" s="42">
        <f>ABS(O2496-O2093)*100</f>
        <v>44.221323818781933</v>
      </c>
      <c r="T2093" t="s">
        <v>64</v>
      </c>
      <c r="V2093" s="7">
        <v>45375</v>
      </c>
      <c r="W2093" t="s">
        <v>33</v>
      </c>
      <c r="X2093" s="17" t="s">
        <v>34</v>
      </c>
      <c r="Z2093" t="s">
        <v>4498</v>
      </c>
      <c r="AA2093">
        <v>407</v>
      </c>
      <c r="AB2093">
        <v>76</v>
      </c>
    </row>
    <row r="2094" spans="1:28" x14ac:dyDescent="0.25">
      <c r="A2094" t="s">
        <v>4549</v>
      </c>
      <c r="B2094" t="s">
        <v>4550</v>
      </c>
      <c r="C2094" s="17">
        <v>44095</v>
      </c>
      <c r="D2094" s="7">
        <v>270000</v>
      </c>
      <c r="E2094" t="s">
        <v>29</v>
      </c>
      <c r="F2094" t="s">
        <v>30</v>
      </c>
      <c r="G2094" s="7">
        <v>270000</v>
      </c>
      <c r="H2094" s="7">
        <v>148060</v>
      </c>
      <c r="I2094" s="12">
        <f>H2094/G2094*100</f>
        <v>54.837037037037042</v>
      </c>
      <c r="J2094" s="12">
        <f t="shared" si="32"/>
        <v>4.7342682465501156</v>
      </c>
      <c r="K2094" s="7">
        <v>296128</v>
      </c>
      <c r="L2094" s="7">
        <v>56980</v>
      </c>
      <c r="M2094" s="7">
        <f>G2094-L2094</f>
        <v>213020</v>
      </c>
      <c r="N2094" s="7">
        <v>244028.578125</v>
      </c>
      <c r="O2094" s="22">
        <f>M2094/N2094</f>
        <v>0.87293054623661204</v>
      </c>
      <c r="P2094" s="27">
        <v>1494</v>
      </c>
      <c r="Q2094" s="32">
        <f>M2094/P2094</f>
        <v>142.58366800535475</v>
      </c>
      <c r="R2094" s="37" t="s">
        <v>4497</v>
      </c>
      <c r="S2094" s="42">
        <f>ABS(O2496-O2094)*100</f>
        <v>48.425848275096364</v>
      </c>
      <c r="T2094" t="s">
        <v>64</v>
      </c>
      <c r="V2094" s="7">
        <v>56980</v>
      </c>
      <c r="W2094" t="s">
        <v>33</v>
      </c>
      <c r="X2094" s="17" t="s">
        <v>34</v>
      </c>
      <c r="Z2094" t="s">
        <v>4498</v>
      </c>
      <c r="AA2094">
        <v>407</v>
      </c>
      <c r="AB2094">
        <v>76</v>
      </c>
    </row>
    <row r="2095" spans="1:28" x14ac:dyDescent="0.25">
      <c r="A2095" t="s">
        <v>4551</v>
      </c>
      <c r="B2095" t="s">
        <v>4552</v>
      </c>
      <c r="C2095" s="17">
        <v>44158</v>
      </c>
      <c r="D2095" s="7">
        <v>232000</v>
      </c>
      <c r="E2095" t="s">
        <v>29</v>
      </c>
      <c r="F2095" t="s">
        <v>30</v>
      </c>
      <c r="G2095" s="7">
        <v>232000</v>
      </c>
      <c r="H2095" s="7">
        <v>131790</v>
      </c>
      <c r="I2095" s="12">
        <f>H2095/G2095*100</f>
        <v>56.806034482758619</v>
      </c>
      <c r="J2095" s="12">
        <f t="shared" si="32"/>
        <v>6.7032656922716924</v>
      </c>
      <c r="K2095" s="7">
        <v>263586</v>
      </c>
      <c r="L2095" s="7">
        <v>45375</v>
      </c>
      <c r="M2095" s="7">
        <f>G2095-L2095</f>
        <v>186625</v>
      </c>
      <c r="N2095" s="7">
        <v>222664.28125</v>
      </c>
      <c r="O2095" s="22">
        <f>M2095/N2095</f>
        <v>0.83814520655184788</v>
      </c>
      <c r="P2095" s="27">
        <v>1477</v>
      </c>
      <c r="Q2095" s="32">
        <f>M2095/P2095</f>
        <v>126.354096140826</v>
      </c>
      <c r="R2095" s="37" t="s">
        <v>4497</v>
      </c>
      <c r="S2095" s="42">
        <f>ABS(O2496-O2095)*100</f>
        <v>51.904382243572776</v>
      </c>
      <c r="T2095" t="s">
        <v>64</v>
      </c>
      <c r="V2095" s="7">
        <v>45375</v>
      </c>
      <c r="W2095" t="s">
        <v>33</v>
      </c>
      <c r="X2095" s="17" t="s">
        <v>34</v>
      </c>
      <c r="Z2095" t="s">
        <v>4498</v>
      </c>
      <c r="AA2095">
        <v>407</v>
      </c>
      <c r="AB2095">
        <v>76</v>
      </c>
    </row>
    <row r="2096" spans="1:28" x14ac:dyDescent="0.25">
      <c r="A2096" t="s">
        <v>4553</v>
      </c>
      <c r="B2096" t="s">
        <v>4554</v>
      </c>
      <c r="C2096" s="17">
        <v>44426</v>
      </c>
      <c r="D2096" s="7">
        <v>425000</v>
      </c>
      <c r="E2096" t="s">
        <v>29</v>
      </c>
      <c r="F2096" t="s">
        <v>30</v>
      </c>
      <c r="G2096" s="7">
        <v>425000</v>
      </c>
      <c r="H2096" s="7">
        <v>196510</v>
      </c>
      <c r="I2096" s="12">
        <f>H2096/G2096*100</f>
        <v>46.237647058823526</v>
      </c>
      <c r="J2096" s="12">
        <f t="shared" si="32"/>
        <v>3.8651217316634003</v>
      </c>
      <c r="K2096" s="7">
        <v>393026</v>
      </c>
      <c r="L2096" s="7">
        <v>75919</v>
      </c>
      <c r="M2096" s="7">
        <f>G2096-L2096</f>
        <v>349081</v>
      </c>
      <c r="N2096" s="7">
        <v>406547.4375</v>
      </c>
      <c r="O2096" s="22">
        <f>M2096/N2096</f>
        <v>0.85864764551615214</v>
      </c>
      <c r="P2096" s="27">
        <v>2197</v>
      </c>
      <c r="Q2096" s="32">
        <f>M2096/P2096</f>
        <v>158.88984979517525</v>
      </c>
      <c r="R2096" s="37" t="s">
        <v>4555</v>
      </c>
      <c r="S2096" s="42">
        <f>ABS(O2496-O2096)*100</f>
        <v>49.854138347142353</v>
      </c>
      <c r="T2096" t="s">
        <v>32</v>
      </c>
      <c r="V2096" s="7">
        <v>68640</v>
      </c>
      <c r="W2096" t="s">
        <v>33</v>
      </c>
      <c r="X2096" s="17" t="s">
        <v>34</v>
      </c>
      <c r="Z2096" t="s">
        <v>4556</v>
      </c>
      <c r="AA2096">
        <v>407</v>
      </c>
      <c r="AB2096">
        <v>77</v>
      </c>
    </row>
    <row r="2097" spans="1:28" x14ac:dyDescent="0.25">
      <c r="A2097" t="s">
        <v>4557</v>
      </c>
      <c r="B2097" t="s">
        <v>4558</v>
      </c>
      <c r="C2097" s="17">
        <v>44463</v>
      </c>
      <c r="D2097" s="7">
        <v>405000</v>
      </c>
      <c r="E2097" t="s">
        <v>29</v>
      </c>
      <c r="F2097" t="s">
        <v>30</v>
      </c>
      <c r="G2097" s="7">
        <v>405000</v>
      </c>
      <c r="H2097" s="7">
        <v>209960</v>
      </c>
      <c r="I2097" s="12">
        <f>H2097/G2097*100</f>
        <v>51.841975308641977</v>
      </c>
      <c r="J2097" s="12">
        <f t="shared" si="32"/>
        <v>1.7392065181550507</v>
      </c>
      <c r="K2097" s="7">
        <v>419913</v>
      </c>
      <c r="L2097" s="7">
        <v>101253</v>
      </c>
      <c r="M2097" s="7">
        <f>G2097-L2097</f>
        <v>303747</v>
      </c>
      <c r="N2097" s="7">
        <v>408538.46875</v>
      </c>
      <c r="O2097" s="22">
        <f>M2097/N2097</f>
        <v>0.74349669182775091</v>
      </c>
      <c r="P2097" s="27">
        <v>2218</v>
      </c>
      <c r="Q2097" s="32">
        <f>M2097/P2097</f>
        <v>136.94634806131651</v>
      </c>
      <c r="R2097" s="37" t="s">
        <v>4555</v>
      </c>
      <c r="S2097" s="42">
        <f>ABS(O2496-O2097)*100</f>
        <v>61.369233715982475</v>
      </c>
      <c r="T2097" t="s">
        <v>64</v>
      </c>
      <c r="V2097" s="7">
        <v>77220</v>
      </c>
      <c r="W2097" t="s">
        <v>33</v>
      </c>
      <c r="X2097" s="17" t="s">
        <v>34</v>
      </c>
      <c r="Z2097" t="s">
        <v>4556</v>
      </c>
      <c r="AA2097">
        <v>407</v>
      </c>
      <c r="AB2097">
        <v>78</v>
      </c>
    </row>
    <row r="2098" spans="1:28" x14ac:dyDescent="0.25">
      <c r="A2098" t="s">
        <v>4559</v>
      </c>
      <c r="B2098" t="s">
        <v>4560</v>
      </c>
      <c r="C2098" s="17">
        <v>44027</v>
      </c>
      <c r="D2098" s="7">
        <v>425000</v>
      </c>
      <c r="E2098" t="s">
        <v>29</v>
      </c>
      <c r="F2098" t="s">
        <v>30</v>
      </c>
      <c r="G2098" s="7">
        <v>425000</v>
      </c>
      <c r="H2098" s="7">
        <v>218660</v>
      </c>
      <c r="I2098" s="12">
        <f>H2098/G2098*100</f>
        <v>51.449411764705879</v>
      </c>
      <c r="J2098" s="12">
        <f t="shared" si="32"/>
        <v>1.3466429742189518</v>
      </c>
      <c r="K2098" s="7">
        <v>437317</v>
      </c>
      <c r="L2098" s="7">
        <v>86172</v>
      </c>
      <c r="M2098" s="7">
        <f>G2098-L2098</f>
        <v>338828</v>
      </c>
      <c r="N2098" s="7">
        <v>450185.90625</v>
      </c>
      <c r="O2098" s="22">
        <f>M2098/N2098</f>
        <v>0.75264017663813743</v>
      </c>
      <c r="P2098" s="27">
        <v>2189</v>
      </c>
      <c r="Q2098" s="32">
        <f>M2098/P2098</f>
        <v>154.78666057560531</v>
      </c>
      <c r="R2098" s="37" t="s">
        <v>4555</v>
      </c>
      <c r="S2098" s="42">
        <f>ABS(O2496-O2098)*100</f>
        <v>60.454885234943823</v>
      </c>
      <c r="T2098" t="s">
        <v>1243</v>
      </c>
      <c r="V2098" s="7">
        <v>77220</v>
      </c>
      <c r="W2098" t="s">
        <v>33</v>
      </c>
      <c r="X2098" s="17" t="s">
        <v>34</v>
      </c>
      <c r="Z2098" t="s">
        <v>4556</v>
      </c>
      <c r="AA2098">
        <v>407</v>
      </c>
      <c r="AB2098">
        <v>79</v>
      </c>
    </row>
    <row r="2099" spans="1:28" x14ac:dyDescent="0.25">
      <c r="A2099" t="s">
        <v>4561</v>
      </c>
      <c r="B2099" t="s">
        <v>4562</v>
      </c>
      <c r="C2099" s="17">
        <v>44530</v>
      </c>
      <c r="D2099" s="7">
        <v>375000</v>
      </c>
      <c r="E2099" t="s">
        <v>29</v>
      </c>
      <c r="F2099" t="s">
        <v>30</v>
      </c>
      <c r="G2099" s="7">
        <v>375000</v>
      </c>
      <c r="H2099" s="7">
        <v>160100</v>
      </c>
      <c r="I2099" s="12">
        <f>H2099/G2099*100</f>
        <v>42.693333333333335</v>
      </c>
      <c r="J2099" s="12">
        <f t="shared" si="32"/>
        <v>7.4094354571535916</v>
      </c>
      <c r="K2099" s="7">
        <v>320205</v>
      </c>
      <c r="L2099" s="7">
        <v>77906</v>
      </c>
      <c r="M2099" s="7">
        <f>G2099-L2099</f>
        <v>297094</v>
      </c>
      <c r="N2099" s="7">
        <v>180820.15625</v>
      </c>
      <c r="O2099" s="22">
        <f>M2099/N2099</f>
        <v>1.6430358548592394</v>
      </c>
      <c r="P2099" s="27">
        <v>1790</v>
      </c>
      <c r="Q2099" s="32">
        <f>M2099/P2099</f>
        <v>165.97430167597764</v>
      </c>
      <c r="R2099" s="37" t="s">
        <v>4471</v>
      </c>
      <c r="S2099" s="42">
        <f>ABS(O2496-O2099)*100</f>
        <v>28.584682587166377</v>
      </c>
      <c r="T2099" t="s">
        <v>64</v>
      </c>
      <c r="V2099" s="7">
        <v>60500</v>
      </c>
      <c r="W2099" t="s">
        <v>33</v>
      </c>
      <c r="X2099" s="17" t="s">
        <v>34</v>
      </c>
      <c r="Z2099" t="s">
        <v>4472</v>
      </c>
      <c r="AA2099">
        <v>401</v>
      </c>
      <c r="AB2099">
        <v>56</v>
      </c>
    </row>
    <row r="2100" spans="1:28" x14ac:dyDescent="0.25">
      <c r="A2100" t="s">
        <v>4563</v>
      </c>
      <c r="B2100" t="s">
        <v>4564</v>
      </c>
      <c r="C2100" s="17">
        <v>44088</v>
      </c>
      <c r="D2100" s="7">
        <v>312000</v>
      </c>
      <c r="E2100" t="s">
        <v>29</v>
      </c>
      <c r="F2100" t="s">
        <v>30</v>
      </c>
      <c r="G2100" s="7">
        <v>312000</v>
      </c>
      <c r="H2100" s="7">
        <v>171730</v>
      </c>
      <c r="I2100" s="12">
        <f>H2100/G2100*100</f>
        <v>55.041666666666664</v>
      </c>
      <c r="J2100" s="12">
        <f t="shared" si="32"/>
        <v>4.9388978761797375</v>
      </c>
      <c r="K2100" s="7">
        <v>343451</v>
      </c>
      <c r="L2100" s="7">
        <v>68120</v>
      </c>
      <c r="M2100" s="7">
        <f>G2100-L2100</f>
        <v>243880</v>
      </c>
      <c r="N2100" s="7">
        <v>205470.890625</v>
      </c>
      <c r="O2100" s="22">
        <f>M2100/N2100</f>
        <v>1.1869321209353181</v>
      </c>
      <c r="P2100" s="27">
        <v>2204</v>
      </c>
      <c r="Q2100" s="32">
        <f>M2100/P2100</f>
        <v>110.65335753176043</v>
      </c>
      <c r="R2100" s="37" t="s">
        <v>4471</v>
      </c>
      <c r="S2100" s="42">
        <f>ABS(O2496-O2100)*100</f>
        <v>17.025690805225757</v>
      </c>
      <c r="T2100" t="s">
        <v>32</v>
      </c>
      <c r="V2100" s="7">
        <v>60500</v>
      </c>
      <c r="W2100" t="s">
        <v>33</v>
      </c>
      <c r="X2100" s="17" t="s">
        <v>34</v>
      </c>
      <c r="Z2100" t="s">
        <v>4472</v>
      </c>
      <c r="AA2100">
        <v>401</v>
      </c>
      <c r="AB2100">
        <v>59</v>
      </c>
    </row>
    <row r="2101" spans="1:28" x14ac:dyDescent="0.25">
      <c r="A2101" t="s">
        <v>4565</v>
      </c>
      <c r="B2101" t="s">
        <v>4566</v>
      </c>
      <c r="C2101" s="17">
        <v>44029</v>
      </c>
      <c r="D2101" s="7">
        <v>340000</v>
      </c>
      <c r="E2101" t="s">
        <v>29</v>
      </c>
      <c r="F2101" t="s">
        <v>30</v>
      </c>
      <c r="G2101" s="7">
        <v>340000</v>
      </c>
      <c r="H2101" s="7">
        <v>166880</v>
      </c>
      <c r="I2101" s="12">
        <f>H2101/G2101*100</f>
        <v>49.082352941176474</v>
      </c>
      <c r="J2101" s="12">
        <f t="shared" si="32"/>
        <v>1.0204158493104529</v>
      </c>
      <c r="K2101" s="7">
        <v>333768</v>
      </c>
      <c r="L2101" s="7">
        <v>75204</v>
      </c>
      <c r="M2101" s="7">
        <f>G2101-L2101</f>
        <v>264796</v>
      </c>
      <c r="N2101" s="7">
        <v>192958.203125</v>
      </c>
      <c r="O2101" s="22">
        <f>M2101/N2101</f>
        <v>1.3722971903322652</v>
      </c>
      <c r="P2101" s="27">
        <v>2136</v>
      </c>
      <c r="Q2101" s="32">
        <f>M2101/P2101</f>
        <v>123.96816479400749</v>
      </c>
      <c r="R2101" s="37" t="s">
        <v>4471</v>
      </c>
      <c r="S2101" s="42">
        <f>ABS(O2496-O2101)*100</f>
        <v>1.5108161344689508</v>
      </c>
      <c r="T2101" t="s">
        <v>32</v>
      </c>
      <c r="V2101" s="7">
        <v>54450</v>
      </c>
      <c r="W2101" t="s">
        <v>33</v>
      </c>
      <c r="X2101" s="17" t="s">
        <v>34</v>
      </c>
      <c r="Z2101" t="s">
        <v>4472</v>
      </c>
      <c r="AA2101">
        <v>401</v>
      </c>
      <c r="AB2101">
        <v>59</v>
      </c>
    </row>
    <row r="2102" spans="1:28" x14ac:dyDescent="0.25">
      <c r="A2102" t="s">
        <v>4567</v>
      </c>
      <c r="B2102" t="s">
        <v>4568</v>
      </c>
      <c r="C2102" s="17">
        <v>44097</v>
      </c>
      <c r="D2102" s="7">
        <v>285000</v>
      </c>
      <c r="E2102" t="s">
        <v>29</v>
      </c>
      <c r="F2102" t="s">
        <v>30</v>
      </c>
      <c r="G2102" s="7">
        <v>285000</v>
      </c>
      <c r="H2102" s="7">
        <v>142980</v>
      </c>
      <c r="I2102" s="12">
        <f>H2102/G2102*100</f>
        <v>50.168421052631587</v>
      </c>
      <c r="J2102" s="12">
        <f t="shared" si="32"/>
        <v>6.5652262144659801E-2</v>
      </c>
      <c r="K2102" s="7">
        <v>285965</v>
      </c>
      <c r="L2102" s="7">
        <v>67306</v>
      </c>
      <c r="M2102" s="7">
        <f>G2102-L2102</f>
        <v>217694</v>
      </c>
      <c r="N2102" s="7">
        <v>163178.359375</v>
      </c>
      <c r="O2102" s="22">
        <f>M2102/N2102</f>
        <v>1.3340862160509757</v>
      </c>
      <c r="P2102" s="27">
        <v>1619</v>
      </c>
      <c r="Q2102" s="32">
        <f>M2102/P2102</f>
        <v>134.46201358863496</v>
      </c>
      <c r="R2102" s="37" t="s">
        <v>4471</v>
      </c>
      <c r="S2102" s="42">
        <f>ABS(O2496-O2102)*100</f>
        <v>2.3102812936599992</v>
      </c>
      <c r="T2102" t="s">
        <v>64</v>
      </c>
      <c r="V2102" s="7">
        <v>60500</v>
      </c>
      <c r="W2102" t="s">
        <v>33</v>
      </c>
      <c r="X2102" s="17" t="s">
        <v>34</v>
      </c>
      <c r="Z2102" t="s">
        <v>4472</v>
      </c>
      <c r="AA2102">
        <v>401</v>
      </c>
      <c r="AB2102">
        <v>56</v>
      </c>
    </row>
    <row r="2103" spans="1:28" x14ac:dyDescent="0.25">
      <c r="A2103" t="s">
        <v>4569</v>
      </c>
      <c r="B2103" t="s">
        <v>4570</v>
      </c>
      <c r="C2103" s="17">
        <v>44057</v>
      </c>
      <c r="D2103" s="7">
        <v>345000</v>
      </c>
      <c r="E2103" t="s">
        <v>29</v>
      </c>
      <c r="F2103" t="s">
        <v>30</v>
      </c>
      <c r="G2103" s="7">
        <v>345000</v>
      </c>
      <c r="H2103" s="7">
        <v>187000</v>
      </c>
      <c r="I2103" s="12">
        <f>H2103/G2103*100</f>
        <v>54.20289855072464</v>
      </c>
      <c r="J2103" s="12">
        <f t="shared" si="32"/>
        <v>4.1001297602377136</v>
      </c>
      <c r="K2103" s="7">
        <v>374004</v>
      </c>
      <c r="L2103" s="7">
        <v>65139</v>
      </c>
      <c r="M2103" s="7">
        <f>G2103-L2103</f>
        <v>279861</v>
      </c>
      <c r="N2103" s="7">
        <v>230496.265625</v>
      </c>
      <c r="O2103" s="22">
        <f>M2103/N2103</f>
        <v>1.2141671763798234</v>
      </c>
      <c r="P2103" s="27">
        <v>2453</v>
      </c>
      <c r="Q2103" s="32">
        <f>M2103/P2103</f>
        <v>114.08927843456992</v>
      </c>
      <c r="R2103" s="37" t="s">
        <v>4471</v>
      </c>
      <c r="S2103" s="42">
        <f>ABS(O2496-O2103)*100</f>
        <v>14.302185260775225</v>
      </c>
      <c r="T2103" t="s">
        <v>32</v>
      </c>
      <c r="V2103" s="7">
        <v>54450</v>
      </c>
      <c r="W2103" t="s">
        <v>33</v>
      </c>
      <c r="X2103" s="17" t="s">
        <v>34</v>
      </c>
      <c r="Z2103" t="s">
        <v>4472</v>
      </c>
      <c r="AA2103">
        <v>401</v>
      </c>
      <c r="AB2103">
        <v>63</v>
      </c>
    </row>
    <row r="2104" spans="1:28" x14ac:dyDescent="0.25">
      <c r="A2104" t="s">
        <v>4571</v>
      </c>
      <c r="B2104" t="s">
        <v>4572</v>
      </c>
      <c r="C2104" s="17">
        <v>44295</v>
      </c>
      <c r="D2104" s="7">
        <v>376000</v>
      </c>
      <c r="E2104" t="s">
        <v>29</v>
      </c>
      <c r="F2104" t="s">
        <v>30</v>
      </c>
      <c r="G2104" s="7">
        <v>376000</v>
      </c>
      <c r="H2104" s="7">
        <v>201280</v>
      </c>
      <c r="I2104" s="12">
        <f>H2104/G2104*100</f>
        <v>53.531914893617014</v>
      </c>
      <c r="J2104" s="12">
        <f t="shared" si="32"/>
        <v>3.4291461031300869</v>
      </c>
      <c r="K2104" s="7">
        <v>402553</v>
      </c>
      <c r="L2104" s="7">
        <v>68120</v>
      </c>
      <c r="M2104" s="7">
        <f>G2104-L2104</f>
        <v>307880</v>
      </c>
      <c r="N2104" s="7">
        <v>249576.859375</v>
      </c>
      <c r="O2104" s="22">
        <f>M2104/N2104</f>
        <v>1.2336079585703779</v>
      </c>
      <c r="P2104" s="27">
        <v>2499</v>
      </c>
      <c r="Q2104" s="32">
        <f>M2104/P2104</f>
        <v>123.20128051220489</v>
      </c>
      <c r="R2104" s="37" t="s">
        <v>4471</v>
      </c>
      <c r="S2104" s="42">
        <f>ABS(O2496-O2104)*100</f>
        <v>12.35810704171978</v>
      </c>
      <c r="T2104" t="s">
        <v>32</v>
      </c>
      <c r="V2104" s="7">
        <v>60500</v>
      </c>
      <c r="W2104" t="s">
        <v>33</v>
      </c>
      <c r="X2104" s="17" t="s">
        <v>34</v>
      </c>
      <c r="Z2104" t="s">
        <v>4472</v>
      </c>
      <c r="AA2104">
        <v>401</v>
      </c>
      <c r="AB2104">
        <v>64</v>
      </c>
    </row>
    <row r="2105" spans="1:28" x14ac:dyDescent="0.25">
      <c r="A2105" t="s">
        <v>4573</v>
      </c>
      <c r="B2105" t="s">
        <v>4574</v>
      </c>
      <c r="C2105" s="17">
        <v>44502</v>
      </c>
      <c r="D2105" s="7">
        <v>380000</v>
      </c>
      <c r="E2105" t="s">
        <v>29</v>
      </c>
      <c r="F2105" t="s">
        <v>30</v>
      </c>
      <c r="G2105" s="7">
        <v>380000</v>
      </c>
      <c r="H2105" s="7">
        <v>179010</v>
      </c>
      <c r="I2105" s="12">
        <f>H2105/G2105*100</f>
        <v>47.107894736842105</v>
      </c>
      <c r="J2105" s="12">
        <f t="shared" si="32"/>
        <v>2.9948740536448213</v>
      </c>
      <c r="K2105" s="7">
        <v>358017</v>
      </c>
      <c r="L2105" s="7">
        <v>70178</v>
      </c>
      <c r="M2105" s="7">
        <f>G2105-L2105</f>
        <v>309822</v>
      </c>
      <c r="N2105" s="7">
        <v>214805.21875</v>
      </c>
      <c r="O2105" s="22">
        <f>M2105/N2105</f>
        <v>1.4423392588081616</v>
      </c>
      <c r="P2105" s="27">
        <v>2331</v>
      </c>
      <c r="Q2105" s="32">
        <f>M2105/P2105</f>
        <v>132.91377091377092</v>
      </c>
      <c r="R2105" s="37" t="s">
        <v>4471</v>
      </c>
      <c r="S2105" s="42">
        <f>ABS(O2496-O2105)*100</f>
        <v>8.5150229820585963</v>
      </c>
      <c r="T2105" t="s">
        <v>32</v>
      </c>
      <c r="V2105" s="7">
        <v>60500</v>
      </c>
      <c r="W2105" t="s">
        <v>33</v>
      </c>
      <c r="X2105" s="17" t="s">
        <v>34</v>
      </c>
      <c r="Z2105" t="s">
        <v>4472</v>
      </c>
      <c r="AA2105">
        <v>401</v>
      </c>
      <c r="AB2105">
        <v>59</v>
      </c>
    </row>
    <row r="2106" spans="1:28" x14ac:dyDescent="0.25">
      <c r="A2106" t="s">
        <v>4575</v>
      </c>
      <c r="B2106" t="s">
        <v>4576</v>
      </c>
      <c r="C2106" s="17">
        <v>44398</v>
      </c>
      <c r="D2106" s="7">
        <v>375000</v>
      </c>
      <c r="E2106" t="s">
        <v>29</v>
      </c>
      <c r="F2106" t="s">
        <v>30</v>
      </c>
      <c r="G2106" s="7">
        <v>375000</v>
      </c>
      <c r="H2106" s="7">
        <v>191210</v>
      </c>
      <c r="I2106" s="12">
        <f>H2106/G2106*100</f>
        <v>50.989333333333335</v>
      </c>
      <c r="J2106" s="12">
        <f t="shared" si="32"/>
        <v>0.88656454284640773</v>
      </c>
      <c r="K2106" s="7">
        <v>382421</v>
      </c>
      <c r="L2106" s="7">
        <v>68966</v>
      </c>
      <c r="M2106" s="7">
        <f>G2106-L2106</f>
        <v>306034</v>
      </c>
      <c r="N2106" s="7">
        <v>233921.640625</v>
      </c>
      <c r="O2106" s="22">
        <f>M2106/N2106</f>
        <v>1.3082757079777985</v>
      </c>
      <c r="P2106" s="27">
        <v>2453</v>
      </c>
      <c r="Q2106" s="32">
        <f>M2106/P2106</f>
        <v>124.75907052588667</v>
      </c>
      <c r="R2106" s="37" t="s">
        <v>4471</v>
      </c>
      <c r="S2106" s="42">
        <f>ABS(O2496-O2106)*100</f>
        <v>4.8913321009777189</v>
      </c>
      <c r="T2106" t="s">
        <v>32</v>
      </c>
      <c r="V2106" s="7">
        <v>60500</v>
      </c>
      <c r="W2106" t="s">
        <v>33</v>
      </c>
      <c r="X2106" s="17" t="s">
        <v>34</v>
      </c>
      <c r="Z2106" t="s">
        <v>4472</v>
      </c>
      <c r="AA2106">
        <v>401</v>
      </c>
      <c r="AB2106">
        <v>63</v>
      </c>
    </row>
    <row r="2107" spans="1:28" x14ac:dyDescent="0.25">
      <c r="A2107" t="s">
        <v>4577</v>
      </c>
      <c r="B2107" t="s">
        <v>4578</v>
      </c>
      <c r="C2107" s="17">
        <v>44323</v>
      </c>
      <c r="D2107" s="7">
        <v>715000</v>
      </c>
      <c r="E2107" t="s">
        <v>732</v>
      </c>
      <c r="F2107" t="s">
        <v>30</v>
      </c>
      <c r="G2107" s="7">
        <v>715000</v>
      </c>
      <c r="H2107" s="7">
        <v>215720</v>
      </c>
      <c r="I2107" s="12">
        <f>H2107/G2107*100</f>
        <v>30.170629370629371</v>
      </c>
      <c r="J2107" s="12">
        <f t="shared" si="32"/>
        <v>19.932139419857556</v>
      </c>
      <c r="K2107" s="7">
        <v>431439</v>
      </c>
      <c r="L2107" s="7">
        <v>135537</v>
      </c>
      <c r="M2107" s="7">
        <f>G2107-L2107</f>
        <v>579463</v>
      </c>
      <c r="N2107" s="7">
        <v>193399.99609375</v>
      </c>
      <c r="O2107" s="22">
        <f>M2107/N2107</f>
        <v>2.996189305604263</v>
      </c>
      <c r="P2107" s="27">
        <v>3940</v>
      </c>
      <c r="Q2107" s="32">
        <f>M2107/P2107</f>
        <v>147.0718274111675</v>
      </c>
      <c r="R2107" s="37" t="s">
        <v>4579</v>
      </c>
      <c r="S2107" s="42">
        <f>ABS(O2496-O2107)*100</f>
        <v>163.90002766166873</v>
      </c>
      <c r="T2107" t="s">
        <v>662</v>
      </c>
      <c r="V2107" s="7">
        <v>132330</v>
      </c>
      <c r="W2107" t="s">
        <v>33</v>
      </c>
      <c r="X2107" s="17" t="s">
        <v>34</v>
      </c>
      <c r="Z2107" t="s">
        <v>4580</v>
      </c>
      <c r="AA2107">
        <v>401</v>
      </c>
      <c r="AB2107">
        <v>43</v>
      </c>
    </row>
    <row r="2108" spans="1:28" x14ac:dyDescent="0.25">
      <c r="A2108" t="s">
        <v>4581</v>
      </c>
      <c r="B2108" t="s">
        <v>4582</v>
      </c>
      <c r="C2108" s="17">
        <v>44580</v>
      </c>
      <c r="D2108" s="7">
        <v>510000</v>
      </c>
      <c r="E2108" t="s">
        <v>29</v>
      </c>
      <c r="F2108" t="s">
        <v>30</v>
      </c>
      <c r="G2108" s="7">
        <v>510000</v>
      </c>
      <c r="H2108" s="7">
        <v>190250</v>
      </c>
      <c r="I2108" s="12">
        <f>H2108/G2108*100</f>
        <v>37.303921568627452</v>
      </c>
      <c r="J2108" s="12">
        <f t="shared" si="32"/>
        <v>12.798847221859475</v>
      </c>
      <c r="K2108" s="7">
        <v>380502</v>
      </c>
      <c r="L2108" s="7">
        <v>86079</v>
      </c>
      <c r="M2108" s="7">
        <f>G2108-L2108</f>
        <v>423921</v>
      </c>
      <c r="N2108" s="7">
        <v>275161.6875</v>
      </c>
      <c r="O2108" s="22">
        <f>M2108/N2108</f>
        <v>1.5406250915654818</v>
      </c>
      <c r="P2108" s="27">
        <v>2612</v>
      </c>
      <c r="Q2108" s="32">
        <f>M2108/P2108</f>
        <v>162.29747320061256</v>
      </c>
      <c r="R2108" s="37" t="s">
        <v>4583</v>
      </c>
      <c r="S2108" s="42">
        <f>ABS(O2496-O2108)*100</f>
        <v>18.343606257790611</v>
      </c>
      <c r="T2108" t="s">
        <v>87</v>
      </c>
      <c r="V2108" s="7">
        <v>79200</v>
      </c>
      <c r="W2108" t="s">
        <v>33</v>
      </c>
      <c r="X2108" s="17" t="s">
        <v>34</v>
      </c>
      <c r="Z2108" t="s">
        <v>4584</v>
      </c>
      <c r="AA2108">
        <v>401</v>
      </c>
      <c r="AB2108">
        <v>65</v>
      </c>
    </row>
    <row r="2109" spans="1:28" x14ac:dyDescent="0.25">
      <c r="A2109" t="s">
        <v>4585</v>
      </c>
      <c r="B2109" t="s">
        <v>4586</v>
      </c>
      <c r="C2109" s="17">
        <v>44232</v>
      </c>
      <c r="D2109" s="7">
        <v>830000</v>
      </c>
      <c r="E2109" t="s">
        <v>29</v>
      </c>
      <c r="F2109" t="s">
        <v>30</v>
      </c>
      <c r="G2109" s="7">
        <v>830000</v>
      </c>
      <c r="H2109" s="7">
        <v>431230</v>
      </c>
      <c r="I2109" s="12">
        <f>H2109/G2109*100</f>
        <v>51.95542168674698</v>
      </c>
      <c r="J2109" s="12">
        <f t="shared" si="32"/>
        <v>1.8526528962600537</v>
      </c>
      <c r="K2109" s="7">
        <v>862451</v>
      </c>
      <c r="L2109" s="7">
        <v>129790</v>
      </c>
      <c r="M2109" s="7">
        <f>G2109-L2109</f>
        <v>700210</v>
      </c>
      <c r="N2109" s="7">
        <v>909008.6875</v>
      </c>
      <c r="O2109" s="22">
        <f>M2109/N2109</f>
        <v>0.77030066888112114</v>
      </c>
      <c r="P2109" s="27">
        <v>4937</v>
      </c>
      <c r="Q2109" s="32">
        <f>M2109/P2109</f>
        <v>141.82904597933967</v>
      </c>
      <c r="R2109" s="37" t="s">
        <v>4587</v>
      </c>
      <c r="S2109" s="42">
        <f>ABS(O2496-O2109)*100</f>
        <v>58.688836010645453</v>
      </c>
      <c r="T2109" t="s">
        <v>662</v>
      </c>
      <c r="V2109" s="7">
        <v>115500</v>
      </c>
      <c r="W2109" t="s">
        <v>33</v>
      </c>
      <c r="X2109" s="17" t="s">
        <v>34</v>
      </c>
      <c r="Z2109" t="s">
        <v>4588</v>
      </c>
      <c r="AA2109">
        <v>407</v>
      </c>
      <c r="AB2109">
        <v>84</v>
      </c>
    </row>
    <row r="2110" spans="1:28" x14ac:dyDescent="0.25">
      <c r="A2110" t="s">
        <v>4589</v>
      </c>
      <c r="B2110" t="s">
        <v>4590</v>
      </c>
      <c r="C2110" s="17">
        <v>44410</v>
      </c>
      <c r="D2110" s="7">
        <v>592000</v>
      </c>
      <c r="E2110" t="s">
        <v>29</v>
      </c>
      <c r="F2110" t="s">
        <v>30</v>
      </c>
      <c r="G2110" s="7">
        <v>592000</v>
      </c>
      <c r="H2110" s="7">
        <v>273030</v>
      </c>
      <c r="I2110" s="12">
        <f>H2110/G2110*100</f>
        <v>46.119932432432428</v>
      </c>
      <c r="J2110" s="12">
        <f t="shared" si="32"/>
        <v>3.9828363580544988</v>
      </c>
      <c r="K2110" s="7">
        <v>546051</v>
      </c>
      <c r="L2110" s="7">
        <v>117149</v>
      </c>
      <c r="M2110" s="7">
        <f>G2110-L2110</f>
        <v>474851</v>
      </c>
      <c r="N2110" s="7">
        <v>532136.5</v>
      </c>
      <c r="O2110" s="22">
        <f>M2110/N2110</f>
        <v>0.89234810993044078</v>
      </c>
      <c r="P2110" s="27">
        <v>3150</v>
      </c>
      <c r="Q2110" s="32">
        <f>M2110/P2110</f>
        <v>150.74634920634921</v>
      </c>
      <c r="R2110" s="37" t="s">
        <v>4587</v>
      </c>
      <c r="S2110" s="42">
        <f>ABS(O2496-O2110)*100</f>
        <v>46.484091905713484</v>
      </c>
      <c r="T2110" t="s">
        <v>32</v>
      </c>
      <c r="V2110" s="7">
        <v>105600</v>
      </c>
      <c r="W2110" t="s">
        <v>33</v>
      </c>
      <c r="X2110" s="17" t="s">
        <v>34</v>
      </c>
      <c r="Z2110" t="s">
        <v>4588</v>
      </c>
      <c r="AA2110">
        <v>407</v>
      </c>
      <c r="AB2110">
        <v>88</v>
      </c>
    </row>
    <row r="2111" spans="1:28" x14ac:dyDescent="0.25">
      <c r="A2111" t="s">
        <v>4591</v>
      </c>
      <c r="B2111" t="s">
        <v>4592</v>
      </c>
      <c r="C2111" s="17">
        <v>44337</v>
      </c>
      <c r="D2111" s="7">
        <v>639900</v>
      </c>
      <c r="E2111" t="s">
        <v>29</v>
      </c>
      <c r="F2111" t="s">
        <v>30</v>
      </c>
      <c r="G2111" s="7">
        <v>639900</v>
      </c>
      <c r="H2111" s="7">
        <v>313720</v>
      </c>
      <c r="I2111" s="12">
        <f>H2111/G2111*100</f>
        <v>49.026410376621349</v>
      </c>
      <c r="J2111" s="12">
        <f t="shared" si="32"/>
        <v>1.0763584138655773</v>
      </c>
      <c r="K2111" s="7">
        <v>627430</v>
      </c>
      <c r="L2111" s="7">
        <v>123957</v>
      </c>
      <c r="M2111" s="7">
        <f>G2111-L2111</f>
        <v>515943</v>
      </c>
      <c r="N2111" s="7">
        <v>624656.3125</v>
      </c>
      <c r="O2111" s="22">
        <f>M2111/N2111</f>
        <v>0.82596299705207898</v>
      </c>
      <c r="P2111" s="27">
        <v>3503</v>
      </c>
      <c r="Q2111" s="32">
        <f>M2111/P2111</f>
        <v>147.28604053668283</v>
      </c>
      <c r="R2111" s="37" t="s">
        <v>4587</v>
      </c>
      <c r="S2111" s="42">
        <f>ABS(O2496-O2111)*100</f>
        <v>53.122603193549665</v>
      </c>
      <c r="T2111" t="s">
        <v>32</v>
      </c>
      <c r="V2111" s="7">
        <v>105600</v>
      </c>
      <c r="W2111" t="s">
        <v>33</v>
      </c>
      <c r="X2111" s="17" t="s">
        <v>34</v>
      </c>
      <c r="Z2111" t="s">
        <v>4588</v>
      </c>
      <c r="AA2111">
        <v>407</v>
      </c>
      <c r="AB2111">
        <v>82</v>
      </c>
    </row>
    <row r="2112" spans="1:28" x14ac:dyDescent="0.25">
      <c r="A2112" t="s">
        <v>4593</v>
      </c>
      <c r="B2112" t="s">
        <v>4594</v>
      </c>
      <c r="C2112" s="17">
        <v>44294</v>
      </c>
      <c r="D2112" s="7">
        <v>619900</v>
      </c>
      <c r="E2112" t="s">
        <v>29</v>
      </c>
      <c r="F2112" t="s">
        <v>30</v>
      </c>
      <c r="G2112" s="7">
        <v>619900</v>
      </c>
      <c r="H2112" s="7">
        <v>308350</v>
      </c>
      <c r="I2112" s="12">
        <f>H2112/G2112*100</f>
        <v>49.741893853847394</v>
      </c>
      <c r="J2112" s="12">
        <f t="shared" si="32"/>
        <v>0.36087493663953296</v>
      </c>
      <c r="K2112" s="7">
        <v>616697</v>
      </c>
      <c r="L2112" s="7">
        <v>174999</v>
      </c>
      <c r="M2112" s="7">
        <f>G2112-L2112</f>
        <v>444901</v>
      </c>
      <c r="N2112" s="7">
        <v>532166.25</v>
      </c>
      <c r="O2112" s="22">
        <f>M2112/N2112</f>
        <v>0.83601881930693656</v>
      </c>
      <c r="P2112" s="27">
        <v>2790</v>
      </c>
      <c r="Q2112" s="32">
        <f>M2112/P2112</f>
        <v>159.46272401433691</v>
      </c>
      <c r="R2112" s="37" t="s">
        <v>4595</v>
      </c>
      <c r="S2112" s="42">
        <f>ABS(O2496-O2112)*100</f>
        <v>52.117020968063912</v>
      </c>
      <c r="T2112" t="s">
        <v>32</v>
      </c>
      <c r="V2112" s="7">
        <v>165000</v>
      </c>
      <c r="W2112" t="s">
        <v>33</v>
      </c>
      <c r="X2112" s="17" t="s">
        <v>34</v>
      </c>
      <c r="Z2112" t="s">
        <v>4596</v>
      </c>
      <c r="AA2112">
        <v>407</v>
      </c>
      <c r="AB2112">
        <v>96</v>
      </c>
    </row>
    <row r="2113" spans="1:28" x14ac:dyDescent="0.25">
      <c r="A2113" t="s">
        <v>4597</v>
      </c>
      <c r="B2113" t="s">
        <v>4598</v>
      </c>
      <c r="C2113" s="17">
        <v>44589</v>
      </c>
      <c r="D2113" s="7">
        <v>601150</v>
      </c>
      <c r="E2113" t="s">
        <v>29</v>
      </c>
      <c r="F2113" t="s">
        <v>30</v>
      </c>
      <c r="G2113" s="7">
        <v>601150</v>
      </c>
      <c r="H2113" s="7">
        <v>215350</v>
      </c>
      <c r="I2113" s="12">
        <f>H2113/G2113*100</f>
        <v>35.823005905348083</v>
      </c>
      <c r="J2113" s="12">
        <f t="shared" si="32"/>
        <v>14.279762885138844</v>
      </c>
      <c r="K2113" s="7">
        <v>430706</v>
      </c>
      <c r="L2113" s="7">
        <v>82229</v>
      </c>
      <c r="M2113" s="7">
        <f>G2113-L2113</f>
        <v>518921</v>
      </c>
      <c r="N2113" s="7">
        <v>325679.4375</v>
      </c>
      <c r="O2113" s="22">
        <f>M2113/N2113</f>
        <v>1.5933489813890997</v>
      </c>
      <c r="P2113" s="27">
        <v>3236</v>
      </c>
      <c r="Q2113" s="32">
        <f>M2113/P2113</f>
        <v>160.3587762669963</v>
      </c>
      <c r="R2113" s="37" t="s">
        <v>4583</v>
      </c>
      <c r="S2113" s="42">
        <f>ABS(O2496-O2113)*100</f>
        <v>23.615995240152408</v>
      </c>
      <c r="T2113" t="s">
        <v>32</v>
      </c>
      <c r="V2113" s="7">
        <v>79200</v>
      </c>
      <c r="W2113" t="s">
        <v>33</v>
      </c>
      <c r="X2113" s="17" t="s">
        <v>34</v>
      </c>
      <c r="Z2113" t="s">
        <v>4584</v>
      </c>
      <c r="AA2113">
        <v>401</v>
      </c>
      <c r="AB2113">
        <v>63</v>
      </c>
    </row>
    <row r="2114" spans="1:28" x14ac:dyDescent="0.25">
      <c r="A2114" t="s">
        <v>4599</v>
      </c>
      <c r="B2114" t="s">
        <v>4600</v>
      </c>
      <c r="C2114" s="17">
        <v>44393</v>
      </c>
      <c r="D2114" s="7">
        <v>664000</v>
      </c>
      <c r="E2114" t="s">
        <v>29</v>
      </c>
      <c r="F2114" t="s">
        <v>30</v>
      </c>
      <c r="G2114" s="7">
        <v>664000</v>
      </c>
      <c r="H2114" s="7">
        <v>342580</v>
      </c>
      <c r="I2114" s="12">
        <f>H2114/G2114*100</f>
        <v>51.593373493975903</v>
      </c>
      <c r="J2114" s="12">
        <f t="shared" si="32"/>
        <v>1.4906047034889767</v>
      </c>
      <c r="K2114" s="7">
        <v>685151</v>
      </c>
      <c r="L2114" s="7">
        <v>88958</v>
      </c>
      <c r="M2114" s="7">
        <f>G2114-L2114</f>
        <v>575042</v>
      </c>
      <c r="N2114" s="7">
        <v>557189.75</v>
      </c>
      <c r="O2114" s="22">
        <f>M2114/N2114</f>
        <v>1.0320398033165541</v>
      </c>
      <c r="P2114" s="27">
        <v>3553</v>
      </c>
      <c r="Q2114" s="32">
        <f>M2114/P2114</f>
        <v>161.84688995215311</v>
      </c>
      <c r="R2114" s="37" t="s">
        <v>4583</v>
      </c>
      <c r="S2114" s="42">
        <f>ABS(O2496-O2114)*100</f>
        <v>32.514922567102154</v>
      </c>
      <c r="T2114" t="s">
        <v>32</v>
      </c>
      <c r="V2114" s="7">
        <v>79200</v>
      </c>
      <c r="W2114" t="s">
        <v>33</v>
      </c>
      <c r="X2114" s="17" t="s">
        <v>34</v>
      </c>
      <c r="Z2114" t="s">
        <v>4584</v>
      </c>
      <c r="AA2114">
        <v>401</v>
      </c>
      <c r="AB2114">
        <v>73</v>
      </c>
    </row>
    <row r="2115" spans="1:28" x14ac:dyDescent="0.25">
      <c r="A2115" t="s">
        <v>4601</v>
      </c>
      <c r="B2115" t="s">
        <v>4602</v>
      </c>
      <c r="C2115" s="17">
        <v>44273</v>
      </c>
      <c r="D2115" s="7">
        <v>585000</v>
      </c>
      <c r="E2115" t="s">
        <v>29</v>
      </c>
      <c r="F2115" t="s">
        <v>30</v>
      </c>
      <c r="G2115" s="7">
        <v>585000</v>
      </c>
      <c r="H2115" s="7">
        <v>201050</v>
      </c>
      <c r="I2115" s="12">
        <f>H2115/G2115*100</f>
        <v>34.36752136752137</v>
      </c>
      <c r="J2115" s="12">
        <f t="shared" ref="J2115:J2178" si="33">+ABS(I2115-$I$2500)</f>
        <v>15.735247422965557</v>
      </c>
      <c r="K2115" s="7">
        <v>402092</v>
      </c>
      <c r="L2115" s="7">
        <v>69855</v>
      </c>
      <c r="M2115" s="7">
        <f>G2115-L2115</f>
        <v>515145</v>
      </c>
      <c r="N2115" s="7">
        <v>310501.875</v>
      </c>
      <c r="O2115" s="22">
        <f>M2115/N2115</f>
        <v>1.6590721070524936</v>
      </c>
      <c r="P2115" s="27">
        <v>2307</v>
      </c>
      <c r="Q2115" s="32">
        <f>M2115/P2115</f>
        <v>223.29648894668401</v>
      </c>
      <c r="R2115" s="37" t="s">
        <v>4583</v>
      </c>
      <c r="S2115" s="42">
        <f>ABS(O2496-O2115)*100</f>
        <v>30.1883078064918</v>
      </c>
      <c r="T2115" t="s">
        <v>87</v>
      </c>
      <c r="V2115" s="7">
        <v>56100</v>
      </c>
      <c r="W2115" t="s">
        <v>33</v>
      </c>
      <c r="X2115" s="17" t="s">
        <v>34</v>
      </c>
      <c r="Z2115" t="s">
        <v>4580</v>
      </c>
      <c r="AA2115">
        <v>401</v>
      </c>
      <c r="AB2115">
        <v>64</v>
      </c>
    </row>
    <row r="2116" spans="1:28" x14ac:dyDescent="0.25">
      <c r="A2116" t="s">
        <v>4603</v>
      </c>
      <c r="B2116" t="s">
        <v>4604</v>
      </c>
      <c r="C2116" s="17">
        <v>44040</v>
      </c>
      <c r="D2116" s="7">
        <v>367500</v>
      </c>
      <c r="E2116" t="s">
        <v>29</v>
      </c>
      <c r="F2116" t="s">
        <v>30</v>
      </c>
      <c r="G2116" s="7">
        <v>367500</v>
      </c>
      <c r="H2116" s="7">
        <v>203220</v>
      </c>
      <c r="I2116" s="12">
        <f>H2116/G2116*100</f>
        <v>55.29795918367347</v>
      </c>
      <c r="J2116" s="12">
        <f t="shared" si="33"/>
        <v>5.1951903931865431</v>
      </c>
      <c r="K2116" s="7">
        <v>406445</v>
      </c>
      <c r="L2116" s="7">
        <v>68120</v>
      </c>
      <c r="M2116" s="7">
        <f>G2116-L2116</f>
        <v>299380</v>
      </c>
      <c r="N2116" s="7">
        <v>252481.34375</v>
      </c>
      <c r="O2116" s="22">
        <f>M2116/N2116</f>
        <v>1.1857509768976742</v>
      </c>
      <c r="P2116" s="27">
        <v>2576</v>
      </c>
      <c r="Q2116" s="32">
        <f>M2116/P2116</f>
        <v>116.21894409937889</v>
      </c>
      <c r="R2116" s="37" t="s">
        <v>4471</v>
      </c>
      <c r="S2116" s="42">
        <f>ABS(O2496-O2116)*100</f>
        <v>17.143805208990148</v>
      </c>
      <c r="T2116" t="s">
        <v>32</v>
      </c>
      <c r="V2116" s="7">
        <v>60500</v>
      </c>
      <c r="W2116" t="s">
        <v>33</v>
      </c>
      <c r="X2116" s="17" t="s">
        <v>34</v>
      </c>
      <c r="Z2116" t="s">
        <v>4472</v>
      </c>
      <c r="AA2116">
        <v>401</v>
      </c>
      <c r="AB2116">
        <v>59</v>
      </c>
    </row>
    <row r="2117" spans="1:28" x14ac:dyDescent="0.25">
      <c r="A2117" t="s">
        <v>4603</v>
      </c>
      <c r="B2117" t="s">
        <v>4604</v>
      </c>
      <c r="C2117" s="17">
        <v>43938</v>
      </c>
      <c r="D2117" s="7">
        <v>360000</v>
      </c>
      <c r="E2117" t="s">
        <v>29</v>
      </c>
      <c r="F2117" t="s">
        <v>30</v>
      </c>
      <c r="G2117" s="7">
        <v>360000</v>
      </c>
      <c r="H2117" s="7">
        <v>203220</v>
      </c>
      <c r="I2117" s="12">
        <f>H2117/G2117*100</f>
        <v>56.45</v>
      </c>
      <c r="J2117" s="12">
        <f t="shared" si="33"/>
        <v>6.3472312095130761</v>
      </c>
      <c r="K2117" s="7">
        <v>406445</v>
      </c>
      <c r="L2117" s="7">
        <v>68120</v>
      </c>
      <c r="M2117" s="7">
        <f>G2117-L2117</f>
        <v>291880</v>
      </c>
      <c r="N2117" s="7">
        <v>252481.34375</v>
      </c>
      <c r="O2117" s="22">
        <f>M2117/N2117</f>
        <v>1.1560458118006987</v>
      </c>
      <c r="P2117" s="27">
        <v>2576</v>
      </c>
      <c r="Q2117" s="32">
        <f>M2117/P2117</f>
        <v>113.30745341614907</v>
      </c>
      <c r="R2117" s="37" t="s">
        <v>4471</v>
      </c>
      <c r="S2117" s="42">
        <f>ABS(O2496-O2117)*100</f>
        <v>20.114321718687698</v>
      </c>
      <c r="T2117" t="s">
        <v>32</v>
      </c>
      <c r="V2117" s="7">
        <v>60500</v>
      </c>
      <c r="W2117" t="s">
        <v>33</v>
      </c>
      <c r="X2117" s="17" t="s">
        <v>34</v>
      </c>
      <c r="Z2117" t="s">
        <v>4472</v>
      </c>
      <c r="AA2117">
        <v>401</v>
      </c>
      <c r="AB2117">
        <v>59</v>
      </c>
    </row>
    <row r="2118" spans="1:28" x14ac:dyDescent="0.25">
      <c r="A2118" t="s">
        <v>4605</v>
      </c>
      <c r="B2118" t="s">
        <v>4606</v>
      </c>
      <c r="C2118" s="17">
        <v>44504</v>
      </c>
      <c r="D2118" s="7">
        <v>290000</v>
      </c>
      <c r="E2118" t="s">
        <v>29</v>
      </c>
      <c r="F2118" t="s">
        <v>30</v>
      </c>
      <c r="G2118" s="7">
        <v>290000</v>
      </c>
      <c r="H2118" s="7">
        <v>165640</v>
      </c>
      <c r="I2118" s="12">
        <f>H2118/G2118*100</f>
        <v>57.117241379310343</v>
      </c>
      <c r="J2118" s="12">
        <f t="shared" si="33"/>
        <v>7.0144725888234163</v>
      </c>
      <c r="K2118" s="7">
        <v>331285</v>
      </c>
      <c r="L2118" s="7">
        <v>67002</v>
      </c>
      <c r="M2118" s="7">
        <f>G2118-L2118</f>
        <v>222998</v>
      </c>
      <c r="N2118" s="7">
        <v>197226.125</v>
      </c>
      <c r="O2118" s="22">
        <f>M2118/N2118</f>
        <v>1.1306717099471482</v>
      </c>
      <c r="P2118" s="27">
        <v>1848</v>
      </c>
      <c r="Q2118" s="32">
        <f>M2118/P2118</f>
        <v>120.66991341991341</v>
      </c>
      <c r="R2118" s="37" t="s">
        <v>4471</v>
      </c>
      <c r="S2118" s="42">
        <f>ABS(O2496-O2118)*100</f>
        <v>22.651731904042748</v>
      </c>
      <c r="T2118" t="s">
        <v>64</v>
      </c>
      <c r="V2118" s="7">
        <v>60500</v>
      </c>
      <c r="W2118" t="s">
        <v>33</v>
      </c>
      <c r="X2118" s="17" t="s">
        <v>34</v>
      </c>
      <c r="Z2118" t="s">
        <v>4472</v>
      </c>
      <c r="AA2118">
        <v>401</v>
      </c>
      <c r="AB2118">
        <v>59</v>
      </c>
    </row>
    <row r="2119" spans="1:28" x14ac:dyDescent="0.25">
      <c r="A2119" t="s">
        <v>4607</v>
      </c>
      <c r="B2119" t="s">
        <v>4608</v>
      </c>
      <c r="C2119" s="17">
        <v>44369</v>
      </c>
      <c r="D2119" s="7">
        <v>380000</v>
      </c>
      <c r="E2119" t="s">
        <v>29</v>
      </c>
      <c r="F2119" t="s">
        <v>30</v>
      </c>
      <c r="G2119" s="7">
        <v>380000</v>
      </c>
      <c r="H2119" s="7">
        <v>164640</v>
      </c>
      <c r="I2119" s="12">
        <f>H2119/G2119*100</f>
        <v>43.326315789473682</v>
      </c>
      <c r="J2119" s="12">
        <f t="shared" si="33"/>
        <v>6.7764530010132447</v>
      </c>
      <c r="K2119" s="7">
        <v>329273</v>
      </c>
      <c r="L2119" s="7">
        <v>66290</v>
      </c>
      <c r="M2119" s="7">
        <f>G2119-L2119</f>
        <v>313710</v>
      </c>
      <c r="N2119" s="7">
        <v>196255.96875</v>
      </c>
      <c r="O2119" s="22">
        <f>M2119/N2119</f>
        <v>1.5984736769948558</v>
      </c>
      <c r="P2119" s="27">
        <v>2010</v>
      </c>
      <c r="Q2119" s="32">
        <f>M2119/P2119</f>
        <v>156.07462686567163</v>
      </c>
      <c r="R2119" s="37" t="s">
        <v>4471</v>
      </c>
      <c r="S2119" s="42">
        <f>ABS(O2496-O2119)*100</f>
        <v>24.128464800728011</v>
      </c>
      <c r="T2119" t="s">
        <v>64</v>
      </c>
      <c r="V2119" s="7">
        <v>60500</v>
      </c>
      <c r="W2119" t="s">
        <v>33</v>
      </c>
      <c r="X2119" s="17" t="s">
        <v>34</v>
      </c>
      <c r="Z2119" t="s">
        <v>4472</v>
      </c>
      <c r="AA2119">
        <v>401</v>
      </c>
      <c r="AB2119">
        <v>56</v>
      </c>
    </row>
    <row r="2120" spans="1:28" x14ac:dyDescent="0.25">
      <c r="A2120" t="s">
        <v>4609</v>
      </c>
      <c r="B2120" t="s">
        <v>4610</v>
      </c>
      <c r="C2120" s="17">
        <v>44446</v>
      </c>
      <c r="D2120" s="7">
        <v>225000</v>
      </c>
      <c r="E2120" t="s">
        <v>585</v>
      </c>
      <c r="F2120" t="s">
        <v>30</v>
      </c>
      <c r="G2120" s="7">
        <v>225000</v>
      </c>
      <c r="H2120" s="7">
        <v>130250</v>
      </c>
      <c r="I2120" s="12">
        <f>H2120/G2120*100</f>
        <v>57.888888888888893</v>
      </c>
      <c r="J2120" s="12">
        <f t="shared" si="33"/>
        <v>7.7861200984019661</v>
      </c>
      <c r="K2120" s="7">
        <v>260507</v>
      </c>
      <c r="L2120" s="7">
        <v>61717</v>
      </c>
      <c r="M2120" s="7">
        <f>G2120-L2120</f>
        <v>163283</v>
      </c>
      <c r="N2120" s="7">
        <v>119753.015625</v>
      </c>
      <c r="O2120" s="22">
        <f>M2120/N2120</f>
        <v>1.3634980225576261</v>
      </c>
      <c r="P2120" s="27">
        <v>2114</v>
      </c>
      <c r="Q2120" s="32">
        <f>M2120/P2120</f>
        <v>77.238883632923361</v>
      </c>
      <c r="R2120" s="37" t="s">
        <v>3216</v>
      </c>
      <c r="S2120" s="42">
        <f>ABS(O2496-O2120)*100</f>
        <v>0.63089935700504363</v>
      </c>
      <c r="T2120" t="s">
        <v>154</v>
      </c>
      <c r="V2120" s="7">
        <v>57173</v>
      </c>
      <c r="W2120" t="s">
        <v>33</v>
      </c>
      <c r="X2120" s="17" t="s">
        <v>34</v>
      </c>
      <c r="Z2120" t="s">
        <v>3719</v>
      </c>
      <c r="AA2120">
        <v>401</v>
      </c>
      <c r="AB2120">
        <v>43</v>
      </c>
    </row>
    <row r="2121" spans="1:28" x14ac:dyDescent="0.25">
      <c r="A2121" t="s">
        <v>4611</v>
      </c>
      <c r="B2121" t="s">
        <v>4612</v>
      </c>
      <c r="C2121" s="17">
        <v>44494</v>
      </c>
      <c r="D2121" s="7">
        <v>165000</v>
      </c>
      <c r="E2121" t="s">
        <v>29</v>
      </c>
      <c r="F2121" t="s">
        <v>30</v>
      </c>
      <c r="G2121" s="7">
        <v>165000</v>
      </c>
      <c r="H2121" s="7">
        <v>73400</v>
      </c>
      <c r="I2121" s="12">
        <f>H2121/G2121*100</f>
        <v>44.484848484848484</v>
      </c>
      <c r="J2121" s="12">
        <f t="shared" si="33"/>
        <v>5.6179203056384424</v>
      </c>
      <c r="K2121" s="7">
        <v>146791</v>
      </c>
      <c r="L2121" s="7">
        <v>26215</v>
      </c>
      <c r="M2121" s="7">
        <f>G2121-L2121</f>
        <v>138785</v>
      </c>
      <c r="N2121" s="7">
        <v>111644.4453125</v>
      </c>
      <c r="O2121" s="22">
        <f>M2121/N2121</f>
        <v>1.2430981193155812</v>
      </c>
      <c r="P2121" s="27">
        <v>1158</v>
      </c>
      <c r="Q2121" s="32">
        <f>M2121/P2121</f>
        <v>119.84887737478411</v>
      </c>
      <c r="R2121" s="37" t="s">
        <v>4613</v>
      </c>
      <c r="S2121" s="42">
        <f>ABS(O2496-O2121)*100</f>
        <v>11.409090967199443</v>
      </c>
      <c r="T2121" t="s">
        <v>64</v>
      </c>
      <c r="V2121" s="7">
        <v>25000</v>
      </c>
      <c r="W2121" t="s">
        <v>33</v>
      </c>
      <c r="X2121" s="17" t="s">
        <v>34</v>
      </c>
      <c r="Z2121" t="s">
        <v>161</v>
      </c>
      <c r="AA2121">
        <v>407</v>
      </c>
      <c r="AB2121">
        <v>66</v>
      </c>
    </row>
    <row r="2122" spans="1:28" x14ac:dyDescent="0.25">
      <c r="A2122" t="s">
        <v>4614</v>
      </c>
      <c r="B2122" t="s">
        <v>4615</v>
      </c>
      <c r="C2122" s="17">
        <v>44461</v>
      </c>
      <c r="D2122" s="7">
        <v>140000</v>
      </c>
      <c r="E2122" t="s">
        <v>29</v>
      </c>
      <c r="F2122" t="s">
        <v>30</v>
      </c>
      <c r="G2122" s="7">
        <v>140000</v>
      </c>
      <c r="H2122" s="7">
        <v>71340</v>
      </c>
      <c r="I2122" s="12">
        <f>H2122/G2122*100</f>
        <v>50.957142857142856</v>
      </c>
      <c r="J2122" s="12">
        <f t="shared" si="33"/>
        <v>0.85437406665592874</v>
      </c>
      <c r="K2122" s="7">
        <v>142685</v>
      </c>
      <c r="L2122" s="7">
        <v>26527</v>
      </c>
      <c r="M2122" s="7">
        <f>G2122-L2122</f>
        <v>113473</v>
      </c>
      <c r="N2122" s="7">
        <v>107553.703125</v>
      </c>
      <c r="O2122" s="22">
        <f>M2122/N2122</f>
        <v>1.0550357328758875</v>
      </c>
      <c r="P2122" s="27">
        <v>1121</v>
      </c>
      <c r="Q2122" s="32">
        <f>M2122/P2122</f>
        <v>101.22479928635147</v>
      </c>
      <c r="R2122" s="37" t="s">
        <v>4613</v>
      </c>
      <c r="S2122" s="42">
        <f>ABS(O2496-O2122)*100</f>
        <v>30.215329611168819</v>
      </c>
      <c r="T2122" t="s">
        <v>64</v>
      </c>
      <c r="V2122" s="7">
        <v>25000</v>
      </c>
      <c r="W2122" t="s">
        <v>33</v>
      </c>
      <c r="X2122" s="17" t="s">
        <v>34</v>
      </c>
      <c r="Z2122" t="s">
        <v>161</v>
      </c>
      <c r="AA2122">
        <v>407</v>
      </c>
      <c r="AB2122">
        <v>66</v>
      </c>
    </row>
    <row r="2123" spans="1:28" x14ac:dyDescent="0.25">
      <c r="A2123" t="s">
        <v>4616</v>
      </c>
      <c r="B2123" t="s">
        <v>4617</v>
      </c>
      <c r="C2123" s="17">
        <v>44407</v>
      </c>
      <c r="D2123" s="7">
        <v>121000</v>
      </c>
      <c r="E2123" t="s">
        <v>29</v>
      </c>
      <c r="F2123" t="s">
        <v>30</v>
      </c>
      <c r="G2123" s="7">
        <v>121000</v>
      </c>
      <c r="H2123" s="7">
        <v>57530</v>
      </c>
      <c r="I2123" s="12">
        <f>H2123/G2123*100</f>
        <v>47.545454545454547</v>
      </c>
      <c r="J2123" s="12">
        <f t="shared" si="33"/>
        <v>2.55731424503238</v>
      </c>
      <c r="K2123" s="7">
        <v>115068</v>
      </c>
      <c r="L2123" s="7">
        <v>26215</v>
      </c>
      <c r="M2123" s="7">
        <f>G2123-L2123</f>
        <v>94785</v>
      </c>
      <c r="N2123" s="7">
        <v>82271.296875</v>
      </c>
      <c r="O2123" s="22">
        <f>M2123/N2123</f>
        <v>1.1521029034465431</v>
      </c>
      <c r="P2123" s="27">
        <v>808</v>
      </c>
      <c r="Q2123" s="32">
        <f>M2123/P2123</f>
        <v>117.30816831683168</v>
      </c>
      <c r="R2123" s="37" t="s">
        <v>4613</v>
      </c>
      <c r="S2123" s="42">
        <f>ABS(O2496-O2123)*100</f>
        <v>20.508612554103255</v>
      </c>
      <c r="T2123" t="s">
        <v>64</v>
      </c>
      <c r="V2123" s="7">
        <v>25000</v>
      </c>
      <c r="W2123" t="s">
        <v>33</v>
      </c>
      <c r="X2123" s="17" t="s">
        <v>34</v>
      </c>
      <c r="Z2123" t="s">
        <v>161</v>
      </c>
      <c r="AA2123">
        <v>407</v>
      </c>
      <c r="AB2123">
        <v>66</v>
      </c>
    </row>
    <row r="2124" spans="1:28" x14ac:dyDescent="0.25">
      <c r="A2124" t="s">
        <v>4618</v>
      </c>
      <c r="B2124" t="s">
        <v>4619</v>
      </c>
      <c r="C2124" s="17">
        <v>44069</v>
      </c>
      <c r="D2124" s="7">
        <v>105000</v>
      </c>
      <c r="E2124" t="s">
        <v>29</v>
      </c>
      <c r="F2124" t="s">
        <v>30</v>
      </c>
      <c r="G2124" s="7">
        <v>105000</v>
      </c>
      <c r="H2124" s="7">
        <v>55090</v>
      </c>
      <c r="I2124" s="12">
        <f>H2124/G2124*100</f>
        <v>52.466666666666661</v>
      </c>
      <c r="J2124" s="12">
        <f t="shared" si="33"/>
        <v>2.3638978761797347</v>
      </c>
      <c r="K2124" s="7">
        <v>110174</v>
      </c>
      <c r="L2124" s="7">
        <v>26736</v>
      </c>
      <c r="M2124" s="7">
        <f>G2124-L2124</f>
        <v>78264</v>
      </c>
      <c r="N2124" s="7">
        <v>77257.40625</v>
      </c>
      <c r="O2124" s="22">
        <f>M2124/N2124</f>
        <v>1.0130290906575705</v>
      </c>
      <c r="P2124" s="27">
        <v>767</v>
      </c>
      <c r="Q2124" s="32">
        <f>M2124/P2124</f>
        <v>102.03911342894393</v>
      </c>
      <c r="R2124" s="37" t="s">
        <v>4613</v>
      </c>
      <c r="S2124" s="42">
        <f>ABS(O2496-O2124)*100</f>
        <v>34.415993833000513</v>
      </c>
      <c r="T2124" t="s">
        <v>64</v>
      </c>
      <c r="V2124" s="7">
        <v>25000</v>
      </c>
      <c r="W2124" t="s">
        <v>33</v>
      </c>
      <c r="X2124" s="17" t="s">
        <v>34</v>
      </c>
      <c r="Z2124" t="s">
        <v>161</v>
      </c>
      <c r="AA2124">
        <v>407</v>
      </c>
      <c r="AB2124">
        <v>66</v>
      </c>
    </row>
    <row r="2125" spans="1:28" x14ac:dyDescent="0.25">
      <c r="A2125" t="s">
        <v>4620</v>
      </c>
      <c r="B2125" t="s">
        <v>4621</v>
      </c>
      <c r="C2125" s="17">
        <v>44524</v>
      </c>
      <c r="D2125" s="7">
        <v>131000</v>
      </c>
      <c r="E2125" t="s">
        <v>29</v>
      </c>
      <c r="F2125" t="s">
        <v>30</v>
      </c>
      <c r="G2125" s="7">
        <v>131000</v>
      </c>
      <c r="H2125" s="7">
        <v>67790</v>
      </c>
      <c r="I2125" s="12">
        <f>H2125/G2125*100</f>
        <v>51.748091603053439</v>
      </c>
      <c r="J2125" s="12">
        <f t="shared" si="33"/>
        <v>1.645322812566512</v>
      </c>
      <c r="K2125" s="7">
        <v>135576</v>
      </c>
      <c r="L2125" s="7">
        <v>26632</v>
      </c>
      <c r="M2125" s="7">
        <f>G2125-L2125</f>
        <v>104368</v>
      </c>
      <c r="N2125" s="7">
        <v>100874.0703125</v>
      </c>
      <c r="O2125" s="22">
        <f>M2125/N2125</f>
        <v>1.034636549082198</v>
      </c>
      <c r="P2125" s="27">
        <v>1038</v>
      </c>
      <c r="Q2125" s="32">
        <f>M2125/P2125</f>
        <v>100.54720616570327</v>
      </c>
      <c r="R2125" s="37" t="s">
        <v>4613</v>
      </c>
      <c r="S2125" s="42">
        <f>ABS(O2496-O2125)*100</f>
        <v>32.255247990537761</v>
      </c>
      <c r="T2125" t="s">
        <v>64</v>
      </c>
      <c r="V2125" s="7">
        <v>25000</v>
      </c>
      <c r="W2125" t="s">
        <v>33</v>
      </c>
      <c r="X2125" s="17" t="s">
        <v>34</v>
      </c>
      <c r="Z2125" t="s">
        <v>161</v>
      </c>
      <c r="AA2125">
        <v>407</v>
      </c>
      <c r="AB2125">
        <v>66</v>
      </c>
    </row>
    <row r="2126" spans="1:28" x14ac:dyDescent="0.25">
      <c r="A2126" t="s">
        <v>4622</v>
      </c>
      <c r="B2126" t="s">
        <v>4623</v>
      </c>
      <c r="C2126" s="17">
        <v>44355</v>
      </c>
      <c r="D2126" s="7">
        <v>114000</v>
      </c>
      <c r="E2126" t="s">
        <v>29</v>
      </c>
      <c r="F2126" t="s">
        <v>30</v>
      </c>
      <c r="G2126" s="7">
        <v>114000</v>
      </c>
      <c r="H2126" s="7">
        <v>57530</v>
      </c>
      <c r="I2126" s="12">
        <f>H2126/G2126*100</f>
        <v>50.464912280701753</v>
      </c>
      <c r="J2126" s="12">
        <f t="shared" si="33"/>
        <v>0.36214349021482661</v>
      </c>
      <c r="K2126" s="7">
        <v>115068</v>
      </c>
      <c r="L2126" s="7">
        <v>26215</v>
      </c>
      <c r="M2126" s="7">
        <f>G2126-L2126</f>
        <v>87785</v>
      </c>
      <c r="N2126" s="7">
        <v>82271.296875</v>
      </c>
      <c r="O2126" s="22">
        <f>M2126/N2126</f>
        <v>1.067018551237588</v>
      </c>
      <c r="P2126" s="27">
        <v>808</v>
      </c>
      <c r="Q2126" s="32">
        <f>M2126/P2126</f>
        <v>108.64480198019803</v>
      </c>
      <c r="R2126" s="37" t="s">
        <v>4613</v>
      </c>
      <c r="S2126" s="42">
        <f>ABS(O2496-O2126)*100</f>
        <v>29.017047774998762</v>
      </c>
      <c r="T2126" t="s">
        <v>64</v>
      </c>
      <c r="V2126" s="7">
        <v>25000</v>
      </c>
      <c r="W2126" t="s">
        <v>33</v>
      </c>
      <c r="X2126" s="17" t="s">
        <v>34</v>
      </c>
      <c r="Z2126" t="s">
        <v>161</v>
      </c>
      <c r="AA2126">
        <v>407</v>
      </c>
      <c r="AB2126">
        <v>66</v>
      </c>
    </row>
    <row r="2127" spans="1:28" x14ac:dyDescent="0.25">
      <c r="A2127" t="s">
        <v>4624</v>
      </c>
      <c r="B2127" t="s">
        <v>4625</v>
      </c>
      <c r="C2127" s="17">
        <v>44420</v>
      </c>
      <c r="D2127" s="7">
        <v>125000</v>
      </c>
      <c r="E2127" t="s">
        <v>29</v>
      </c>
      <c r="F2127" t="s">
        <v>30</v>
      </c>
      <c r="G2127" s="7">
        <v>125000</v>
      </c>
      <c r="H2127" s="7">
        <v>55090</v>
      </c>
      <c r="I2127" s="12">
        <f>H2127/G2127*100</f>
        <v>44.072000000000003</v>
      </c>
      <c r="J2127" s="12">
        <f t="shared" si="33"/>
        <v>6.030768790486924</v>
      </c>
      <c r="K2127" s="7">
        <v>110174</v>
      </c>
      <c r="L2127" s="7">
        <v>26736</v>
      </c>
      <c r="M2127" s="7">
        <f>G2127-L2127</f>
        <v>98264</v>
      </c>
      <c r="N2127" s="7">
        <v>77257.40625</v>
      </c>
      <c r="O2127" s="22">
        <f>M2127/N2127</f>
        <v>1.2719039477202225</v>
      </c>
      <c r="P2127" s="27">
        <v>767</v>
      </c>
      <c r="Q2127" s="32">
        <f>M2127/P2127</f>
        <v>128.11473272490221</v>
      </c>
      <c r="R2127" s="37" t="s">
        <v>4613</v>
      </c>
      <c r="S2127" s="42">
        <f>ABS(O2496-O2127)*100</f>
        <v>8.5285081267353124</v>
      </c>
      <c r="T2127" t="s">
        <v>64</v>
      </c>
      <c r="V2127" s="7">
        <v>25000</v>
      </c>
      <c r="W2127" t="s">
        <v>33</v>
      </c>
      <c r="X2127" s="17" t="s">
        <v>34</v>
      </c>
      <c r="Z2127" t="s">
        <v>161</v>
      </c>
      <c r="AA2127">
        <v>407</v>
      </c>
      <c r="AB2127">
        <v>66</v>
      </c>
    </row>
    <row r="2128" spans="1:28" x14ac:dyDescent="0.25">
      <c r="A2128" t="s">
        <v>4626</v>
      </c>
      <c r="B2128" t="s">
        <v>4627</v>
      </c>
      <c r="C2128" s="17">
        <v>44559</v>
      </c>
      <c r="D2128" s="7">
        <v>147500</v>
      </c>
      <c r="E2128" t="s">
        <v>29</v>
      </c>
      <c r="F2128" t="s">
        <v>30</v>
      </c>
      <c r="G2128" s="7">
        <v>147500</v>
      </c>
      <c r="H2128" s="7">
        <v>70080</v>
      </c>
      <c r="I2128" s="12">
        <f>H2128/G2128*100</f>
        <v>47.511864406779665</v>
      </c>
      <c r="J2128" s="12">
        <f t="shared" si="33"/>
        <v>2.5909043837072616</v>
      </c>
      <c r="K2128" s="7">
        <v>140157</v>
      </c>
      <c r="L2128" s="7">
        <v>26215</v>
      </c>
      <c r="M2128" s="7">
        <f>G2128-L2128</f>
        <v>121285</v>
      </c>
      <c r="N2128" s="7">
        <v>105501.8515625</v>
      </c>
      <c r="O2128" s="22">
        <f>M2128/N2128</f>
        <v>1.1496006771800584</v>
      </c>
      <c r="P2128" s="27">
        <v>1072</v>
      </c>
      <c r="Q2128" s="32">
        <f>M2128/P2128</f>
        <v>113.13899253731343</v>
      </c>
      <c r="R2128" s="37" t="s">
        <v>4613</v>
      </c>
      <c r="S2128" s="42">
        <f>ABS(O2496-O2128)*100</f>
        <v>20.758835180751724</v>
      </c>
      <c r="T2128" t="s">
        <v>64</v>
      </c>
      <c r="V2128" s="7">
        <v>25000</v>
      </c>
      <c r="W2128" t="s">
        <v>33</v>
      </c>
      <c r="X2128" s="17" t="s">
        <v>34</v>
      </c>
      <c r="Z2128" t="s">
        <v>161</v>
      </c>
      <c r="AA2128">
        <v>407</v>
      </c>
      <c r="AB2128">
        <v>66</v>
      </c>
    </row>
    <row r="2129" spans="1:28" x14ac:dyDescent="0.25">
      <c r="A2129" t="s">
        <v>4628</v>
      </c>
      <c r="B2129" t="s">
        <v>4629</v>
      </c>
      <c r="C2129" s="17">
        <v>44526</v>
      </c>
      <c r="D2129" s="7">
        <v>135000</v>
      </c>
      <c r="E2129" t="s">
        <v>29</v>
      </c>
      <c r="F2129" t="s">
        <v>30</v>
      </c>
      <c r="G2129" s="7">
        <v>135000</v>
      </c>
      <c r="H2129" s="7">
        <v>70080</v>
      </c>
      <c r="I2129" s="12">
        <f>H2129/G2129*100</f>
        <v>51.911111111111111</v>
      </c>
      <c r="J2129" s="12">
        <f t="shared" si="33"/>
        <v>1.8083423206241847</v>
      </c>
      <c r="K2129" s="7">
        <v>140157</v>
      </c>
      <c r="L2129" s="7">
        <v>26215</v>
      </c>
      <c r="M2129" s="7">
        <f>G2129-L2129</f>
        <v>108785</v>
      </c>
      <c r="N2129" s="7">
        <v>105501.8515625</v>
      </c>
      <c r="O2129" s="22">
        <f>M2129/N2129</f>
        <v>1.0311193442472908</v>
      </c>
      <c r="P2129" s="27">
        <v>1072</v>
      </c>
      <c r="Q2129" s="32">
        <f>M2129/P2129</f>
        <v>101.47854477611941</v>
      </c>
      <c r="R2129" s="37" t="s">
        <v>4613</v>
      </c>
      <c r="S2129" s="42">
        <f>ABS(O2496-O2129)*100</f>
        <v>32.606968474028484</v>
      </c>
      <c r="T2129" t="s">
        <v>64</v>
      </c>
      <c r="V2129" s="7">
        <v>25000</v>
      </c>
      <c r="W2129" t="s">
        <v>33</v>
      </c>
      <c r="X2129" s="17" t="s">
        <v>34</v>
      </c>
      <c r="Z2129" t="s">
        <v>161</v>
      </c>
      <c r="AA2129">
        <v>407</v>
      </c>
      <c r="AB2129">
        <v>66</v>
      </c>
    </row>
    <row r="2130" spans="1:28" x14ac:dyDescent="0.25">
      <c r="A2130" t="s">
        <v>4630</v>
      </c>
      <c r="B2130" t="s">
        <v>4631</v>
      </c>
      <c r="C2130" s="17">
        <v>44412</v>
      </c>
      <c r="D2130" s="7">
        <v>125000</v>
      </c>
      <c r="E2130" t="s">
        <v>29</v>
      </c>
      <c r="F2130" t="s">
        <v>30</v>
      </c>
      <c r="G2130" s="7">
        <v>125000</v>
      </c>
      <c r="H2130" s="7">
        <v>71340</v>
      </c>
      <c r="I2130" s="12">
        <f>H2130/G2130*100</f>
        <v>57.072000000000003</v>
      </c>
      <c r="J2130" s="12">
        <f t="shared" si="33"/>
        <v>6.969231209513076</v>
      </c>
      <c r="K2130" s="7">
        <v>142685</v>
      </c>
      <c r="L2130" s="7">
        <v>26527</v>
      </c>
      <c r="M2130" s="7">
        <f>G2130-L2130</f>
        <v>98473</v>
      </c>
      <c r="N2130" s="7">
        <v>107553.703125</v>
      </c>
      <c r="O2130" s="22">
        <f>M2130/N2130</f>
        <v>0.91557052094760216</v>
      </c>
      <c r="P2130" s="27">
        <v>1121</v>
      </c>
      <c r="Q2130" s="32">
        <f>M2130/P2130</f>
        <v>87.843889384478146</v>
      </c>
      <c r="R2130" s="37" t="s">
        <v>4613</v>
      </c>
      <c r="S2130" s="42">
        <f>ABS(O2496-O2130)*100</f>
        <v>44.161850803997346</v>
      </c>
      <c r="T2130" t="s">
        <v>64</v>
      </c>
      <c r="V2130" s="7">
        <v>25000</v>
      </c>
      <c r="W2130" t="s">
        <v>33</v>
      </c>
      <c r="X2130" s="17" t="s">
        <v>34</v>
      </c>
      <c r="Z2130" t="s">
        <v>161</v>
      </c>
      <c r="AA2130">
        <v>407</v>
      </c>
      <c r="AB2130">
        <v>66</v>
      </c>
    </row>
    <row r="2131" spans="1:28" x14ac:dyDescent="0.25">
      <c r="A2131" t="s">
        <v>4632</v>
      </c>
      <c r="B2131" t="s">
        <v>4633</v>
      </c>
      <c r="C2131" s="17">
        <v>44285</v>
      </c>
      <c r="D2131" s="7">
        <v>202500</v>
      </c>
      <c r="E2131" t="s">
        <v>29</v>
      </c>
      <c r="F2131" t="s">
        <v>30</v>
      </c>
      <c r="G2131" s="7">
        <v>202500</v>
      </c>
      <c r="H2131" s="7">
        <v>88200</v>
      </c>
      <c r="I2131" s="12">
        <f>H2131/G2131*100</f>
        <v>43.55555555555555</v>
      </c>
      <c r="J2131" s="12">
        <f t="shared" si="33"/>
        <v>6.5472132349313767</v>
      </c>
      <c r="K2131" s="7">
        <v>176397</v>
      </c>
      <c r="L2131" s="7">
        <v>33202</v>
      </c>
      <c r="M2131" s="7">
        <f>G2131-L2131</f>
        <v>169298</v>
      </c>
      <c r="N2131" s="7">
        <v>79552.78125</v>
      </c>
      <c r="O2131" s="22">
        <f>M2131/N2131</f>
        <v>2.1281216990763601</v>
      </c>
      <c r="P2131" s="27">
        <v>1232</v>
      </c>
      <c r="Q2131" s="32">
        <f>M2131/P2131</f>
        <v>137.41720779220779</v>
      </c>
      <c r="R2131" s="37" t="s">
        <v>4634</v>
      </c>
      <c r="S2131" s="42">
        <f>ABS(O2496-O2131)*100</f>
        <v>77.093267008878442</v>
      </c>
      <c r="T2131" t="s">
        <v>154</v>
      </c>
      <c r="V2131" s="7">
        <v>32230</v>
      </c>
      <c r="W2131" t="s">
        <v>33</v>
      </c>
      <c r="X2131" s="17" t="s">
        <v>34</v>
      </c>
      <c r="Z2131" t="s">
        <v>4635</v>
      </c>
      <c r="AA2131">
        <v>401</v>
      </c>
      <c r="AB2131">
        <v>45</v>
      </c>
    </row>
    <row r="2132" spans="1:28" x14ac:dyDescent="0.25">
      <c r="A2132" t="s">
        <v>4636</v>
      </c>
      <c r="B2132" t="s">
        <v>4637</v>
      </c>
      <c r="C2132" s="17">
        <v>44078</v>
      </c>
      <c r="D2132" s="7">
        <v>184000</v>
      </c>
      <c r="E2132" t="s">
        <v>29</v>
      </c>
      <c r="F2132" t="s">
        <v>30</v>
      </c>
      <c r="G2132" s="7">
        <v>184000</v>
      </c>
      <c r="H2132" s="7">
        <v>87790</v>
      </c>
      <c r="I2132" s="12">
        <f>H2132/G2132*100</f>
        <v>47.711956521739133</v>
      </c>
      <c r="J2132" s="12">
        <f t="shared" si="33"/>
        <v>2.3908122687477942</v>
      </c>
      <c r="K2132" s="7">
        <v>175582</v>
      </c>
      <c r="L2132" s="7">
        <v>44382</v>
      </c>
      <c r="M2132" s="7">
        <f>G2132-L2132</f>
        <v>139618</v>
      </c>
      <c r="N2132" s="7">
        <v>72888.890625</v>
      </c>
      <c r="O2132" s="22">
        <f>M2132/N2132</f>
        <v>1.9154908080342319</v>
      </c>
      <c r="P2132" s="27">
        <v>1204</v>
      </c>
      <c r="Q2132" s="32">
        <f>M2132/P2132</f>
        <v>115.96179401993355</v>
      </c>
      <c r="R2132" s="37" t="s">
        <v>4634</v>
      </c>
      <c r="S2132" s="42">
        <f>ABS(O2496-O2132)*100</f>
        <v>55.830177904665625</v>
      </c>
      <c r="T2132" t="s">
        <v>154</v>
      </c>
      <c r="V2132" s="7">
        <v>32230</v>
      </c>
      <c r="W2132" t="s">
        <v>33</v>
      </c>
      <c r="X2132" s="17" t="s">
        <v>34</v>
      </c>
      <c r="Z2132" t="s">
        <v>4635</v>
      </c>
      <c r="AA2132">
        <v>401</v>
      </c>
      <c r="AB2132">
        <v>48</v>
      </c>
    </row>
    <row r="2133" spans="1:28" x14ac:dyDescent="0.25">
      <c r="A2133" t="s">
        <v>4638</v>
      </c>
      <c r="B2133" t="s">
        <v>4639</v>
      </c>
      <c r="C2133" s="17">
        <v>44180</v>
      </c>
      <c r="D2133" s="7">
        <v>201000</v>
      </c>
      <c r="E2133" t="s">
        <v>29</v>
      </c>
      <c r="F2133" t="s">
        <v>30</v>
      </c>
      <c r="G2133" s="7">
        <v>201000</v>
      </c>
      <c r="H2133" s="7">
        <v>99160</v>
      </c>
      <c r="I2133" s="12">
        <f>H2133/G2133*100</f>
        <v>49.333333333333336</v>
      </c>
      <c r="J2133" s="12">
        <f t="shared" si="33"/>
        <v>0.76943545715359107</v>
      </c>
      <c r="K2133" s="7">
        <v>198321</v>
      </c>
      <c r="L2133" s="7">
        <v>40024</v>
      </c>
      <c r="M2133" s="7">
        <f>G2133-L2133</f>
        <v>160976</v>
      </c>
      <c r="N2133" s="7">
        <v>87942.78125</v>
      </c>
      <c r="O2133" s="22">
        <f>M2133/N2133</f>
        <v>1.8304629181829521</v>
      </c>
      <c r="P2133" s="27">
        <v>1308</v>
      </c>
      <c r="Q2133" s="32">
        <f>M2133/P2133</f>
        <v>123.07033639143731</v>
      </c>
      <c r="R2133" s="37" t="s">
        <v>4634</v>
      </c>
      <c r="S2133" s="42">
        <f>ABS(O2496-O2133)*100</f>
        <v>47.327388919537647</v>
      </c>
      <c r="T2133" t="s">
        <v>154</v>
      </c>
      <c r="V2133" s="7">
        <v>32230</v>
      </c>
      <c r="W2133" t="s">
        <v>33</v>
      </c>
      <c r="X2133" s="17" t="s">
        <v>34</v>
      </c>
      <c r="Z2133" t="s">
        <v>4635</v>
      </c>
      <c r="AA2133">
        <v>401</v>
      </c>
      <c r="AB2133">
        <v>45</v>
      </c>
    </row>
    <row r="2134" spans="1:28" x14ac:dyDescent="0.25">
      <c r="A2134" t="s">
        <v>4640</v>
      </c>
      <c r="B2134" t="s">
        <v>4641</v>
      </c>
      <c r="C2134" s="17">
        <v>44476</v>
      </c>
      <c r="D2134" s="7">
        <v>220000</v>
      </c>
      <c r="E2134" t="s">
        <v>29</v>
      </c>
      <c r="F2134" t="s">
        <v>30</v>
      </c>
      <c r="G2134" s="7">
        <v>220000</v>
      </c>
      <c r="H2134" s="7">
        <v>112860</v>
      </c>
      <c r="I2134" s="12">
        <f>H2134/G2134*100</f>
        <v>51.300000000000004</v>
      </c>
      <c r="J2134" s="12">
        <f t="shared" si="33"/>
        <v>1.1972312095130775</v>
      </c>
      <c r="K2134" s="7">
        <v>225722</v>
      </c>
      <c r="L2134" s="7">
        <v>35998</v>
      </c>
      <c r="M2134" s="7">
        <f>G2134-L2134</f>
        <v>184002</v>
      </c>
      <c r="N2134" s="7">
        <v>105402.21875</v>
      </c>
      <c r="O2134" s="22">
        <f>M2134/N2134</f>
        <v>1.7457127770377225</v>
      </c>
      <c r="P2134" s="27">
        <v>1849</v>
      </c>
      <c r="Q2134" s="32">
        <f>M2134/P2134</f>
        <v>99.514332071389944</v>
      </c>
      <c r="R2134" s="37" t="s">
        <v>4634</v>
      </c>
      <c r="S2134" s="42">
        <f>ABS(O2496-O2134)*100</f>
        <v>38.852374805014691</v>
      </c>
      <c r="T2134" t="s">
        <v>154</v>
      </c>
      <c r="V2134" s="7">
        <v>32230</v>
      </c>
      <c r="W2134" t="s">
        <v>33</v>
      </c>
      <c r="X2134" s="17" t="s">
        <v>34</v>
      </c>
      <c r="Z2134" t="s">
        <v>4635</v>
      </c>
      <c r="AA2134">
        <v>401</v>
      </c>
      <c r="AB2134">
        <v>45</v>
      </c>
    </row>
    <row r="2135" spans="1:28" x14ac:dyDescent="0.25">
      <c r="A2135" t="s">
        <v>4642</v>
      </c>
      <c r="B2135" t="s">
        <v>4643</v>
      </c>
      <c r="C2135" s="17">
        <v>44253</v>
      </c>
      <c r="D2135" s="7">
        <v>251000</v>
      </c>
      <c r="E2135" t="s">
        <v>29</v>
      </c>
      <c r="F2135" t="s">
        <v>30</v>
      </c>
      <c r="G2135" s="7">
        <v>251000</v>
      </c>
      <c r="H2135" s="7">
        <v>146730</v>
      </c>
      <c r="I2135" s="12">
        <f>H2135/G2135*100</f>
        <v>58.458167330677291</v>
      </c>
      <c r="J2135" s="12">
        <f t="shared" si="33"/>
        <v>8.3553985401903645</v>
      </c>
      <c r="K2135" s="7">
        <v>293465</v>
      </c>
      <c r="L2135" s="7">
        <v>41260</v>
      </c>
      <c r="M2135" s="7">
        <f>G2135-L2135</f>
        <v>209740</v>
      </c>
      <c r="N2135" s="7">
        <v>140113.890625</v>
      </c>
      <c r="O2135" s="22">
        <f>M2135/N2135</f>
        <v>1.4969251018897685</v>
      </c>
      <c r="P2135" s="27">
        <v>1630</v>
      </c>
      <c r="Q2135" s="32">
        <f>M2135/P2135</f>
        <v>128.67484662576686</v>
      </c>
      <c r="R2135" s="37" t="s">
        <v>4634</v>
      </c>
      <c r="S2135" s="42">
        <f>ABS(O2496-O2135)*100</f>
        <v>13.973607290219281</v>
      </c>
      <c r="T2135" t="s">
        <v>141</v>
      </c>
      <c r="V2135" s="7">
        <v>32230</v>
      </c>
      <c r="W2135" t="s">
        <v>33</v>
      </c>
      <c r="X2135" s="17" t="s">
        <v>34</v>
      </c>
      <c r="Z2135" t="s">
        <v>4635</v>
      </c>
      <c r="AA2135">
        <v>401</v>
      </c>
      <c r="AB2135">
        <v>57</v>
      </c>
    </row>
    <row r="2136" spans="1:28" x14ac:dyDescent="0.25">
      <c r="A2136" t="s">
        <v>4644</v>
      </c>
      <c r="B2136" t="s">
        <v>4645</v>
      </c>
      <c r="C2136" s="17">
        <v>44076</v>
      </c>
      <c r="D2136" s="7">
        <v>195000</v>
      </c>
      <c r="E2136" t="s">
        <v>29</v>
      </c>
      <c r="F2136" t="s">
        <v>30</v>
      </c>
      <c r="G2136" s="7">
        <v>195000</v>
      </c>
      <c r="H2136" s="7">
        <v>86320</v>
      </c>
      <c r="I2136" s="12">
        <f>H2136/G2136*100</f>
        <v>44.266666666666666</v>
      </c>
      <c r="J2136" s="12">
        <f t="shared" si="33"/>
        <v>5.8361021238202611</v>
      </c>
      <c r="K2136" s="7">
        <v>180637</v>
      </c>
      <c r="L2136" s="7">
        <v>38628</v>
      </c>
      <c r="M2136" s="7">
        <f>G2136-L2136</f>
        <v>156372</v>
      </c>
      <c r="N2136" s="7">
        <v>78893.890625</v>
      </c>
      <c r="O2136" s="22">
        <f>M2136/N2136</f>
        <v>1.9820546148911642</v>
      </c>
      <c r="P2136" s="27">
        <v>1406</v>
      </c>
      <c r="Q2136" s="32">
        <f>M2136/P2136</f>
        <v>111.2176386913229</v>
      </c>
      <c r="R2136" s="37" t="s">
        <v>4634</v>
      </c>
      <c r="S2136" s="42">
        <f>ABS(O2496-O2136)*100</f>
        <v>62.486558590358854</v>
      </c>
      <c r="T2136" t="s">
        <v>154</v>
      </c>
      <c r="V2136" s="7">
        <v>35800</v>
      </c>
      <c r="W2136" t="s">
        <v>33</v>
      </c>
      <c r="X2136" s="17" t="s">
        <v>34</v>
      </c>
      <c r="Y2136" t="s">
        <v>4646</v>
      </c>
      <c r="Z2136" t="s">
        <v>4635</v>
      </c>
      <c r="AA2136">
        <v>401</v>
      </c>
      <c r="AB2136">
        <v>45</v>
      </c>
    </row>
    <row r="2137" spans="1:28" x14ac:dyDescent="0.25">
      <c r="A2137" t="s">
        <v>4647</v>
      </c>
      <c r="B2137" t="s">
        <v>4648</v>
      </c>
      <c r="C2137" s="17">
        <v>44127</v>
      </c>
      <c r="D2137" s="7">
        <v>226000</v>
      </c>
      <c r="E2137" t="s">
        <v>29</v>
      </c>
      <c r="F2137" t="s">
        <v>30</v>
      </c>
      <c r="G2137" s="7">
        <v>226000</v>
      </c>
      <c r="H2137" s="7">
        <v>121020</v>
      </c>
      <c r="I2137" s="12">
        <f>H2137/G2137*100</f>
        <v>53.548672566371678</v>
      </c>
      <c r="J2137" s="12">
        <f t="shared" si="33"/>
        <v>3.4459037758847515</v>
      </c>
      <c r="K2137" s="7">
        <v>242039</v>
      </c>
      <c r="L2137" s="7">
        <v>51746</v>
      </c>
      <c r="M2137" s="7">
        <f>G2137-L2137</f>
        <v>174254</v>
      </c>
      <c r="N2137" s="7">
        <v>108738.859375</v>
      </c>
      <c r="O2137" s="22">
        <f>M2137/N2137</f>
        <v>1.6024997963153409</v>
      </c>
      <c r="P2137" s="27">
        <v>1625</v>
      </c>
      <c r="Q2137" s="32">
        <f>M2137/P2137</f>
        <v>107.23323076923077</v>
      </c>
      <c r="R2137" s="37" t="s">
        <v>4649</v>
      </c>
      <c r="S2137" s="42">
        <f>ABS(O2496-O2137)*100</f>
        <v>24.531076732776526</v>
      </c>
      <c r="T2137" t="s">
        <v>64</v>
      </c>
      <c r="V2137" s="7">
        <v>47362</v>
      </c>
      <c r="W2137" t="s">
        <v>33</v>
      </c>
      <c r="X2137" s="17" t="s">
        <v>34</v>
      </c>
      <c r="Z2137" t="s">
        <v>4650</v>
      </c>
      <c r="AA2137">
        <v>401</v>
      </c>
      <c r="AB2137">
        <v>43</v>
      </c>
    </row>
    <row r="2138" spans="1:28" x14ac:dyDescent="0.25">
      <c r="A2138" t="s">
        <v>4651</v>
      </c>
      <c r="B2138" t="s">
        <v>4652</v>
      </c>
      <c r="C2138" s="17">
        <v>44243</v>
      </c>
      <c r="D2138" s="7">
        <v>150000</v>
      </c>
      <c r="E2138" t="s">
        <v>253</v>
      </c>
      <c r="F2138" t="s">
        <v>30</v>
      </c>
      <c r="G2138" s="7">
        <v>150000</v>
      </c>
      <c r="H2138" s="7">
        <v>63970</v>
      </c>
      <c r="I2138" s="12">
        <f>H2138/G2138*100</f>
        <v>42.646666666666668</v>
      </c>
      <c r="J2138" s="12">
        <f t="shared" si="33"/>
        <v>7.4561021238202585</v>
      </c>
      <c r="K2138" s="7">
        <v>127936</v>
      </c>
      <c r="L2138" s="7">
        <v>48253</v>
      </c>
      <c r="M2138" s="7">
        <f>G2138-L2138</f>
        <v>101747</v>
      </c>
      <c r="N2138" s="7">
        <v>45533.14453125</v>
      </c>
      <c r="O2138" s="22">
        <f>M2138/N2138</f>
        <v>2.2345700268991897</v>
      </c>
      <c r="P2138" s="27">
        <v>840</v>
      </c>
      <c r="Q2138" s="32">
        <f>M2138/P2138</f>
        <v>121.12738095238095</v>
      </c>
      <c r="R2138" s="37" t="s">
        <v>4649</v>
      </c>
      <c r="S2138" s="42">
        <f>ABS(O2496-O2138)*100</f>
        <v>87.738099791161403</v>
      </c>
      <c r="T2138" t="s">
        <v>64</v>
      </c>
      <c r="V2138" s="7">
        <v>47362</v>
      </c>
      <c r="W2138" t="s">
        <v>33</v>
      </c>
      <c r="X2138" s="17" t="s">
        <v>34</v>
      </c>
      <c r="Z2138" t="s">
        <v>4650</v>
      </c>
      <c r="AA2138">
        <v>401</v>
      </c>
      <c r="AB2138">
        <v>43</v>
      </c>
    </row>
    <row r="2139" spans="1:28" x14ac:dyDescent="0.25">
      <c r="A2139" t="s">
        <v>4653</v>
      </c>
      <c r="B2139" t="s">
        <v>4654</v>
      </c>
      <c r="C2139" s="17">
        <v>43943</v>
      </c>
      <c r="D2139" s="7">
        <v>190000</v>
      </c>
      <c r="E2139" t="s">
        <v>29</v>
      </c>
      <c r="F2139" t="s">
        <v>30</v>
      </c>
      <c r="G2139" s="7">
        <v>190000</v>
      </c>
      <c r="H2139" s="7">
        <v>79710</v>
      </c>
      <c r="I2139" s="12">
        <f>H2139/G2139*100</f>
        <v>41.952631578947368</v>
      </c>
      <c r="J2139" s="12">
        <f t="shared" si="33"/>
        <v>8.1501372115395583</v>
      </c>
      <c r="K2139" s="7">
        <v>159411</v>
      </c>
      <c r="L2139" s="7">
        <v>59825</v>
      </c>
      <c r="M2139" s="7">
        <f>G2139-L2139</f>
        <v>130175</v>
      </c>
      <c r="N2139" s="7">
        <v>56906.28515625</v>
      </c>
      <c r="O2139" s="22">
        <f>M2139/N2139</f>
        <v>2.2875329085807126</v>
      </c>
      <c r="P2139" s="27">
        <v>782</v>
      </c>
      <c r="Q2139" s="32">
        <f>M2139/P2139</f>
        <v>166.46419437340154</v>
      </c>
      <c r="R2139" s="37" t="s">
        <v>4649</v>
      </c>
      <c r="S2139" s="42">
        <f>ABS(O2496-O2139)*100</f>
        <v>93.03438795931369</v>
      </c>
      <c r="T2139" t="s">
        <v>64</v>
      </c>
      <c r="V2139" s="7">
        <v>47362</v>
      </c>
      <c r="W2139" t="s">
        <v>33</v>
      </c>
      <c r="X2139" s="17" t="s">
        <v>34</v>
      </c>
      <c r="Z2139" t="s">
        <v>4650</v>
      </c>
      <c r="AA2139">
        <v>401</v>
      </c>
      <c r="AB2139">
        <v>43</v>
      </c>
    </row>
    <row r="2140" spans="1:28" x14ac:dyDescent="0.25">
      <c r="A2140" t="s">
        <v>4655</v>
      </c>
      <c r="B2140" t="s">
        <v>4656</v>
      </c>
      <c r="C2140" s="17">
        <v>44461</v>
      </c>
      <c r="D2140" s="7">
        <v>270000</v>
      </c>
      <c r="E2140" t="s">
        <v>29</v>
      </c>
      <c r="F2140" t="s">
        <v>30</v>
      </c>
      <c r="G2140" s="7">
        <v>270000</v>
      </c>
      <c r="H2140" s="7">
        <v>191910</v>
      </c>
      <c r="I2140" s="12">
        <f>H2140/G2140*100</f>
        <v>71.077777777777769</v>
      </c>
      <c r="J2140" s="12">
        <f t="shared" si="33"/>
        <v>20.975008987290842</v>
      </c>
      <c r="K2140" s="7">
        <v>383825</v>
      </c>
      <c r="L2140" s="7">
        <v>71623</v>
      </c>
      <c r="M2140" s="7">
        <f>G2140-L2140</f>
        <v>198377</v>
      </c>
      <c r="N2140" s="7">
        <v>178401.140625</v>
      </c>
      <c r="O2140" s="22">
        <f>M2140/N2140</f>
        <v>1.1119715900078764</v>
      </c>
      <c r="P2140" s="27">
        <v>2664</v>
      </c>
      <c r="Q2140" s="32">
        <f>M2140/P2140</f>
        <v>74.465840840840841</v>
      </c>
      <c r="R2140" s="37" t="s">
        <v>4649</v>
      </c>
      <c r="S2140" s="42">
        <f>ABS(O2496-O2140)*100</f>
        <v>24.521743897969927</v>
      </c>
      <c r="T2140" t="s">
        <v>154</v>
      </c>
      <c r="V2140" s="7">
        <v>62033</v>
      </c>
      <c r="W2140" t="s">
        <v>33</v>
      </c>
      <c r="X2140" s="17" t="s">
        <v>34</v>
      </c>
      <c r="Z2140" t="s">
        <v>4650</v>
      </c>
      <c r="AA2140">
        <v>401</v>
      </c>
      <c r="AB2140">
        <v>43</v>
      </c>
    </row>
    <row r="2141" spans="1:28" x14ac:dyDescent="0.25">
      <c r="A2141" t="s">
        <v>4657</v>
      </c>
      <c r="B2141" t="s">
        <v>4658</v>
      </c>
      <c r="C2141" s="17">
        <v>44425</v>
      </c>
      <c r="D2141" s="7">
        <v>375000</v>
      </c>
      <c r="E2141" t="s">
        <v>29</v>
      </c>
      <c r="F2141" t="s">
        <v>30</v>
      </c>
      <c r="G2141" s="7">
        <v>375000</v>
      </c>
      <c r="H2141" s="7">
        <v>198430</v>
      </c>
      <c r="I2141" s="12">
        <f>H2141/G2141*100</f>
        <v>52.914666666666662</v>
      </c>
      <c r="J2141" s="12">
        <f t="shared" si="33"/>
        <v>2.8118978761797351</v>
      </c>
      <c r="K2141" s="7">
        <v>396861</v>
      </c>
      <c r="L2141" s="7">
        <v>35486</v>
      </c>
      <c r="M2141" s="7">
        <f>G2141-L2141</f>
        <v>339514</v>
      </c>
      <c r="N2141" s="7">
        <v>206500</v>
      </c>
      <c r="O2141" s="22">
        <f>M2141/N2141</f>
        <v>1.644135593220339</v>
      </c>
      <c r="P2141" s="27">
        <v>2341</v>
      </c>
      <c r="Q2141" s="32">
        <f>M2141/P2141</f>
        <v>145.02947458351133</v>
      </c>
      <c r="R2141" s="37" t="s">
        <v>4649</v>
      </c>
      <c r="S2141" s="42">
        <f>ABS(O2496-O2141)*100</f>
        <v>28.694656423276331</v>
      </c>
      <c r="T2141" t="s">
        <v>32</v>
      </c>
      <c r="V2141" s="7">
        <v>28545</v>
      </c>
      <c r="W2141" t="s">
        <v>33</v>
      </c>
      <c r="X2141" s="17" t="s">
        <v>34</v>
      </c>
      <c r="Z2141" t="s">
        <v>4650</v>
      </c>
      <c r="AA2141">
        <v>401</v>
      </c>
      <c r="AB2141">
        <v>61</v>
      </c>
    </row>
    <row r="2142" spans="1:28" x14ac:dyDescent="0.25">
      <c r="A2142" t="s">
        <v>4659</v>
      </c>
      <c r="B2142" t="s">
        <v>4660</v>
      </c>
      <c r="C2142" s="17">
        <v>44074</v>
      </c>
      <c r="D2142" s="7">
        <v>280000</v>
      </c>
      <c r="E2142" t="s">
        <v>29</v>
      </c>
      <c r="F2142" t="s">
        <v>30</v>
      </c>
      <c r="G2142" s="7">
        <v>280000</v>
      </c>
      <c r="H2142" s="7">
        <v>161110</v>
      </c>
      <c r="I2142" s="12">
        <f>H2142/G2142*100</f>
        <v>57.539285714285718</v>
      </c>
      <c r="J2142" s="12">
        <f t="shared" si="33"/>
        <v>7.4365169237987914</v>
      </c>
      <c r="K2142" s="7">
        <v>322214</v>
      </c>
      <c r="L2142" s="7">
        <v>48193</v>
      </c>
      <c r="M2142" s="7">
        <f>G2142-L2142</f>
        <v>231807</v>
      </c>
      <c r="N2142" s="7">
        <v>188980</v>
      </c>
      <c r="O2142" s="22">
        <f>M2142/N2142</f>
        <v>1.2266218647475924</v>
      </c>
      <c r="P2142" s="27">
        <v>1860</v>
      </c>
      <c r="Q2142" s="32">
        <f>M2142/P2142</f>
        <v>124.62741935483871</v>
      </c>
      <c r="R2142" s="37" t="s">
        <v>4661</v>
      </c>
      <c r="S2142" s="42">
        <f>ABS(O2496-O2142)*100</f>
        <v>13.056716423998328</v>
      </c>
      <c r="T2142" t="s">
        <v>32</v>
      </c>
      <c r="V2142" s="7">
        <v>32395</v>
      </c>
      <c r="W2142" t="s">
        <v>33</v>
      </c>
      <c r="X2142" s="17" t="s">
        <v>34</v>
      </c>
      <c r="Z2142" t="s">
        <v>4662</v>
      </c>
      <c r="AA2142">
        <v>401</v>
      </c>
      <c r="AB2142">
        <v>65</v>
      </c>
    </row>
    <row r="2143" spans="1:28" x14ac:dyDescent="0.25">
      <c r="A2143" t="s">
        <v>4663</v>
      </c>
      <c r="B2143" t="s">
        <v>4664</v>
      </c>
      <c r="C2143" s="17">
        <v>44524</v>
      </c>
      <c r="D2143" s="7">
        <v>300000</v>
      </c>
      <c r="E2143" t="s">
        <v>29</v>
      </c>
      <c r="F2143" t="s">
        <v>30</v>
      </c>
      <c r="G2143" s="7">
        <v>300000</v>
      </c>
      <c r="H2143" s="7">
        <v>128720</v>
      </c>
      <c r="I2143" s="12">
        <f>H2143/G2143*100</f>
        <v>42.906666666666666</v>
      </c>
      <c r="J2143" s="12">
        <f t="shared" si="33"/>
        <v>7.1961021238202605</v>
      </c>
      <c r="K2143" s="7">
        <v>257440</v>
      </c>
      <c r="L2143" s="7">
        <v>73030</v>
      </c>
      <c r="M2143" s="7">
        <f>G2143-L2143</f>
        <v>226970</v>
      </c>
      <c r="N2143" s="7">
        <v>105377.140625</v>
      </c>
      <c r="O2143" s="22">
        <f>M2143/N2143</f>
        <v>2.1538826984090034</v>
      </c>
      <c r="P2143" s="27">
        <v>1577</v>
      </c>
      <c r="Q2143" s="32">
        <f>M2143/P2143</f>
        <v>143.92517438173746</v>
      </c>
      <c r="R2143" s="37" t="s">
        <v>4649</v>
      </c>
      <c r="S2143" s="42">
        <f>ABS(O2496-O2143)*100</f>
        <v>79.669366942142773</v>
      </c>
      <c r="T2143" t="s">
        <v>154</v>
      </c>
      <c r="V2143" s="7">
        <v>71815</v>
      </c>
      <c r="W2143" t="s">
        <v>33</v>
      </c>
      <c r="X2143" s="17" t="s">
        <v>34</v>
      </c>
      <c r="Z2143" t="s">
        <v>4650</v>
      </c>
      <c r="AA2143">
        <v>401</v>
      </c>
      <c r="AB2143">
        <v>43</v>
      </c>
    </row>
    <row r="2144" spans="1:28" x14ac:dyDescent="0.25">
      <c r="A2144" t="s">
        <v>4665</v>
      </c>
      <c r="B2144" t="s">
        <v>4666</v>
      </c>
      <c r="C2144" s="17">
        <v>44412</v>
      </c>
      <c r="D2144" s="7">
        <v>446000</v>
      </c>
      <c r="E2144" t="s">
        <v>29</v>
      </c>
      <c r="F2144" t="s">
        <v>30</v>
      </c>
      <c r="G2144" s="7">
        <v>446000</v>
      </c>
      <c r="H2144" s="7">
        <v>223580</v>
      </c>
      <c r="I2144" s="12">
        <f>H2144/G2144*100</f>
        <v>50.130044843049326</v>
      </c>
      <c r="J2144" s="12">
        <f t="shared" si="33"/>
        <v>2.72760525623994E-2</v>
      </c>
      <c r="K2144" s="7">
        <v>447156</v>
      </c>
      <c r="L2144" s="7">
        <v>39017</v>
      </c>
      <c r="M2144" s="7">
        <f>G2144-L2144</f>
        <v>406983</v>
      </c>
      <c r="N2144" s="7">
        <v>268512.5</v>
      </c>
      <c r="O2144" s="22">
        <f>M2144/N2144</f>
        <v>1.5156948000558632</v>
      </c>
      <c r="P2144" s="27">
        <v>1972</v>
      </c>
      <c r="Q2144" s="32">
        <f>M2144/P2144</f>
        <v>206.38083164300204</v>
      </c>
      <c r="R2144" s="37" t="s">
        <v>4667</v>
      </c>
      <c r="S2144" s="42">
        <f>ABS(O2496-O2144)*100</f>
        <v>15.850577106828755</v>
      </c>
      <c r="T2144" t="s">
        <v>64</v>
      </c>
      <c r="V2144" s="7">
        <v>31460</v>
      </c>
      <c r="W2144" t="s">
        <v>33</v>
      </c>
      <c r="X2144" s="17" t="s">
        <v>34</v>
      </c>
      <c r="Z2144" t="s">
        <v>4668</v>
      </c>
      <c r="AA2144">
        <v>401</v>
      </c>
      <c r="AB2144">
        <v>74</v>
      </c>
    </row>
    <row r="2145" spans="1:28" x14ac:dyDescent="0.25">
      <c r="A2145" t="s">
        <v>4669</v>
      </c>
      <c r="B2145" t="s">
        <v>4670</v>
      </c>
      <c r="C2145" s="17">
        <v>44160</v>
      </c>
      <c r="D2145" s="7">
        <v>262000</v>
      </c>
      <c r="E2145" t="s">
        <v>29</v>
      </c>
      <c r="F2145" t="s">
        <v>30</v>
      </c>
      <c r="G2145" s="7">
        <v>262000</v>
      </c>
      <c r="H2145" s="7">
        <v>129960</v>
      </c>
      <c r="I2145" s="12">
        <f>H2145/G2145*100</f>
        <v>49.603053435114504</v>
      </c>
      <c r="J2145" s="12">
        <f t="shared" si="33"/>
        <v>0.49971535537242318</v>
      </c>
      <c r="K2145" s="7">
        <v>259925</v>
      </c>
      <c r="L2145" s="7">
        <v>41536</v>
      </c>
      <c r="M2145" s="7">
        <f>G2145-L2145</f>
        <v>220464</v>
      </c>
      <c r="N2145" s="7">
        <v>128464.1171875</v>
      </c>
      <c r="O2145" s="22">
        <f>M2145/N2145</f>
        <v>1.7161523764509388</v>
      </c>
      <c r="P2145" s="27">
        <v>1580</v>
      </c>
      <c r="Q2145" s="32">
        <f>M2145/P2145</f>
        <v>139.53417721518989</v>
      </c>
      <c r="R2145" s="37" t="s">
        <v>4671</v>
      </c>
      <c r="S2145" s="42">
        <f>ABS(O2496-O2145)*100</f>
        <v>35.896334746336308</v>
      </c>
      <c r="T2145" t="s">
        <v>32</v>
      </c>
      <c r="V2145" s="7">
        <v>36300</v>
      </c>
      <c r="W2145" t="s">
        <v>33</v>
      </c>
      <c r="X2145" s="17" t="s">
        <v>34</v>
      </c>
      <c r="Z2145" t="s">
        <v>4662</v>
      </c>
      <c r="AA2145">
        <v>401</v>
      </c>
      <c r="AB2145">
        <v>59</v>
      </c>
    </row>
    <row r="2146" spans="1:28" x14ac:dyDescent="0.25">
      <c r="A2146" t="s">
        <v>4672</v>
      </c>
      <c r="B2146" t="s">
        <v>4673</v>
      </c>
      <c r="C2146" s="17">
        <v>43978</v>
      </c>
      <c r="D2146" s="7">
        <v>205000</v>
      </c>
      <c r="E2146" t="s">
        <v>29</v>
      </c>
      <c r="F2146" t="s">
        <v>30</v>
      </c>
      <c r="G2146" s="7">
        <v>205000</v>
      </c>
      <c r="H2146" s="7">
        <v>109330</v>
      </c>
      <c r="I2146" s="12">
        <f>H2146/G2146*100</f>
        <v>53.331707317073175</v>
      </c>
      <c r="J2146" s="12">
        <f t="shared" si="33"/>
        <v>3.2289385265862478</v>
      </c>
      <c r="K2146" s="7">
        <v>218657</v>
      </c>
      <c r="L2146" s="7">
        <v>26361</v>
      </c>
      <c r="M2146" s="7">
        <f>G2146-L2146</f>
        <v>178639</v>
      </c>
      <c r="N2146" s="7">
        <v>113115.296875</v>
      </c>
      <c r="O2146" s="22">
        <f>M2146/N2146</f>
        <v>1.5792647408016627</v>
      </c>
      <c r="P2146" s="27">
        <v>1548</v>
      </c>
      <c r="Q2146" s="32">
        <f>M2146/P2146</f>
        <v>115.39987080103359</v>
      </c>
      <c r="R2146" s="37" t="s">
        <v>4671</v>
      </c>
      <c r="S2146" s="42">
        <f>ABS(O2496-O2146)*100</f>
        <v>22.207571181408703</v>
      </c>
      <c r="T2146" t="s">
        <v>154</v>
      </c>
      <c r="V2146" s="7">
        <v>20735</v>
      </c>
      <c r="W2146" t="s">
        <v>33</v>
      </c>
      <c r="X2146" s="17" t="s">
        <v>34</v>
      </c>
      <c r="Z2146" t="s">
        <v>4662</v>
      </c>
      <c r="AA2146">
        <v>401</v>
      </c>
      <c r="AB2146">
        <v>53</v>
      </c>
    </row>
    <row r="2147" spans="1:28" x14ac:dyDescent="0.25">
      <c r="A2147" t="s">
        <v>4674</v>
      </c>
      <c r="B2147" t="s">
        <v>4675</v>
      </c>
      <c r="C2147" s="17">
        <v>44102</v>
      </c>
      <c r="D2147" s="7">
        <v>215500</v>
      </c>
      <c r="E2147" t="s">
        <v>29</v>
      </c>
      <c r="F2147" t="s">
        <v>30</v>
      </c>
      <c r="G2147" s="7">
        <v>215500</v>
      </c>
      <c r="H2147" s="7">
        <v>109240</v>
      </c>
      <c r="I2147" s="12">
        <f>H2147/G2147*100</f>
        <v>50.691415313225065</v>
      </c>
      <c r="J2147" s="12">
        <f t="shared" si="33"/>
        <v>0.58864652273813789</v>
      </c>
      <c r="K2147" s="7">
        <v>218479</v>
      </c>
      <c r="L2147" s="7">
        <v>41536</v>
      </c>
      <c r="M2147" s="7">
        <f>G2147-L2147</f>
        <v>173964</v>
      </c>
      <c r="N2147" s="7">
        <v>104084.1171875</v>
      </c>
      <c r="O2147" s="22">
        <f>M2147/N2147</f>
        <v>1.6713789260143932</v>
      </c>
      <c r="P2147" s="27">
        <v>954</v>
      </c>
      <c r="Q2147" s="32">
        <f>M2147/P2147</f>
        <v>182.35220125786162</v>
      </c>
      <c r="R2147" s="37" t="s">
        <v>4671</v>
      </c>
      <c r="S2147" s="42">
        <f>ABS(O2496-O2147)*100</f>
        <v>31.418989702681756</v>
      </c>
      <c r="T2147" t="s">
        <v>64</v>
      </c>
      <c r="V2147" s="7">
        <v>36300</v>
      </c>
      <c r="W2147" t="s">
        <v>33</v>
      </c>
      <c r="X2147" s="17" t="s">
        <v>34</v>
      </c>
      <c r="Z2147" t="s">
        <v>4662</v>
      </c>
      <c r="AA2147">
        <v>401</v>
      </c>
      <c r="AB2147">
        <v>59</v>
      </c>
    </row>
    <row r="2148" spans="1:28" x14ac:dyDescent="0.25">
      <c r="A2148" t="s">
        <v>4676</v>
      </c>
      <c r="B2148" t="s">
        <v>4677</v>
      </c>
      <c r="C2148" s="17">
        <v>44322</v>
      </c>
      <c r="D2148" s="7">
        <v>290000</v>
      </c>
      <c r="E2148" t="s">
        <v>29</v>
      </c>
      <c r="F2148" t="s">
        <v>30</v>
      </c>
      <c r="G2148" s="7">
        <v>290000</v>
      </c>
      <c r="H2148" s="7">
        <v>138540</v>
      </c>
      <c r="I2148" s="12">
        <f>H2148/G2148*100</f>
        <v>47.772413793103446</v>
      </c>
      <c r="J2148" s="12">
        <f t="shared" si="33"/>
        <v>2.3303549973834805</v>
      </c>
      <c r="K2148" s="7">
        <v>277071</v>
      </c>
      <c r="L2148" s="7">
        <v>42682</v>
      </c>
      <c r="M2148" s="7">
        <f>G2148-L2148</f>
        <v>247318</v>
      </c>
      <c r="N2148" s="7">
        <v>137875.875</v>
      </c>
      <c r="O2148" s="22">
        <f>M2148/N2148</f>
        <v>1.7937728409701843</v>
      </c>
      <c r="P2148" s="27">
        <v>1814</v>
      </c>
      <c r="Q2148" s="32">
        <f>M2148/P2148</f>
        <v>136.33847850055128</v>
      </c>
      <c r="R2148" s="37" t="s">
        <v>4671</v>
      </c>
      <c r="S2148" s="42">
        <f>ABS(O2496-O2148)*100</f>
        <v>43.658381198260862</v>
      </c>
      <c r="T2148" t="s">
        <v>32</v>
      </c>
      <c r="V2148" s="7">
        <v>36300</v>
      </c>
      <c r="W2148" t="s">
        <v>33</v>
      </c>
      <c r="X2148" s="17" t="s">
        <v>34</v>
      </c>
      <c r="Z2148" t="s">
        <v>4662</v>
      </c>
      <c r="AA2148">
        <v>401</v>
      </c>
      <c r="AB2148">
        <v>59</v>
      </c>
    </row>
    <row r="2149" spans="1:28" x14ac:dyDescent="0.25">
      <c r="A2149" t="s">
        <v>4678</v>
      </c>
      <c r="B2149" t="s">
        <v>4679</v>
      </c>
      <c r="C2149" s="17">
        <v>44386</v>
      </c>
      <c r="D2149" s="7">
        <v>205000</v>
      </c>
      <c r="E2149" t="s">
        <v>29</v>
      </c>
      <c r="F2149" t="s">
        <v>30</v>
      </c>
      <c r="G2149" s="7">
        <v>205000</v>
      </c>
      <c r="H2149" s="7">
        <v>131740</v>
      </c>
      <c r="I2149" s="12">
        <f>H2149/G2149*100</f>
        <v>64.263414634146343</v>
      </c>
      <c r="J2149" s="12">
        <f t="shared" si="33"/>
        <v>14.160645843659417</v>
      </c>
      <c r="K2149" s="7">
        <v>263476</v>
      </c>
      <c r="L2149" s="7">
        <v>43115</v>
      </c>
      <c r="M2149" s="7">
        <f>G2149-L2149</f>
        <v>161885</v>
      </c>
      <c r="N2149" s="7">
        <v>129624.1171875</v>
      </c>
      <c r="O2149" s="22">
        <f>M2149/N2149</f>
        <v>1.2488802509322778</v>
      </c>
      <c r="P2149" s="27">
        <v>1580</v>
      </c>
      <c r="Q2149" s="32">
        <f>M2149/P2149</f>
        <v>102.45886075949367</v>
      </c>
      <c r="R2149" s="37" t="s">
        <v>4671</v>
      </c>
      <c r="S2149" s="42">
        <f>ABS(O2496-O2149)*100</f>
        <v>10.830877805529781</v>
      </c>
      <c r="T2149" t="s">
        <v>32</v>
      </c>
      <c r="V2149" s="7">
        <v>36300</v>
      </c>
      <c r="W2149" t="s">
        <v>33</v>
      </c>
      <c r="X2149" s="17" t="s">
        <v>34</v>
      </c>
      <c r="Z2149" t="s">
        <v>4662</v>
      </c>
      <c r="AA2149">
        <v>401</v>
      </c>
      <c r="AB2149">
        <v>59</v>
      </c>
    </row>
    <row r="2150" spans="1:28" x14ac:dyDescent="0.25">
      <c r="A2150" t="s">
        <v>4680</v>
      </c>
      <c r="B2150" t="s">
        <v>4681</v>
      </c>
      <c r="C2150" s="17">
        <v>44553</v>
      </c>
      <c r="D2150" s="7">
        <v>285000</v>
      </c>
      <c r="E2150" t="s">
        <v>29</v>
      </c>
      <c r="F2150" t="s">
        <v>30</v>
      </c>
      <c r="G2150" s="7">
        <v>285000</v>
      </c>
      <c r="H2150" s="7">
        <v>132510</v>
      </c>
      <c r="I2150" s="12">
        <f>H2150/G2150*100</f>
        <v>46.494736842105262</v>
      </c>
      <c r="J2150" s="12">
        <f t="shared" si="33"/>
        <v>3.6080319483816652</v>
      </c>
      <c r="K2150" s="7">
        <v>265013</v>
      </c>
      <c r="L2150" s="7">
        <v>40683</v>
      </c>
      <c r="M2150" s="7">
        <f>G2150-L2150</f>
        <v>244317</v>
      </c>
      <c r="N2150" s="7">
        <v>131958.828125</v>
      </c>
      <c r="O2150" s="22">
        <f>M2150/N2150</f>
        <v>1.8514638502894782</v>
      </c>
      <c r="P2150" s="27">
        <v>1580</v>
      </c>
      <c r="Q2150" s="32">
        <f>M2150/P2150</f>
        <v>154.63101265822786</v>
      </c>
      <c r="R2150" s="37" t="s">
        <v>4671</v>
      </c>
      <c r="S2150" s="42">
        <f>ABS(O2496-O2150)*100</f>
        <v>49.427482130190256</v>
      </c>
      <c r="T2150" t="s">
        <v>32</v>
      </c>
      <c r="V2150" s="7">
        <v>36300</v>
      </c>
      <c r="W2150" t="s">
        <v>33</v>
      </c>
      <c r="X2150" s="17" t="s">
        <v>34</v>
      </c>
      <c r="Z2150" t="s">
        <v>4662</v>
      </c>
      <c r="AA2150">
        <v>401</v>
      </c>
      <c r="AB2150">
        <v>59</v>
      </c>
    </row>
    <row r="2151" spans="1:28" x14ac:dyDescent="0.25">
      <c r="A2151" t="s">
        <v>4682</v>
      </c>
      <c r="B2151" t="s">
        <v>4683</v>
      </c>
      <c r="C2151" s="17">
        <v>44414</v>
      </c>
      <c r="D2151" s="7">
        <v>310000</v>
      </c>
      <c r="E2151" t="s">
        <v>29</v>
      </c>
      <c r="F2151" t="s">
        <v>30</v>
      </c>
      <c r="G2151" s="7">
        <v>310000</v>
      </c>
      <c r="H2151" s="7">
        <v>140950</v>
      </c>
      <c r="I2151" s="12">
        <f>H2151/G2151*100</f>
        <v>45.467741935483872</v>
      </c>
      <c r="J2151" s="12">
        <f t="shared" si="33"/>
        <v>4.6350268550030549</v>
      </c>
      <c r="K2151" s="7">
        <v>281908</v>
      </c>
      <c r="L2151" s="7">
        <v>47689</v>
      </c>
      <c r="M2151" s="7">
        <f>G2151-L2151</f>
        <v>262311</v>
      </c>
      <c r="N2151" s="7">
        <v>137775.875</v>
      </c>
      <c r="O2151" s="22">
        <f>M2151/N2151</f>
        <v>1.9038964550216066</v>
      </c>
      <c r="P2151" s="27">
        <v>1456</v>
      </c>
      <c r="Q2151" s="32">
        <f>M2151/P2151</f>
        <v>180.15865384615384</v>
      </c>
      <c r="R2151" s="37" t="s">
        <v>4671</v>
      </c>
      <c r="S2151" s="42">
        <f>ABS(O2496-O2151)*100</f>
        <v>54.670742603403099</v>
      </c>
      <c r="T2151" t="s">
        <v>64</v>
      </c>
      <c r="V2151" s="7">
        <v>38885</v>
      </c>
      <c r="W2151" t="s">
        <v>33</v>
      </c>
      <c r="X2151" s="17" t="s">
        <v>34</v>
      </c>
      <c r="Z2151" t="s">
        <v>4662</v>
      </c>
      <c r="AA2151">
        <v>401</v>
      </c>
      <c r="AB2151">
        <v>59</v>
      </c>
    </row>
    <row r="2152" spans="1:28" x14ac:dyDescent="0.25">
      <c r="A2152" t="s">
        <v>4684</v>
      </c>
      <c r="B2152" t="s">
        <v>4685</v>
      </c>
      <c r="C2152" s="17">
        <v>43922</v>
      </c>
      <c r="D2152" s="7">
        <v>220500</v>
      </c>
      <c r="E2152" t="s">
        <v>29</v>
      </c>
      <c r="F2152" t="s">
        <v>30</v>
      </c>
      <c r="G2152" s="7">
        <v>220500</v>
      </c>
      <c r="H2152" s="7">
        <v>123520</v>
      </c>
      <c r="I2152" s="12">
        <f>H2152/G2152*100</f>
        <v>56.018140589569164</v>
      </c>
      <c r="J2152" s="12">
        <f t="shared" si="33"/>
        <v>5.9153717990822372</v>
      </c>
      <c r="K2152" s="7">
        <v>247039</v>
      </c>
      <c r="L2152" s="7">
        <v>45720</v>
      </c>
      <c r="M2152" s="7">
        <f>G2152-L2152</f>
        <v>174780</v>
      </c>
      <c r="N2152" s="7">
        <v>118422.9375</v>
      </c>
      <c r="O2152" s="22">
        <f>M2152/N2152</f>
        <v>1.4758965086472373</v>
      </c>
      <c r="P2152" s="27">
        <v>1240</v>
      </c>
      <c r="Q2152" s="32">
        <f>M2152/P2152</f>
        <v>140.95161290322579</v>
      </c>
      <c r="R2152" s="37" t="s">
        <v>4671</v>
      </c>
      <c r="S2152" s="42">
        <f>ABS(O2496-O2152)*100</f>
        <v>11.870747965966167</v>
      </c>
      <c r="T2152" t="s">
        <v>64</v>
      </c>
      <c r="V2152" s="7">
        <v>38885</v>
      </c>
      <c r="W2152" t="s">
        <v>33</v>
      </c>
      <c r="X2152" s="17" t="s">
        <v>34</v>
      </c>
      <c r="Z2152" t="s">
        <v>4662</v>
      </c>
      <c r="AA2152">
        <v>401</v>
      </c>
      <c r="AB2152">
        <v>59</v>
      </c>
    </row>
    <row r="2153" spans="1:28" x14ac:dyDescent="0.25">
      <c r="A2153" t="s">
        <v>4686</v>
      </c>
      <c r="B2153" t="s">
        <v>4687</v>
      </c>
      <c r="C2153" s="17">
        <v>44651</v>
      </c>
      <c r="D2153" s="7">
        <v>240000</v>
      </c>
      <c r="E2153" t="s">
        <v>29</v>
      </c>
      <c r="F2153" t="s">
        <v>30</v>
      </c>
      <c r="G2153" s="7">
        <v>240000</v>
      </c>
      <c r="H2153" s="7">
        <v>105360</v>
      </c>
      <c r="I2153" s="12">
        <f>H2153/G2153*100</f>
        <v>43.9</v>
      </c>
      <c r="J2153" s="12">
        <f t="shared" si="33"/>
        <v>6.2027687904869282</v>
      </c>
      <c r="K2153" s="7">
        <v>210727</v>
      </c>
      <c r="L2153" s="7">
        <v>42536</v>
      </c>
      <c r="M2153" s="7">
        <f>G2153-L2153</f>
        <v>197464</v>
      </c>
      <c r="N2153" s="7">
        <v>98935.8828125</v>
      </c>
      <c r="O2153" s="22">
        <f>M2153/N2153</f>
        <v>1.9958784860112606</v>
      </c>
      <c r="P2153" s="27">
        <v>954</v>
      </c>
      <c r="Q2153" s="32">
        <f>M2153/P2153</f>
        <v>206.98532494758911</v>
      </c>
      <c r="R2153" s="37" t="s">
        <v>4671</v>
      </c>
      <c r="S2153" s="42">
        <f>ABS(O2496-O2153)*100</f>
        <v>63.868945702368492</v>
      </c>
      <c r="T2153" t="s">
        <v>64</v>
      </c>
      <c r="V2153" s="7">
        <v>36300</v>
      </c>
      <c r="W2153" t="s">
        <v>33</v>
      </c>
      <c r="X2153" s="17" t="s">
        <v>34</v>
      </c>
      <c r="Z2153" t="s">
        <v>4662</v>
      </c>
      <c r="AA2153">
        <v>401</v>
      </c>
      <c r="AB2153">
        <v>59</v>
      </c>
    </row>
    <row r="2154" spans="1:28" x14ac:dyDescent="0.25">
      <c r="A2154" t="s">
        <v>4688</v>
      </c>
      <c r="B2154" t="s">
        <v>4689</v>
      </c>
      <c r="C2154" s="17">
        <v>44201</v>
      </c>
      <c r="D2154" s="7">
        <v>283000</v>
      </c>
      <c r="E2154" t="s">
        <v>29</v>
      </c>
      <c r="F2154" t="s">
        <v>30</v>
      </c>
      <c r="G2154" s="7">
        <v>283000</v>
      </c>
      <c r="H2154" s="7">
        <v>155070</v>
      </c>
      <c r="I2154" s="12">
        <f>H2154/G2154*100</f>
        <v>54.795053003533567</v>
      </c>
      <c r="J2154" s="12">
        <f t="shared" si="33"/>
        <v>4.6922842130466407</v>
      </c>
      <c r="K2154" s="7">
        <v>310134</v>
      </c>
      <c r="L2154" s="7">
        <v>45060</v>
      </c>
      <c r="M2154" s="7">
        <f>G2154-L2154</f>
        <v>237940</v>
      </c>
      <c r="N2154" s="7">
        <v>155925.875</v>
      </c>
      <c r="O2154" s="22">
        <f>M2154/N2154</f>
        <v>1.5259814960153342</v>
      </c>
      <c r="P2154" s="27">
        <v>1526</v>
      </c>
      <c r="Q2154" s="32">
        <f>M2154/P2154</f>
        <v>155.92398427260812</v>
      </c>
      <c r="R2154" s="37" t="s">
        <v>4671</v>
      </c>
      <c r="S2154" s="42">
        <f>ABS(O2496-O2154)*100</f>
        <v>16.879246702775852</v>
      </c>
      <c r="T2154" t="s">
        <v>32</v>
      </c>
      <c r="V2154" s="7">
        <v>36300</v>
      </c>
      <c r="W2154" t="s">
        <v>33</v>
      </c>
      <c r="X2154" s="17" t="s">
        <v>34</v>
      </c>
      <c r="Z2154" t="s">
        <v>4662</v>
      </c>
      <c r="AA2154">
        <v>401</v>
      </c>
      <c r="AB2154">
        <v>63</v>
      </c>
    </row>
    <row r="2155" spans="1:28" x14ac:dyDescent="0.25">
      <c r="A2155" t="s">
        <v>4690</v>
      </c>
      <c r="B2155" t="s">
        <v>4691</v>
      </c>
      <c r="C2155" s="17">
        <v>44396</v>
      </c>
      <c r="D2155" s="7">
        <v>275000</v>
      </c>
      <c r="E2155" t="s">
        <v>29</v>
      </c>
      <c r="F2155" t="s">
        <v>30</v>
      </c>
      <c r="G2155" s="7">
        <v>275000</v>
      </c>
      <c r="H2155" s="7">
        <v>129240</v>
      </c>
      <c r="I2155" s="12">
        <f>H2155/G2155*100</f>
        <v>46.99636363636364</v>
      </c>
      <c r="J2155" s="12">
        <f t="shared" si="33"/>
        <v>3.1064051541232871</v>
      </c>
      <c r="K2155" s="7">
        <v>258472</v>
      </c>
      <c r="L2155" s="7">
        <v>40683</v>
      </c>
      <c r="M2155" s="7">
        <f>G2155-L2155</f>
        <v>234317</v>
      </c>
      <c r="N2155" s="7">
        <v>128111.1796875</v>
      </c>
      <c r="O2155" s="22">
        <f>M2155/N2155</f>
        <v>1.8290128977936706</v>
      </c>
      <c r="P2155" s="27">
        <v>1580</v>
      </c>
      <c r="Q2155" s="32">
        <f>M2155/P2155</f>
        <v>148.30189873417723</v>
      </c>
      <c r="R2155" s="37" t="s">
        <v>4671</v>
      </c>
      <c r="S2155" s="42">
        <f>ABS(O2496-O2155)*100</f>
        <v>47.182386880609492</v>
      </c>
      <c r="T2155" t="s">
        <v>32</v>
      </c>
      <c r="V2155" s="7">
        <v>36300</v>
      </c>
      <c r="W2155" t="s">
        <v>33</v>
      </c>
      <c r="X2155" s="17" t="s">
        <v>34</v>
      </c>
      <c r="Z2155" t="s">
        <v>4662</v>
      </c>
      <c r="AA2155">
        <v>401</v>
      </c>
      <c r="AB2155">
        <v>59</v>
      </c>
    </row>
    <row r="2156" spans="1:28" x14ac:dyDescent="0.25">
      <c r="A2156" t="s">
        <v>4692</v>
      </c>
      <c r="B2156" t="s">
        <v>4693</v>
      </c>
      <c r="C2156" s="17">
        <v>44515</v>
      </c>
      <c r="D2156" s="7">
        <v>255000</v>
      </c>
      <c r="E2156" t="s">
        <v>29</v>
      </c>
      <c r="F2156" t="s">
        <v>30</v>
      </c>
      <c r="G2156" s="7">
        <v>255000</v>
      </c>
      <c r="H2156" s="7">
        <v>136300</v>
      </c>
      <c r="I2156" s="12">
        <f>H2156/G2156*100</f>
        <v>53.450980392156865</v>
      </c>
      <c r="J2156" s="12">
        <f t="shared" si="33"/>
        <v>3.3482116016699379</v>
      </c>
      <c r="K2156" s="7">
        <v>272594</v>
      </c>
      <c r="L2156" s="7">
        <v>41861</v>
      </c>
      <c r="M2156" s="7">
        <f>G2156-L2156</f>
        <v>213139</v>
      </c>
      <c r="N2156" s="7">
        <v>135725.296875</v>
      </c>
      <c r="O2156" s="22">
        <f>M2156/N2156</f>
        <v>1.570370482934337</v>
      </c>
      <c r="P2156" s="27">
        <v>1263</v>
      </c>
      <c r="Q2156" s="32">
        <f>M2156/P2156</f>
        <v>168.75613618368962</v>
      </c>
      <c r="R2156" s="37" t="s">
        <v>4671</v>
      </c>
      <c r="S2156" s="42">
        <f>ABS(O2496-O2156)*100</f>
        <v>21.318145394676137</v>
      </c>
      <c r="T2156" t="s">
        <v>141</v>
      </c>
      <c r="V2156" s="7">
        <v>36300</v>
      </c>
      <c r="W2156" t="s">
        <v>33</v>
      </c>
      <c r="X2156" s="17" t="s">
        <v>34</v>
      </c>
      <c r="Z2156" t="s">
        <v>4662</v>
      </c>
      <c r="AA2156">
        <v>401</v>
      </c>
      <c r="AB2156">
        <v>59</v>
      </c>
    </row>
    <row r="2157" spans="1:28" x14ac:dyDescent="0.25">
      <c r="A2157" t="s">
        <v>4694</v>
      </c>
      <c r="B2157" t="s">
        <v>4695</v>
      </c>
      <c r="C2157" s="17">
        <v>44103</v>
      </c>
      <c r="D2157" s="7">
        <v>300000</v>
      </c>
      <c r="E2157" t="s">
        <v>29</v>
      </c>
      <c r="F2157" t="s">
        <v>30</v>
      </c>
      <c r="G2157" s="7">
        <v>300000</v>
      </c>
      <c r="H2157" s="7">
        <v>168840</v>
      </c>
      <c r="I2157" s="12">
        <f>H2157/G2157*100</f>
        <v>56.279999999999994</v>
      </c>
      <c r="J2157" s="12">
        <f t="shared" si="33"/>
        <v>6.1772312095130673</v>
      </c>
      <c r="K2157" s="7">
        <v>337676</v>
      </c>
      <c r="L2157" s="7">
        <v>47576</v>
      </c>
      <c r="M2157" s="7">
        <f>G2157-L2157</f>
        <v>252424</v>
      </c>
      <c r="N2157" s="7">
        <v>170647.0625</v>
      </c>
      <c r="O2157" s="22">
        <f>M2157/N2157</f>
        <v>1.4792167899169082</v>
      </c>
      <c r="P2157" s="27">
        <v>1660</v>
      </c>
      <c r="Q2157" s="32">
        <f>M2157/P2157</f>
        <v>152.06265060240963</v>
      </c>
      <c r="R2157" s="37" t="s">
        <v>4671</v>
      </c>
      <c r="S2157" s="42">
        <f>ABS(O2496-O2157)*100</f>
        <v>12.202776092933254</v>
      </c>
      <c r="T2157" t="s">
        <v>32</v>
      </c>
      <c r="V2157" s="7">
        <v>36300</v>
      </c>
      <c r="W2157" t="s">
        <v>33</v>
      </c>
      <c r="X2157" s="17" t="s">
        <v>34</v>
      </c>
      <c r="Z2157" t="s">
        <v>4662</v>
      </c>
      <c r="AA2157">
        <v>401</v>
      </c>
      <c r="AB2157">
        <v>65</v>
      </c>
    </row>
    <row r="2158" spans="1:28" x14ac:dyDescent="0.25">
      <c r="A2158" t="s">
        <v>4696</v>
      </c>
      <c r="B2158" t="s">
        <v>4697</v>
      </c>
      <c r="C2158" s="17">
        <v>44545</v>
      </c>
      <c r="D2158" s="7">
        <v>300000</v>
      </c>
      <c r="E2158" t="s">
        <v>29</v>
      </c>
      <c r="F2158" t="s">
        <v>30</v>
      </c>
      <c r="G2158" s="7">
        <v>300000</v>
      </c>
      <c r="H2158" s="7">
        <v>127580</v>
      </c>
      <c r="I2158" s="12">
        <f>H2158/G2158*100</f>
        <v>42.526666666666671</v>
      </c>
      <c r="J2158" s="12">
        <f t="shared" si="33"/>
        <v>7.5761021238202559</v>
      </c>
      <c r="K2158" s="7">
        <v>255162</v>
      </c>
      <c r="L2158" s="7">
        <v>45542</v>
      </c>
      <c r="M2158" s="7">
        <f>G2158-L2158</f>
        <v>254458</v>
      </c>
      <c r="N2158" s="7">
        <v>123305.8828125</v>
      </c>
      <c r="O2158" s="22">
        <f>M2158/N2158</f>
        <v>2.0636322793043949</v>
      </c>
      <c r="P2158" s="27">
        <v>1376</v>
      </c>
      <c r="Q2158" s="32">
        <f>M2158/P2158</f>
        <v>184.92587209302326</v>
      </c>
      <c r="R2158" s="37" t="s">
        <v>4671</v>
      </c>
      <c r="S2158" s="42">
        <f>ABS(O2496-O2158)*100</f>
        <v>70.644325031681916</v>
      </c>
      <c r="T2158" t="s">
        <v>64</v>
      </c>
      <c r="V2158" s="7">
        <v>41443</v>
      </c>
      <c r="W2158" t="s">
        <v>33</v>
      </c>
      <c r="X2158" s="17" t="s">
        <v>34</v>
      </c>
      <c r="Z2158" t="s">
        <v>4662</v>
      </c>
      <c r="AA2158">
        <v>401</v>
      </c>
      <c r="AB2158">
        <v>59</v>
      </c>
    </row>
    <row r="2159" spans="1:28" x14ac:dyDescent="0.25">
      <c r="A2159" t="s">
        <v>4698</v>
      </c>
      <c r="B2159" t="s">
        <v>4699</v>
      </c>
      <c r="C2159" s="17">
        <v>44123</v>
      </c>
      <c r="D2159" s="7">
        <v>263000</v>
      </c>
      <c r="E2159" t="s">
        <v>29</v>
      </c>
      <c r="F2159" t="s">
        <v>30</v>
      </c>
      <c r="G2159" s="7">
        <v>263000</v>
      </c>
      <c r="H2159" s="7">
        <v>126680</v>
      </c>
      <c r="I2159" s="12">
        <f>H2159/G2159*100</f>
        <v>48.167300380228141</v>
      </c>
      <c r="J2159" s="12">
        <f t="shared" si="33"/>
        <v>1.9354684102587854</v>
      </c>
      <c r="K2159" s="7">
        <v>253358</v>
      </c>
      <c r="L2159" s="7">
        <v>41441</v>
      </c>
      <c r="M2159" s="7">
        <f>G2159-L2159</f>
        <v>221559</v>
      </c>
      <c r="N2159" s="7">
        <v>124657.0625</v>
      </c>
      <c r="O2159" s="22">
        <f>M2159/N2159</f>
        <v>1.777348154662316</v>
      </c>
      <c r="P2159" s="27">
        <v>1568</v>
      </c>
      <c r="Q2159" s="32">
        <f>M2159/P2159</f>
        <v>141.30038265306123</v>
      </c>
      <c r="R2159" s="37" t="s">
        <v>4671</v>
      </c>
      <c r="S2159" s="42">
        <f>ABS(O2496-O2159)*100</f>
        <v>42.015912567474032</v>
      </c>
      <c r="T2159" t="s">
        <v>32</v>
      </c>
      <c r="V2159" s="7">
        <v>36300</v>
      </c>
      <c r="W2159" t="s">
        <v>33</v>
      </c>
      <c r="X2159" s="17" t="s">
        <v>34</v>
      </c>
      <c r="Z2159" t="s">
        <v>4662</v>
      </c>
      <c r="AA2159">
        <v>401</v>
      </c>
      <c r="AB2159">
        <v>59</v>
      </c>
    </row>
    <row r="2160" spans="1:28" x14ac:dyDescent="0.25">
      <c r="A2160" t="s">
        <v>4700</v>
      </c>
      <c r="B2160" t="s">
        <v>4701</v>
      </c>
      <c r="C2160" s="17">
        <v>44487</v>
      </c>
      <c r="D2160" s="7">
        <v>305000</v>
      </c>
      <c r="E2160" t="s">
        <v>29</v>
      </c>
      <c r="F2160" t="s">
        <v>30</v>
      </c>
      <c r="G2160" s="7">
        <v>305000</v>
      </c>
      <c r="H2160" s="7">
        <v>131550</v>
      </c>
      <c r="I2160" s="12">
        <f>H2160/G2160*100</f>
        <v>43.131147540983605</v>
      </c>
      <c r="J2160" s="12">
        <f t="shared" si="33"/>
        <v>6.9716212495033218</v>
      </c>
      <c r="K2160" s="7">
        <v>263091</v>
      </c>
      <c r="L2160" s="7">
        <v>39830</v>
      </c>
      <c r="M2160" s="7">
        <f>G2160-L2160</f>
        <v>265170</v>
      </c>
      <c r="N2160" s="7">
        <v>131330</v>
      </c>
      <c r="O2160" s="22">
        <f>M2160/N2160</f>
        <v>2.0191121602071118</v>
      </c>
      <c r="P2160" s="27">
        <v>1580</v>
      </c>
      <c r="Q2160" s="32">
        <f>M2160/P2160</f>
        <v>167.82911392405063</v>
      </c>
      <c r="R2160" s="37" t="s">
        <v>4671</v>
      </c>
      <c r="S2160" s="42">
        <f>ABS(O2496-O2160)*100</f>
        <v>66.192313121953617</v>
      </c>
      <c r="T2160" t="s">
        <v>32</v>
      </c>
      <c r="V2160" s="7">
        <v>36300</v>
      </c>
      <c r="W2160" t="s">
        <v>33</v>
      </c>
      <c r="X2160" s="17" t="s">
        <v>34</v>
      </c>
      <c r="Z2160" t="s">
        <v>4662</v>
      </c>
      <c r="AA2160">
        <v>401</v>
      </c>
      <c r="AB2160">
        <v>59</v>
      </c>
    </row>
    <row r="2161" spans="1:28" x14ac:dyDescent="0.25">
      <c r="A2161" t="s">
        <v>4702</v>
      </c>
      <c r="B2161" t="s">
        <v>4703</v>
      </c>
      <c r="C2161" s="17">
        <v>44420</v>
      </c>
      <c r="D2161" s="7">
        <v>275000</v>
      </c>
      <c r="E2161" t="s">
        <v>29</v>
      </c>
      <c r="F2161" t="s">
        <v>30</v>
      </c>
      <c r="G2161" s="7">
        <v>275000</v>
      </c>
      <c r="H2161" s="7">
        <v>133550</v>
      </c>
      <c r="I2161" s="12">
        <f>H2161/G2161*100</f>
        <v>48.563636363636363</v>
      </c>
      <c r="J2161" s="12">
        <f t="shared" si="33"/>
        <v>1.5391324268505642</v>
      </c>
      <c r="K2161" s="7">
        <v>267107</v>
      </c>
      <c r="L2161" s="7">
        <v>42891</v>
      </c>
      <c r="M2161" s="7">
        <f>G2161-L2161</f>
        <v>232109</v>
      </c>
      <c r="N2161" s="7">
        <v>131891.765625</v>
      </c>
      <c r="O2161" s="22">
        <f>M2161/N2161</f>
        <v>1.7598445126585209</v>
      </c>
      <c r="P2161" s="27">
        <v>1580</v>
      </c>
      <c r="Q2161" s="32">
        <f>M2161/P2161</f>
        <v>146.90443037974683</v>
      </c>
      <c r="R2161" s="37" t="s">
        <v>4671</v>
      </c>
      <c r="S2161" s="42">
        <f>ABS(O2496-O2161)*100</f>
        <v>40.265548367094524</v>
      </c>
      <c r="T2161" t="s">
        <v>32</v>
      </c>
      <c r="V2161" s="7">
        <v>36300</v>
      </c>
      <c r="W2161" t="s">
        <v>33</v>
      </c>
      <c r="X2161" s="17" t="s">
        <v>34</v>
      </c>
      <c r="Z2161" t="s">
        <v>4662</v>
      </c>
      <c r="AA2161">
        <v>401</v>
      </c>
      <c r="AB2161">
        <v>59</v>
      </c>
    </row>
    <row r="2162" spans="1:28" x14ac:dyDescent="0.25">
      <c r="A2162" t="s">
        <v>4704</v>
      </c>
      <c r="B2162" t="s">
        <v>4705</v>
      </c>
      <c r="C2162" s="17">
        <v>44095</v>
      </c>
      <c r="D2162" s="7">
        <v>72000</v>
      </c>
      <c r="E2162" t="s">
        <v>29</v>
      </c>
      <c r="F2162" t="s">
        <v>30</v>
      </c>
      <c r="G2162" s="7">
        <v>72000</v>
      </c>
      <c r="H2162" s="7">
        <v>26460</v>
      </c>
      <c r="I2162" s="12">
        <f>H2162/G2162*100</f>
        <v>36.75</v>
      </c>
      <c r="J2162" s="12">
        <f t="shared" si="33"/>
        <v>13.352768790486927</v>
      </c>
      <c r="K2162" s="7">
        <v>52926</v>
      </c>
      <c r="L2162" s="7">
        <v>39526</v>
      </c>
      <c r="M2162" s="7">
        <f>G2162-L2162</f>
        <v>32474</v>
      </c>
      <c r="N2162" s="7">
        <v>8072.2890625</v>
      </c>
      <c r="O2162" s="22">
        <f>M2162/N2162</f>
        <v>4.0228985543714852</v>
      </c>
      <c r="P2162" s="27">
        <v>0</v>
      </c>
      <c r="Q2162" s="32" t="e">
        <f>M2162/P2162</f>
        <v>#DIV/0!</v>
      </c>
      <c r="R2162" s="37" t="s">
        <v>3216</v>
      </c>
      <c r="S2162" s="42">
        <f>ABS(O2496-O2162)*100</f>
        <v>266.57095253839094</v>
      </c>
      <c r="T2162" t="s">
        <v>154</v>
      </c>
      <c r="V2162" s="7">
        <v>35640</v>
      </c>
      <c r="W2162" t="s">
        <v>33</v>
      </c>
      <c r="X2162" s="17" t="s">
        <v>34</v>
      </c>
      <c r="Z2162" t="s">
        <v>3719</v>
      </c>
      <c r="AA2162">
        <v>401</v>
      </c>
      <c r="AB2162">
        <v>45</v>
      </c>
    </row>
    <row r="2163" spans="1:28" x14ac:dyDescent="0.25">
      <c r="A2163" t="s">
        <v>4706</v>
      </c>
      <c r="B2163" t="s">
        <v>4707</v>
      </c>
      <c r="C2163" s="17">
        <v>44060</v>
      </c>
      <c r="D2163" s="7">
        <v>230000</v>
      </c>
      <c r="E2163" t="s">
        <v>29</v>
      </c>
      <c r="F2163" t="s">
        <v>30</v>
      </c>
      <c r="G2163" s="7">
        <v>230000</v>
      </c>
      <c r="H2163" s="7">
        <v>116320</v>
      </c>
      <c r="I2163" s="12">
        <f>H2163/G2163*100</f>
        <v>50.573913043478257</v>
      </c>
      <c r="J2163" s="12">
        <f t="shared" si="33"/>
        <v>0.47114425299132989</v>
      </c>
      <c r="K2163" s="7">
        <v>232636</v>
      </c>
      <c r="L2163" s="7">
        <v>43135</v>
      </c>
      <c r="M2163" s="7">
        <f>G2163-L2163</f>
        <v>186865</v>
      </c>
      <c r="N2163" s="7">
        <v>111471.1796875</v>
      </c>
      <c r="O2163" s="22">
        <f>M2163/N2163</f>
        <v>1.6763525830071968</v>
      </c>
      <c r="P2163" s="27">
        <v>1032</v>
      </c>
      <c r="Q2163" s="32">
        <f>M2163/P2163</f>
        <v>181.07073643410854</v>
      </c>
      <c r="R2163" s="37" t="s">
        <v>4671</v>
      </c>
      <c r="S2163" s="42">
        <f>ABS(O2496-O2163)*100</f>
        <v>31.916355401962115</v>
      </c>
      <c r="T2163" t="s">
        <v>64</v>
      </c>
      <c r="V2163" s="7">
        <v>36300</v>
      </c>
      <c r="W2163" t="s">
        <v>33</v>
      </c>
      <c r="X2163" s="17" t="s">
        <v>34</v>
      </c>
      <c r="Z2163" t="s">
        <v>4662</v>
      </c>
      <c r="AA2163">
        <v>401</v>
      </c>
      <c r="AB2163">
        <v>59</v>
      </c>
    </row>
    <row r="2164" spans="1:28" x14ac:dyDescent="0.25">
      <c r="A2164" t="s">
        <v>4708</v>
      </c>
      <c r="B2164" t="s">
        <v>4709</v>
      </c>
      <c r="C2164" s="17">
        <v>44127</v>
      </c>
      <c r="D2164" s="7">
        <v>210000</v>
      </c>
      <c r="E2164" t="s">
        <v>29</v>
      </c>
      <c r="F2164" t="s">
        <v>30</v>
      </c>
      <c r="G2164" s="7">
        <v>210000</v>
      </c>
      <c r="H2164" s="7">
        <v>109400</v>
      </c>
      <c r="I2164" s="12">
        <f>H2164/G2164*100</f>
        <v>52.095238095238095</v>
      </c>
      <c r="J2164" s="12">
        <f t="shared" si="33"/>
        <v>1.9924693047511681</v>
      </c>
      <c r="K2164" s="7">
        <v>218796</v>
      </c>
      <c r="L2164" s="7">
        <v>42803</v>
      </c>
      <c r="M2164" s="7">
        <f>G2164-L2164</f>
        <v>167197</v>
      </c>
      <c r="N2164" s="7">
        <v>103525.296875</v>
      </c>
      <c r="O2164" s="22">
        <f>M2164/N2164</f>
        <v>1.6150352140683006</v>
      </c>
      <c r="P2164" s="27">
        <v>1764</v>
      </c>
      <c r="Q2164" s="32">
        <f>M2164/P2164</f>
        <v>94.782879818594111</v>
      </c>
      <c r="R2164" s="37" t="s">
        <v>4671</v>
      </c>
      <c r="S2164" s="42">
        <f>ABS(O2496-O2164)*100</f>
        <v>25.784618508072498</v>
      </c>
      <c r="T2164" t="s">
        <v>154</v>
      </c>
      <c r="V2164" s="7">
        <v>37620</v>
      </c>
      <c r="W2164" t="s">
        <v>33</v>
      </c>
      <c r="X2164" s="17" t="s">
        <v>34</v>
      </c>
      <c r="Z2164" t="s">
        <v>4662</v>
      </c>
      <c r="AA2164">
        <v>401</v>
      </c>
      <c r="AB2164">
        <v>45</v>
      </c>
    </row>
    <row r="2165" spans="1:28" x14ac:dyDescent="0.25">
      <c r="A2165" t="s">
        <v>4710</v>
      </c>
      <c r="B2165" t="s">
        <v>4711</v>
      </c>
      <c r="C2165" s="17">
        <v>44384</v>
      </c>
      <c r="D2165" s="7">
        <v>238000</v>
      </c>
      <c r="E2165" t="s">
        <v>29</v>
      </c>
      <c r="F2165" t="s">
        <v>30</v>
      </c>
      <c r="G2165" s="7">
        <v>238000</v>
      </c>
      <c r="H2165" s="7">
        <v>122870</v>
      </c>
      <c r="I2165" s="12">
        <f>H2165/G2165*100</f>
        <v>51.62605042016807</v>
      </c>
      <c r="J2165" s="12">
        <f t="shared" si="33"/>
        <v>1.5232816296811436</v>
      </c>
      <c r="K2165" s="7">
        <v>245748</v>
      </c>
      <c r="L2165" s="7">
        <v>36859</v>
      </c>
      <c r="M2165" s="7">
        <f>G2165-L2165</f>
        <v>201141</v>
      </c>
      <c r="N2165" s="7">
        <v>122875.8828125</v>
      </c>
      <c r="O2165" s="22">
        <f>M2165/N2165</f>
        <v>1.6369444955030523</v>
      </c>
      <c r="P2165" s="27">
        <v>1436</v>
      </c>
      <c r="Q2165" s="32">
        <f>M2165/P2165</f>
        <v>140.07033426183844</v>
      </c>
      <c r="R2165" s="37" t="s">
        <v>4712</v>
      </c>
      <c r="S2165" s="42">
        <f>ABS(O2496-O2165)*100</f>
        <v>27.975546651547667</v>
      </c>
      <c r="T2165" t="s">
        <v>154</v>
      </c>
      <c r="V2165" s="7">
        <v>31378</v>
      </c>
      <c r="W2165" t="s">
        <v>33</v>
      </c>
      <c r="X2165" s="17" t="s">
        <v>34</v>
      </c>
      <c r="Z2165" t="s">
        <v>4713</v>
      </c>
      <c r="AA2165">
        <v>401</v>
      </c>
      <c r="AB2165">
        <v>58</v>
      </c>
    </row>
    <row r="2166" spans="1:28" x14ac:dyDescent="0.25">
      <c r="A2166" t="s">
        <v>4714</v>
      </c>
      <c r="B2166" t="s">
        <v>4715</v>
      </c>
      <c r="C2166" s="17">
        <v>44083</v>
      </c>
      <c r="D2166" s="7">
        <v>300000</v>
      </c>
      <c r="E2166" t="s">
        <v>29</v>
      </c>
      <c r="F2166" t="s">
        <v>30</v>
      </c>
      <c r="G2166" s="7">
        <v>300000</v>
      </c>
      <c r="H2166" s="7">
        <v>137910</v>
      </c>
      <c r="I2166" s="12">
        <f>H2166/G2166*100</f>
        <v>45.97</v>
      </c>
      <c r="J2166" s="12">
        <f t="shared" si="33"/>
        <v>4.1327687904869279</v>
      </c>
      <c r="K2166" s="7">
        <v>275828</v>
      </c>
      <c r="L2166" s="7">
        <v>44305</v>
      </c>
      <c r="M2166" s="7">
        <f>G2166-L2166</f>
        <v>255695</v>
      </c>
      <c r="N2166" s="7">
        <v>136190</v>
      </c>
      <c r="O2166" s="22">
        <f>M2166/N2166</f>
        <v>1.8774873338717968</v>
      </c>
      <c r="P2166" s="27">
        <v>2040</v>
      </c>
      <c r="Q2166" s="32">
        <f>M2166/P2166</f>
        <v>125.34068627450981</v>
      </c>
      <c r="R2166" s="37" t="s">
        <v>4712</v>
      </c>
      <c r="S2166" s="42">
        <f>ABS(O2496-O2166)*100</f>
        <v>52.029830488422114</v>
      </c>
      <c r="T2166" t="s">
        <v>154</v>
      </c>
      <c r="V2166" s="7">
        <v>31378</v>
      </c>
      <c r="W2166" t="s">
        <v>33</v>
      </c>
      <c r="X2166" s="17" t="s">
        <v>34</v>
      </c>
      <c r="Z2166" t="s">
        <v>4713</v>
      </c>
      <c r="AA2166">
        <v>401</v>
      </c>
      <c r="AB2166">
        <v>48</v>
      </c>
    </row>
    <row r="2167" spans="1:28" x14ac:dyDescent="0.25">
      <c r="A2167" t="s">
        <v>4716</v>
      </c>
      <c r="B2167" t="s">
        <v>4717</v>
      </c>
      <c r="C2167" s="17">
        <v>44362</v>
      </c>
      <c r="D2167" s="7">
        <v>210000</v>
      </c>
      <c r="E2167" t="s">
        <v>29</v>
      </c>
      <c r="F2167" t="s">
        <v>30</v>
      </c>
      <c r="G2167" s="7">
        <v>210000</v>
      </c>
      <c r="H2167" s="7">
        <v>85210</v>
      </c>
      <c r="I2167" s="12">
        <f>H2167/G2167*100</f>
        <v>40.576190476190476</v>
      </c>
      <c r="J2167" s="12">
        <f t="shared" si="33"/>
        <v>9.5265783142964509</v>
      </c>
      <c r="K2167" s="7">
        <v>170421</v>
      </c>
      <c r="L2167" s="7">
        <v>32767</v>
      </c>
      <c r="M2167" s="7">
        <f>G2167-L2167</f>
        <v>177233</v>
      </c>
      <c r="N2167" s="7">
        <v>80972.9375</v>
      </c>
      <c r="O2167" s="22">
        <f>M2167/N2167</f>
        <v>2.1887930149502108</v>
      </c>
      <c r="P2167" s="27">
        <v>1256</v>
      </c>
      <c r="Q2167" s="32">
        <f>M2167/P2167</f>
        <v>141.10907643312103</v>
      </c>
      <c r="R2167" s="37" t="s">
        <v>4712</v>
      </c>
      <c r="S2167" s="42">
        <f>ABS(O2496-O2167)*100</f>
        <v>83.160398596263519</v>
      </c>
      <c r="T2167" t="s">
        <v>154</v>
      </c>
      <c r="V2167" s="7">
        <v>31378</v>
      </c>
      <c r="W2167" t="s">
        <v>33</v>
      </c>
      <c r="X2167" s="17" t="s">
        <v>34</v>
      </c>
      <c r="Z2167" t="s">
        <v>4713</v>
      </c>
      <c r="AA2167">
        <v>401</v>
      </c>
      <c r="AB2167">
        <v>45</v>
      </c>
    </row>
    <row r="2168" spans="1:28" x14ac:dyDescent="0.25">
      <c r="A2168" t="s">
        <v>4718</v>
      </c>
      <c r="B2168" t="s">
        <v>4719</v>
      </c>
      <c r="C2168" s="17">
        <v>44211</v>
      </c>
      <c r="D2168" s="7">
        <v>100000</v>
      </c>
      <c r="E2168" t="s">
        <v>29</v>
      </c>
      <c r="F2168" t="s">
        <v>30</v>
      </c>
      <c r="G2168" s="7">
        <v>100000</v>
      </c>
      <c r="H2168" s="7">
        <v>65930</v>
      </c>
      <c r="I2168" s="12">
        <f>H2168/G2168*100</f>
        <v>65.930000000000007</v>
      </c>
      <c r="J2168" s="12">
        <f t="shared" si="33"/>
        <v>15.82723120951308</v>
      </c>
      <c r="K2168" s="7">
        <v>131865</v>
      </c>
      <c r="L2168" s="7">
        <v>32350</v>
      </c>
      <c r="M2168" s="7">
        <f>G2168-L2168</f>
        <v>67650</v>
      </c>
      <c r="N2168" s="7">
        <v>58538.234375</v>
      </c>
      <c r="O2168" s="22">
        <f>M2168/N2168</f>
        <v>1.1556549445381183</v>
      </c>
      <c r="P2168" s="27">
        <v>929</v>
      </c>
      <c r="Q2168" s="32">
        <f>M2168/P2168</f>
        <v>72.820236813778251</v>
      </c>
      <c r="R2168" s="37" t="s">
        <v>4712</v>
      </c>
      <c r="S2168" s="42">
        <f>ABS(O2496-O2168)*100</f>
        <v>20.153408444945732</v>
      </c>
      <c r="T2168" t="s">
        <v>154</v>
      </c>
      <c r="V2168" s="7">
        <v>31378</v>
      </c>
      <c r="W2168" t="s">
        <v>33</v>
      </c>
      <c r="X2168" s="17" t="s">
        <v>34</v>
      </c>
      <c r="Z2168" t="s">
        <v>4713</v>
      </c>
      <c r="AA2168">
        <v>401</v>
      </c>
      <c r="AB2168">
        <v>45</v>
      </c>
    </row>
    <row r="2169" spans="1:28" x14ac:dyDescent="0.25">
      <c r="A2169" t="s">
        <v>4720</v>
      </c>
      <c r="B2169" t="s">
        <v>4721</v>
      </c>
      <c r="C2169" s="17">
        <v>44158</v>
      </c>
      <c r="D2169" s="7">
        <v>145000</v>
      </c>
      <c r="E2169" t="s">
        <v>29</v>
      </c>
      <c r="F2169" t="s">
        <v>30</v>
      </c>
      <c r="G2169" s="7">
        <v>145000</v>
      </c>
      <c r="H2169" s="7">
        <v>84940</v>
      </c>
      <c r="I2169" s="12">
        <f>H2169/G2169*100</f>
        <v>58.579310344827583</v>
      </c>
      <c r="J2169" s="12">
        <f t="shared" si="33"/>
        <v>8.4765415543406561</v>
      </c>
      <c r="K2169" s="7">
        <v>169878</v>
      </c>
      <c r="L2169" s="7">
        <v>35620</v>
      </c>
      <c r="M2169" s="7">
        <f>G2169-L2169</f>
        <v>109380</v>
      </c>
      <c r="N2169" s="7">
        <v>78975.296875</v>
      </c>
      <c r="O2169" s="22">
        <f>M2169/N2169</f>
        <v>1.3849900453444797</v>
      </c>
      <c r="P2169" s="27">
        <v>1336</v>
      </c>
      <c r="Q2169" s="32">
        <f>M2169/P2169</f>
        <v>81.871257485029943</v>
      </c>
      <c r="R2169" s="37" t="s">
        <v>4722</v>
      </c>
      <c r="S2169" s="42">
        <f>ABS(O2496-O2169)*100</f>
        <v>2.7801016356904018</v>
      </c>
      <c r="T2169" t="s">
        <v>32</v>
      </c>
      <c r="V2169" s="7">
        <v>31378</v>
      </c>
      <c r="W2169" t="s">
        <v>33</v>
      </c>
      <c r="X2169" s="17" t="s">
        <v>34</v>
      </c>
      <c r="Z2169" t="s">
        <v>4713</v>
      </c>
      <c r="AA2169">
        <v>401</v>
      </c>
      <c r="AB2169">
        <v>45</v>
      </c>
    </row>
    <row r="2170" spans="1:28" x14ac:dyDescent="0.25">
      <c r="A2170" t="s">
        <v>4720</v>
      </c>
      <c r="B2170" t="s">
        <v>4721</v>
      </c>
      <c r="C2170" s="17">
        <v>44364</v>
      </c>
      <c r="D2170" s="7">
        <v>280000</v>
      </c>
      <c r="E2170" t="s">
        <v>29</v>
      </c>
      <c r="F2170" t="s">
        <v>30</v>
      </c>
      <c r="G2170" s="7">
        <v>280000</v>
      </c>
      <c r="H2170" s="7">
        <v>84940</v>
      </c>
      <c r="I2170" s="12">
        <f>H2170/G2170*100</f>
        <v>30.335714285714289</v>
      </c>
      <c r="J2170" s="12">
        <f t="shared" si="33"/>
        <v>19.767054504772638</v>
      </c>
      <c r="K2170" s="7">
        <v>169878</v>
      </c>
      <c r="L2170" s="7">
        <v>35620</v>
      </c>
      <c r="M2170" s="7">
        <f>G2170-L2170</f>
        <v>244380</v>
      </c>
      <c r="N2170" s="7">
        <v>78975.296875</v>
      </c>
      <c r="O2170" s="22">
        <f>M2170/N2170</f>
        <v>3.0943853289567009</v>
      </c>
      <c r="P2170" s="27">
        <v>1336</v>
      </c>
      <c r="Q2170" s="32">
        <f>M2170/P2170</f>
        <v>182.9191616766467</v>
      </c>
      <c r="R2170" s="37" t="s">
        <v>4722</v>
      </c>
      <c r="S2170" s="42">
        <f>ABS(O2496-O2170)*100</f>
        <v>173.71962999691252</v>
      </c>
      <c r="T2170" t="s">
        <v>32</v>
      </c>
      <c r="V2170" s="7">
        <v>31378</v>
      </c>
      <c r="W2170" t="s">
        <v>33</v>
      </c>
      <c r="X2170" s="17" t="s">
        <v>34</v>
      </c>
      <c r="Z2170" t="s">
        <v>4713</v>
      </c>
      <c r="AA2170">
        <v>401</v>
      </c>
      <c r="AB2170">
        <v>45</v>
      </c>
    </row>
    <row r="2171" spans="1:28" x14ac:dyDescent="0.25">
      <c r="A2171" t="s">
        <v>4723</v>
      </c>
      <c r="B2171" t="s">
        <v>4724</v>
      </c>
      <c r="C2171" s="17">
        <v>44350</v>
      </c>
      <c r="D2171" s="7">
        <v>180000</v>
      </c>
      <c r="E2171" t="s">
        <v>29</v>
      </c>
      <c r="F2171" t="s">
        <v>30</v>
      </c>
      <c r="G2171" s="7">
        <v>180000</v>
      </c>
      <c r="H2171" s="7">
        <v>116830</v>
      </c>
      <c r="I2171" s="12">
        <f>H2171/G2171*100</f>
        <v>64.905555555555566</v>
      </c>
      <c r="J2171" s="12">
        <f t="shared" si="33"/>
        <v>14.802786765068639</v>
      </c>
      <c r="K2171" s="7">
        <v>233659</v>
      </c>
      <c r="L2171" s="7">
        <v>41661</v>
      </c>
      <c r="M2171" s="7">
        <f>G2171-L2171</f>
        <v>138339</v>
      </c>
      <c r="N2171" s="7">
        <v>112940</v>
      </c>
      <c r="O2171" s="22">
        <f>M2171/N2171</f>
        <v>1.2248893217637684</v>
      </c>
      <c r="P2171" s="27">
        <v>1590</v>
      </c>
      <c r="Q2171" s="32">
        <f>M2171/P2171</f>
        <v>87.005660377358495</v>
      </c>
      <c r="R2171" s="37" t="s">
        <v>4722</v>
      </c>
      <c r="S2171" s="42">
        <f>ABS(O2496-O2171)*100</f>
        <v>13.229970722380724</v>
      </c>
      <c r="T2171" t="s">
        <v>154</v>
      </c>
      <c r="V2171" s="7">
        <v>38363</v>
      </c>
      <c r="W2171" t="s">
        <v>33</v>
      </c>
      <c r="X2171" s="17" t="s">
        <v>34</v>
      </c>
      <c r="Z2171" t="s">
        <v>4713</v>
      </c>
      <c r="AA2171">
        <v>401</v>
      </c>
      <c r="AB2171">
        <v>48</v>
      </c>
    </row>
    <row r="2172" spans="1:28" x14ac:dyDescent="0.25">
      <c r="A2172" t="s">
        <v>4725</v>
      </c>
      <c r="B2172" t="s">
        <v>4726</v>
      </c>
      <c r="C2172" s="17">
        <v>44056</v>
      </c>
      <c r="D2172" s="7">
        <v>260000</v>
      </c>
      <c r="E2172" t="s">
        <v>29</v>
      </c>
      <c r="F2172" t="s">
        <v>30</v>
      </c>
      <c r="G2172" s="7">
        <v>260000</v>
      </c>
      <c r="H2172" s="7">
        <v>125970</v>
      </c>
      <c r="I2172" s="12">
        <f>H2172/G2172*100</f>
        <v>48.449999999999996</v>
      </c>
      <c r="J2172" s="12">
        <f t="shared" si="33"/>
        <v>1.652768790486931</v>
      </c>
      <c r="K2172" s="7">
        <v>251932</v>
      </c>
      <c r="L2172" s="7">
        <v>31684</v>
      </c>
      <c r="M2172" s="7">
        <f>G2172-L2172</f>
        <v>228316</v>
      </c>
      <c r="N2172" s="7">
        <v>102440.9296875</v>
      </c>
      <c r="O2172" s="22">
        <f>M2172/N2172</f>
        <v>2.2287575942202666</v>
      </c>
      <c r="P2172" s="27">
        <v>1732</v>
      </c>
      <c r="Q2172" s="32">
        <f>M2172/P2172</f>
        <v>131.82217090069284</v>
      </c>
      <c r="R2172" s="37" t="s">
        <v>4727</v>
      </c>
      <c r="S2172" s="42">
        <f>ABS(O2496-O2172)*100</f>
        <v>87.156856523269099</v>
      </c>
      <c r="T2172" t="s">
        <v>662</v>
      </c>
      <c r="V2172" s="7">
        <v>28133</v>
      </c>
      <c r="W2172" t="s">
        <v>33</v>
      </c>
      <c r="X2172" s="17" t="s">
        <v>34</v>
      </c>
      <c r="Z2172" t="s">
        <v>4728</v>
      </c>
      <c r="AA2172">
        <v>401</v>
      </c>
      <c r="AB2172">
        <v>48</v>
      </c>
    </row>
    <row r="2173" spans="1:28" x14ac:dyDescent="0.25">
      <c r="A2173" t="s">
        <v>4729</v>
      </c>
      <c r="B2173" t="s">
        <v>4730</v>
      </c>
      <c r="C2173" s="17">
        <v>44327</v>
      </c>
      <c r="D2173" s="7">
        <v>212000</v>
      </c>
      <c r="E2173" t="s">
        <v>29</v>
      </c>
      <c r="F2173" t="s">
        <v>30</v>
      </c>
      <c r="G2173" s="7">
        <v>212000</v>
      </c>
      <c r="H2173" s="7">
        <v>84110</v>
      </c>
      <c r="I2173" s="12">
        <f>H2173/G2173*100</f>
        <v>39.674528301886788</v>
      </c>
      <c r="J2173" s="12">
        <f t="shared" si="33"/>
        <v>10.428240488600139</v>
      </c>
      <c r="K2173" s="7">
        <v>168211</v>
      </c>
      <c r="L2173" s="7">
        <v>29714</v>
      </c>
      <c r="M2173" s="7">
        <f>G2173-L2173</f>
        <v>182286</v>
      </c>
      <c r="N2173" s="7">
        <v>64417.2109375</v>
      </c>
      <c r="O2173" s="22">
        <f>M2173/N2173</f>
        <v>2.8297716921780536</v>
      </c>
      <c r="P2173" s="27">
        <v>840</v>
      </c>
      <c r="Q2173" s="32">
        <f>M2173/P2173</f>
        <v>217.00714285714287</v>
      </c>
      <c r="R2173" s="37" t="s">
        <v>4727</v>
      </c>
      <c r="S2173" s="42">
        <f>ABS(O2496-O2173)*100</f>
        <v>147.25826631904781</v>
      </c>
      <c r="T2173" t="s">
        <v>154</v>
      </c>
      <c r="V2173" s="7">
        <v>28133</v>
      </c>
      <c r="W2173" t="s">
        <v>33</v>
      </c>
      <c r="X2173" s="17" t="s">
        <v>34</v>
      </c>
      <c r="Z2173" t="s">
        <v>4728</v>
      </c>
      <c r="AA2173">
        <v>401</v>
      </c>
      <c r="AB2173">
        <v>45</v>
      </c>
    </row>
    <row r="2174" spans="1:28" x14ac:dyDescent="0.25">
      <c r="A2174" t="s">
        <v>4731</v>
      </c>
      <c r="B2174" t="s">
        <v>4732</v>
      </c>
      <c r="C2174" s="17">
        <v>44053</v>
      </c>
      <c r="D2174" s="7">
        <v>203000</v>
      </c>
      <c r="E2174" t="s">
        <v>29</v>
      </c>
      <c r="F2174" t="s">
        <v>30</v>
      </c>
      <c r="G2174" s="7">
        <v>203000</v>
      </c>
      <c r="H2174" s="7">
        <v>107670</v>
      </c>
      <c r="I2174" s="12">
        <f>H2174/G2174*100</f>
        <v>53.039408866995075</v>
      </c>
      <c r="J2174" s="12">
        <f t="shared" si="33"/>
        <v>2.936640076508148</v>
      </c>
      <c r="K2174" s="7">
        <v>215331</v>
      </c>
      <c r="L2174" s="7">
        <v>31237</v>
      </c>
      <c r="M2174" s="7">
        <f>G2174-L2174</f>
        <v>171763</v>
      </c>
      <c r="N2174" s="7">
        <v>85625.1171875</v>
      </c>
      <c r="O2174" s="22">
        <f>M2174/N2174</f>
        <v>2.0059884954537015</v>
      </c>
      <c r="P2174" s="27">
        <v>1191</v>
      </c>
      <c r="Q2174" s="32">
        <f>M2174/P2174</f>
        <v>144.21746431570108</v>
      </c>
      <c r="R2174" s="37" t="s">
        <v>4727</v>
      </c>
      <c r="S2174" s="42">
        <f>ABS(O2496-O2174)*100</f>
        <v>64.879946646612581</v>
      </c>
      <c r="T2174" t="s">
        <v>154</v>
      </c>
      <c r="V2174" s="7">
        <v>28133</v>
      </c>
      <c r="W2174" t="s">
        <v>33</v>
      </c>
      <c r="X2174" s="17" t="s">
        <v>34</v>
      </c>
      <c r="Z2174" t="s">
        <v>4728</v>
      </c>
      <c r="AA2174">
        <v>401</v>
      </c>
      <c r="AB2174">
        <v>45</v>
      </c>
    </row>
    <row r="2175" spans="1:28" x14ac:dyDescent="0.25">
      <c r="A2175" t="s">
        <v>4733</v>
      </c>
      <c r="B2175" t="s">
        <v>4734</v>
      </c>
      <c r="C2175" s="17">
        <v>44097</v>
      </c>
      <c r="D2175" s="7">
        <v>250000</v>
      </c>
      <c r="E2175" t="s">
        <v>29</v>
      </c>
      <c r="F2175" t="s">
        <v>30</v>
      </c>
      <c r="G2175" s="7">
        <v>250000</v>
      </c>
      <c r="H2175" s="7">
        <v>119990</v>
      </c>
      <c r="I2175" s="12">
        <f>H2175/G2175*100</f>
        <v>47.996000000000002</v>
      </c>
      <c r="J2175" s="12">
        <f t="shared" si="33"/>
        <v>2.1067687904869246</v>
      </c>
      <c r="K2175" s="7">
        <v>239976</v>
      </c>
      <c r="L2175" s="7">
        <v>35677</v>
      </c>
      <c r="M2175" s="7">
        <f>G2175-L2175</f>
        <v>214323</v>
      </c>
      <c r="N2175" s="7">
        <v>120175.8828125</v>
      </c>
      <c r="O2175" s="22">
        <f>M2175/N2175</f>
        <v>1.7834110720400496</v>
      </c>
      <c r="P2175" s="27">
        <v>1352</v>
      </c>
      <c r="Q2175" s="32">
        <f>M2175/P2175</f>
        <v>158.52292899408283</v>
      </c>
      <c r="R2175" s="37" t="s">
        <v>4722</v>
      </c>
      <c r="S2175" s="42">
        <f>ABS(O2496-O2175)*100</f>
        <v>42.622204305247394</v>
      </c>
      <c r="T2175" t="s">
        <v>64</v>
      </c>
      <c r="V2175" s="7">
        <v>31378</v>
      </c>
      <c r="W2175" t="s">
        <v>33</v>
      </c>
      <c r="X2175" s="17" t="s">
        <v>34</v>
      </c>
      <c r="Z2175" t="s">
        <v>4713</v>
      </c>
      <c r="AA2175">
        <v>401</v>
      </c>
      <c r="AB2175">
        <v>57</v>
      </c>
    </row>
    <row r="2176" spans="1:28" x14ac:dyDescent="0.25">
      <c r="A2176" t="s">
        <v>4735</v>
      </c>
      <c r="B2176" t="s">
        <v>4736</v>
      </c>
      <c r="C2176" s="17">
        <v>44435</v>
      </c>
      <c r="D2176" s="7">
        <v>260000</v>
      </c>
      <c r="E2176" t="s">
        <v>29</v>
      </c>
      <c r="F2176" t="s">
        <v>30</v>
      </c>
      <c r="G2176" s="7">
        <v>260000</v>
      </c>
      <c r="H2176" s="7">
        <v>110210</v>
      </c>
      <c r="I2176" s="12">
        <f>H2176/G2176*100</f>
        <v>42.388461538461534</v>
      </c>
      <c r="J2176" s="12">
        <f t="shared" si="33"/>
        <v>7.7143072520253924</v>
      </c>
      <c r="K2176" s="7">
        <v>220413</v>
      </c>
      <c r="L2176" s="7">
        <v>38990</v>
      </c>
      <c r="M2176" s="7">
        <f>G2176-L2176</f>
        <v>221010</v>
      </c>
      <c r="N2176" s="7">
        <v>84382.7890625</v>
      </c>
      <c r="O2176" s="22">
        <f>M2176/N2176</f>
        <v>2.6191359927236348</v>
      </c>
      <c r="P2176" s="27">
        <v>1369</v>
      </c>
      <c r="Q2176" s="32">
        <f>M2176/P2176</f>
        <v>161.4390065741417</v>
      </c>
      <c r="R2176" s="37" t="s">
        <v>4727</v>
      </c>
      <c r="S2176" s="42">
        <f>ABS(O2496-O2176)*100</f>
        <v>126.19469637360592</v>
      </c>
      <c r="T2176" t="s">
        <v>662</v>
      </c>
      <c r="V2176" s="7">
        <v>28133</v>
      </c>
      <c r="W2176" t="s">
        <v>33</v>
      </c>
      <c r="X2176" s="17" t="s">
        <v>34</v>
      </c>
      <c r="Z2176" t="s">
        <v>4728</v>
      </c>
      <c r="AA2176">
        <v>401</v>
      </c>
      <c r="AB2176">
        <v>48</v>
      </c>
    </row>
    <row r="2177" spans="1:28" x14ac:dyDescent="0.25">
      <c r="A2177" t="s">
        <v>4737</v>
      </c>
      <c r="B2177" t="s">
        <v>4738</v>
      </c>
      <c r="C2177" s="17">
        <v>44039</v>
      </c>
      <c r="D2177" s="7">
        <v>115000</v>
      </c>
      <c r="E2177" t="s">
        <v>29</v>
      </c>
      <c r="F2177" t="s">
        <v>30</v>
      </c>
      <c r="G2177" s="7">
        <v>115000</v>
      </c>
      <c r="H2177" s="7">
        <v>54090</v>
      </c>
      <c r="I2177" s="12">
        <f>H2177/G2177*100</f>
        <v>47.03478260869565</v>
      </c>
      <c r="J2177" s="12">
        <f t="shared" si="33"/>
        <v>3.0679861817912766</v>
      </c>
      <c r="K2177" s="7">
        <v>108179</v>
      </c>
      <c r="L2177" s="7">
        <v>26407</v>
      </c>
      <c r="M2177" s="7">
        <f>G2177-L2177</f>
        <v>88593</v>
      </c>
      <c r="N2177" s="7">
        <v>113572.21875</v>
      </c>
      <c r="O2177" s="22">
        <f>M2177/N2177</f>
        <v>0.78005872364803119</v>
      </c>
      <c r="P2177" s="27">
        <v>1112</v>
      </c>
      <c r="Q2177" s="32">
        <f>M2177/P2177</f>
        <v>79.669964028776974</v>
      </c>
      <c r="R2177" s="37" t="s">
        <v>4739</v>
      </c>
      <c r="S2177" s="42">
        <f>ABS(O2496-O2177)*100</f>
        <v>57.713030533954445</v>
      </c>
      <c r="T2177" t="s">
        <v>64</v>
      </c>
      <c r="V2177" s="7">
        <v>25000</v>
      </c>
      <c r="W2177" t="s">
        <v>33</v>
      </c>
      <c r="X2177" s="17" t="s">
        <v>34</v>
      </c>
      <c r="Z2177" t="s">
        <v>161</v>
      </c>
      <c r="AA2177">
        <v>407</v>
      </c>
      <c r="AB2177">
        <v>67</v>
      </c>
    </row>
    <row r="2178" spans="1:28" x14ac:dyDescent="0.25">
      <c r="A2178" t="s">
        <v>4740</v>
      </c>
      <c r="B2178" t="s">
        <v>4741</v>
      </c>
      <c r="C2178" s="17">
        <v>44186</v>
      </c>
      <c r="D2178" s="7">
        <v>120000</v>
      </c>
      <c r="E2178" t="s">
        <v>29</v>
      </c>
      <c r="F2178" t="s">
        <v>30</v>
      </c>
      <c r="G2178" s="7">
        <v>120000</v>
      </c>
      <c r="H2178" s="7">
        <v>62970</v>
      </c>
      <c r="I2178" s="12">
        <f>H2178/G2178*100</f>
        <v>52.475000000000009</v>
      </c>
      <c r="J2178" s="12">
        <f t="shared" si="33"/>
        <v>2.3722312095130818</v>
      </c>
      <c r="K2178" s="7">
        <v>125934</v>
      </c>
      <c r="L2178" s="7">
        <v>26215</v>
      </c>
      <c r="M2178" s="7">
        <f>G2178-L2178</f>
        <v>93785</v>
      </c>
      <c r="N2178" s="7">
        <v>138498.609375</v>
      </c>
      <c r="O2178" s="22">
        <f>M2178/N2178</f>
        <v>0.67715481349034301</v>
      </c>
      <c r="P2178" s="27">
        <v>1256</v>
      </c>
      <c r="Q2178" s="32">
        <f>M2178/P2178</f>
        <v>74.669585987261144</v>
      </c>
      <c r="R2178" s="37" t="s">
        <v>4739</v>
      </c>
      <c r="S2178" s="42">
        <f>ABS(O2496-O2178)*100</f>
        <v>68.003421549723271</v>
      </c>
      <c r="T2178" t="s">
        <v>662</v>
      </c>
      <c r="V2178" s="7">
        <v>25000</v>
      </c>
      <c r="W2178" t="s">
        <v>33</v>
      </c>
      <c r="X2178" s="17" t="s">
        <v>34</v>
      </c>
      <c r="Z2178" t="s">
        <v>161</v>
      </c>
      <c r="AA2178">
        <v>407</v>
      </c>
      <c r="AB2178">
        <v>77</v>
      </c>
    </row>
    <row r="2179" spans="1:28" x14ac:dyDescent="0.25">
      <c r="A2179" t="s">
        <v>4742</v>
      </c>
      <c r="B2179" t="s">
        <v>4743</v>
      </c>
      <c r="C2179" s="17">
        <v>44389</v>
      </c>
      <c r="D2179" s="7">
        <v>365000</v>
      </c>
      <c r="E2179" t="s">
        <v>29</v>
      </c>
      <c r="F2179" t="s">
        <v>30</v>
      </c>
      <c r="G2179" s="7">
        <v>365000</v>
      </c>
      <c r="H2179" s="7">
        <v>216210</v>
      </c>
      <c r="I2179" s="12">
        <f>H2179/G2179*100</f>
        <v>59.235616438356168</v>
      </c>
      <c r="J2179" s="12">
        <f t="shared" ref="J2179:J2242" si="34">+ABS(I2179-$I$2500)</f>
        <v>9.1328476478692409</v>
      </c>
      <c r="K2179" s="7">
        <v>432428</v>
      </c>
      <c r="L2179" s="7">
        <v>49577</v>
      </c>
      <c r="M2179" s="7">
        <f>G2179-L2179</f>
        <v>315423</v>
      </c>
      <c r="N2179" s="7">
        <v>230633.125</v>
      </c>
      <c r="O2179" s="22">
        <f>M2179/N2179</f>
        <v>1.3676396224523255</v>
      </c>
      <c r="P2179" s="27">
        <v>2372</v>
      </c>
      <c r="Q2179" s="32">
        <f>M2179/P2179</f>
        <v>132.97765598650926</v>
      </c>
      <c r="R2179" s="37" t="s">
        <v>3216</v>
      </c>
      <c r="S2179" s="42">
        <f>ABS(O2496-O2179)*100</f>
        <v>1.0450593464749858</v>
      </c>
      <c r="T2179" t="s">
        <v>32</v>
      </c>
      <c r="V2179" s="7">
        <v>35750</v>
      </c>
      <c r="W2179" t="s">
        <v>33</v>
      </c>
      <c r="X2179" s="17" t="s">
        <v>34</v>
      </c>
      <c r="Z2179" t="s">
        <v>3719</v>
      </c>
      <c r="AA2179">
        <v>401</v>
      </c>
      <c r="AB2179">
        <v>60</v>
      </c>
    </row>
    <row r="2180" spans="1:28" x14ac:dyDescent="0.25">
      <c r="A2180" t="s">
        <v>4744</v>
      </c>
      <c r="B2180" t="s">
        <v>4745</v>
      </c>
      <c r="C2180" s="17">
        <v>44442</v>
      </c>
      <c r="D2180" s="7">
        <v>360000</v>
      </c>
      <c r="E2180" t="s">
        <v>29</v>
      </c>
      <c r="F2180" t="s">
        <v>30</v>
      </c>
      <c r="G2180" s="7">
        <v>360000</v>
      </c>
      <c r="H2180" s="7">
        <v>138780</v>
      </c>
      <c r="I2180" s="12">
        <f>H2180/G2180*100</f>
        <v>38.550000000000004</v>
      </c>
      <c r="J2180" s="12">
        <f t="shared" si="34"/>
        <v>11.552768790486923</v>
      </c>
      <c r="K2180" s="7">
        <v>277559</v>
      </c>
      <c r="L2180" s="7">
        <v>49565</v>
      </c>
      <c r="M2180" s="7">
        <f>G2180-L2180</f>
        <v>310435</v>
      </c>
      <c r="N2180" s="7">
        <v>137345.78125</v>
      </c>
      <c r="O2180" s="22">
        <f>M2180/N2180</f>
        <v>2.26024416021151</v>
      </c>
      <c r="P2180" s="27">
        <v>1759</v>
      </c>
      <c r="Q2180" s="32">
        <f>M2180/P2180</f>
        <v>176.48379761227972</v>
      </c>
      <c r="R2180" s="37" t="s">
        <v>3216</v>
      </c>
      <c r="S2180" s="42">
        <f>ABS(O2496-O2180)*100</f>
        <v>90.305513122393435</v>
      </c>
      <c r="T2180" t="s">
        <v>1243</v>
      </c>
      <c r="V2180" s="7">
        <v>35750</v>
      </c>
      <c r="W2180" t="s">
        <v>33</v>
      </c>
      <c r="X2180" s="17" t="s">
        <v>34</v>
      </c>
      <c r="Z2180" t="s">
        <v>3719</v>
      </c>
      <c r="AA2180">
        <v>401</v>
      </c>
      <c r="AB2180">
        <v>49</v>
      </c>
    </row>
    <row r="2181" spans="1:28" x14ac:dyDescent="0.25">
      <c r="A2181" t="s">
        <v>4746</v>
      </c>
      <c r="B2181" t="s">
        <v>4747</v>
      </c>
      <c r="C2181" s="17">
        <v>44393</v>
      </c>
      <c r="D2181" s="7">
        <v>210000</v>
      </c>
      <c r="E2181" t="s">
        <v>29</v>
      </c>
      <c r="F2181" t="s">
        <v>85</v>
      </c>
      <c r="G2181" s="7">
        <v>210000</v>
      </c>
      <c r="H2181" s="7">
        <v>82490</v>
      </c>
      <c r="I2181" s="12">
        <f>H2181/G2181*100</f>
        <v>39.280952380952385</v>
      </c>
      <c r="J2181" s="12">
        <f t="shared" si="34"/>
        <v>10.821816409534541</v>
      </c>
      <c r="K2181" s="7">
        <v>177145</v>
      </c>
      <c r="L2181" s="7">
        <v>24972</v>
      </c>
      <c r="M2181" s="7">
        <f>G2181-L2181</f>
        <v>185028</v>
      </c>
      <c r="N2181" s="7">
        <v>74962.0703125</v>
      </c>
      <c r="O2181" s="22">
        <f>M2181/N2181</f>
        <v>2.4682882853776573</v>
      </c>
      <c r="P2181" s="27">
        <v>1358</v>
      </c>
      <c r="Q2181" s="32">
        <f>M2181/P2181</f>
        <v>136.25036818851251</v>
      </c>
      <c r="R2181" s="37" t="s">
        <v>4748</v>
      </c>
      <c r="S2181" s="42">
        <f>ABS(O2496-O2181)*100</f>
        <v>111.10992563900817</v>
      </c>
      <c r="T2181" t="s">
        <v>154</v>
      </c>
      <c r="V2181" s="7">
        <v>24000</v>
      </c>
      <c r="W2181" t="s">
        <v>33</v>
      </c>
      <c r="X2181" s="17" t="s">
        <v>34</v>
      </c>
      <c r="Y2181" t="s">
        <v>4749</v>
      </c>
      <c r="Z2181" t="s">
        <v>4750</v>
      </c>
      <c r="AA2181">
        <v>401</v>
      </c>
      <c r="AB2181">
        <v>43</v>
      </c>
    </row>
    <row r="2182" spans="1:28" x14ac:dyDescent="0.25">
      <c r="A2182" t="s">
        <v>4751</v>
      </c>
      <c r="B2182" t="s">
        <v>4752</v>
      </c>
      <c r="C2182" s="17">
        <v>44092</v>
      </c>
      <c r="D2182" s="7">
        <v>85000</v>
      </c>
      <c r="E2182" t="s">
        <v>29</v>
      </c>
      <c r="F2182" t="s">
        <v>30</v>
      </c>
      <c r="G2182" s="7">
        <v>85000</v>
      </c>
      <c r="H2182" s="7">
        <v>44150</v>
      </c>
      <c r="I2182" s="12">
        <f>H2182/G2182*100</f>
        <v>51.941176470588232</v>
      </c>
      <c r="J2182" s="12">
        <f t="shared" si="34"/>
        <v>1.8384076801013052</v>
      </c>
      <c r="K2182" s="7">
        <v>88292</v>
      </c>
      <c r="L2182" s="7">
        <v>29051</v>
      </c>
      <c r="M2182" s="7">
        <f>G2182-L2182</f>
        <v>55949</v>
      </c>
      <c r="N2182" s="7">
        <v>29182.7578125</v>
      </c>
      <c r="O2182" s="22">
        <f>M2182/N2182</f>
        <v>1.9171937196434217</v>
      </c>
      <c r="P2182" s="27">
        <v>480</v>
      </c>
      <c r="Q2182" s="32">
        <f>M2182/P2182</f>
        <v>116.56041666666667</v>
      </c>
      <c r="R2182" s="37" t="s">
        <v>4748</v>
      </c>
      <c r="S2182" s="42">
        <f>ABS(O2496-O2182)*100</f>
        <v>56.000469065584603</v>
      </c>
      <c r="T2182" t="s">
        <v>154</v>
      </c>
      <c r="V2182" s="7">
        <v>28160</v>
      </c>
      <c r="W2182" t="s">
        <v>33</v>
      </c>
      <c r="X2182" s="17" t="s">
        <v>34</v>
      </c>
      <c r="Z2182" t="s">
        <v>4750</v>
      </c>
      <c r="AA2182">
        <v>401</v>
      </c>
      <c r="AB2182">
        <v>45</v>
      </c>
    </row>
    <row r="2183" spans="1:28" x14ac:dyDescent="0.25">
      <c r="A2183" t="s">
        <v>4753</v>
      </c>
      <c r="B2183" t="s">
        <v>4754</v>
      </c>
      <c r="C2183" s="17">
        <v>44001</v>
      </c>
      <c r="D2183" s="7">
        <v>325000</v>
      </c>
      <c r="E2183" t="s">
        <v>29</v>
      </c>
      <c r="F2183" t="s">
        <v>30</v>
      </c>
      <c r="G2183" s="7">
        <v>325000</v>
      </c>
      <c r="H2183" s="7">
        <v>153600</v>
      </c>
      <c r="I2183" s="12">
        <f>H2183/G2183*100</f>
        <v>47.261538461538457</v>
      </c>
      <c r="J2183" s="12">
        <f t="shared" si="34"/>
        <v>2.8412303289484697</v>
      </c>
      <c r="K2183" s="7">
        <v>370248</v>
      </c>
      <c r="L2183" s="7">
        <v>32897</v>
      </c>
      <c r="M2183" s="7">
        <f>G2183-L2183</f>
        <v>292103</v>
      </c>
      <c r="N2183" s="7">
        <v>217645.8125</v>
      </c>
      <c r="O2183" s="22">
        <f>M2183/N2183</f>
        <v>1.342102550215617</v>
      </c>
      <c r="P2183" s="27">
        <v>1731</v>
      </c>
      <c r="Q2183" s="32">
        <f>M2183/P2183</f>
        <v>168.7481224725592</v>
      </c>
      <c r="R2183" s="37" t="s">
        <v>4755</v>
      </c>
      <c r="S2183" s="42">
        <f>ABS(O2496-O2183)*100</f>
        <v>1.5086478771958678</v>
      </c>
      <c r="T2183" t="s">
        <v>64</v>
      </c>
      <c r="V2183" s="7">
        <v>25600</v>
      </c>
      <c r="W2183" t="s">
        <v>33</v>
      </c>
      <c r="X2183" s="17" t="s">
        <v>34</v>
      </c>
      <c r="Y2183" t="s">
        <v>4756</v>
      </c>
      <c r="Z2183" t="s">
        <v>4750</v>
      </c>
      <c r="AA2183">
        <v>401</v>
      </c>
      <c r="AB2183">
        <v>68</v>
      </c>
    </row>
    <row r="2184" spans="1:28" x14ac:dyDescent="0.25">
      <c r="A2184" t="s">
        <v>4757</v>
      </c>
      <c r="B2184" t="s">
        <v>4758</v>
      </c>
      <c r="C2184" s="17">
        <v>44155</v>
      </c>
      <c r="D2184" s="7">
        <v>313000</v>
      </c>
      <c r="E2184" t="s">
        <v>29</v>
      </c>
      <c r="F2184" t="s">
        <v>30</v>
      </c>
      <c r="G2184" s="7">
        <v>313000</v>
      </c>
      <c r="H2184" s="7">
        <v>177120</v>
      </c>
      <c r="I2184" s="12">
        <f>H2184/G2184*100</f>
        <v>56.587859424920126</v>
      </c>
      <c r="J2184" s="12">
        <f t="shared" si="34"/>
        <v>6.4850906344331989</v>
      </c>
      <c r="K2184" s="7">
        <v>354231</v>
      </c>
      <c r="L2184" s="7">
        <v>35881</v>
      </c>
      <c r="M2184" s="7">
        <f>G2184-L2184</f>
        <v>277119</v>
      </c>
      <c r="N2184" s="7">
        <v>205387.09375</v>
      </c>
      <c r="O2184" s="22">
        <f>M2184/N2184</f>
        <v>1.3492522579695931</v>
      </c>
      <c r="P2184" s="27">
        <v>1745</v>
      </c>
      <c r="Q2184" s="32">
        <f>M2184/P2184</f>
        <v>158.80744985673351</v>
      </c>
      <c r="R2184" s="37" t="s">
        <v>4755</v>
      </c>
      <c r="S2184" s="42">
        <f>ABS(O2496-O2184)*100</f>
        <v>0.79367710179825135</v>
      </c>
      <c r="T2184" t="s">
        <v>32</v>
      </c>
      <c r="V2184" s="7">
        <v>26400</v>
      </c>
      <c r="W2184" t="s">
        <v>33</v>
      </c>
      <c r="X2184" s="17" t="s">
        <v>34</v>
      </c>
      <c r="Z2184" t="s">
        <v>4750</v>
      </c>
      <c r="AA2184">
        <v>401</v>
      </c>
      <c r="AB2184">
        <v>72</v>
      </c>
    </row>
    <row r="2185" spans="1:28" x14ac:dyDescent="0.25">
      <c r="A2185" t="s">
        <v>4759</v>
      </c>
      <c r="B2185" t="s">
        <v>4760</v>
      </c>
      <c r="C2185" s="17">
        <v>44144</v>
      </c>
      <c r="D2185" s="7">
        <v>260000</v>
      </c>
      <c r="E2185" t="s">
        <v>29</v>
      </c>
      <c r="F2185" t="s">
        <v>30</v>
      </c>
      <c r="G2185" s="7">
        <v>260000</v>
      </c>
      <c r="H2185" s="7">
        <v>135130</v>
      </c>
      <c r="I2185" s="12">
        <f>H2185/G2185*100</f>
        <v>51.973076923076924</v>
      </c>
      <c r="J2185" s="12">
        <f t="shared" si="34"/>
        <v>1.8703081325899973</v>
      </c>
      <c r="K2185" s="7">
        <v>270267</v>
      </c>
      <c r="L2185" s="7">
        <v>27291</v>
      </c>
      <c r="M2185" s="7">
        <f>G2185-L2185</f>
        <v>232709</v>
      </c>
      <c r="N2185" s="7">
        <v>156758.703125</v>
      </c>
      <c r="O2185" s="22">
        <f>M2185/N2185</f>
        <v>1.4845044987035707</v>
      </c>
      <c r="P2185" s="27">
        <v>2112</v>
      </c>
      <c r="Q2185" s="32">
        <f>M2185/P2185</f>
        <v>110.18418560606061</v>
      </c>
      <c r="R2185" s="37" t="s">
        <v>4755</v>
      </c>
      <c r="S2185" s="42">
        <f>ABS(O2496-O2185)*100</f>
        <v>12.731546971599506</v>
      </c>
      <c r="T2185" t="s">
        <v>154</v>
      </c>
      <c r="V2185" s="7">
        <v>26400</v>
      </c>
      <c r="W2185" t="s">
        <v>33</v>
      </c>
      <c r="X2185" s="17" t="s">
        <v>34</v>
      </c>
      <c r="Z2185" t="s">
        <v>4750</v>
      </c>
      <c r="AA2185">
        <v>401</v>
      </c>
      <c r="AB2185">
        <v>61</v>
      </c>
    </row>
    <row r="2186" spans="1:28" x14ac:dyDescent="0.25">
      <c r="A2186" t="s">
        <v>4761</v>
      </c>
      <c r="B2186" t="s">
        <v>4762</v>
      </c>
      <c r="C2186" s="17">
        <v>44225</v>
      </c>
      <c r="D2186" s="7">
        <v>215000</v>
      </c>
      <c r="E2186" t="s">
        <v>29</v>
      </c>
      <c r="F2186" t="s">
        <v>30</v>
      </c>
      <c r="G2186" s="7">
        <v>215000</v>
      </c>
      <c r="H2186" s="7">
        <v>129420</v>
      </c>
      <c r="I2186" s="12">
        <f>H2186/G2186*100</f>
        <v>60.195348837209309</v>
      </c>
      <c r="J2186" s="12">
        <f t="shared" si="34"/>
        <v>10.092580046722382</v>
      </c>
      <c r="K2186" s="7">
        <v>258846</v>
      </c>
      <c r="L2186" s="7">
        <v>31900</v>
      </c>
      <c r="M2186" s="7">
        <f>G2186-L2186</f>
        <v>183100</v>
      </c>
      <c r="N2186" s="7">
        <v>146416.78125</v>
      </c>
      <c r="O2186" s="22">
        <f>M2186/N2186</f>
        <v>1.2505397157130853</v>
      </c>
      <c r="P2186" s="27">
        <v>2211</v>
      </c>
      <c r="Q2186" s="32">
        <f>M2186/P2186</f>
        <v>82.813206693803707</v>
      </c>
      <c r="R2186" s="37" t="s">
        <v>4755</v>
      </c>
      <c r="S2186" s="42">
        <f>ABS(O2496-O2186)*100</f>
        <v>10.664931327449034</v>
      </c>
      <c r="T2186" t="s">
        <v>64</v>
      </c>
      <c r="V2186" s="7">
        <v>28160</v>
      </c>
      <c r="W2186" t="s">
        <v>33</v>
      </c>
      <c r="X2186" s="17" t="s">
        <v>34</v>
      </c>
      <c r="Z2186" t="s">
        <v>4750</v>
      </c>
      <c r="AA2186">
        <v>401</v>
      </c>
      <c r="AB2186">
        <v>49</v>
      </c>
    </row>
    <row r="2187" spans="1:28" x14ac:dyDescent="0.25">
      <c r="A2187" t="s">
        <v>4761</v>
      </c>
      <c r="B2187" t="s">
        <v>4762</v>
      </c>
      <c r="C2187" s="17">
        <v>44361</v>
      </c>
      <c r="D2187" s="7">
        <v>330000</v>
      </c>
      <c r="E2187" t="s">
        <v>29</v>
      </c>
      <c r="F2187" t="s">
        <v>30</v>
      </c>
      <c r="G2187" s="7">
        <v>330000</v>
      </c>
      <c r="H2187" s="7">
        <v>129420</v>
      </c>
      <c r="I2187" s="12">
        <f>H2187/G2187*100</f>
        <v>39.218181818181819</v>
      </c>
      <c r="J2187" s="12">
        <f t="shared" si="34"/>
        <v>10.884586972305108</v>
      </c>
      <c r="K2187" s="7">
        <v>258846</v>
      </c>
      <c r="L2187" s="7">
        <v>31900</v>
      </c>
      <c r="M2187" s="7">
        <f>G2187-L2187</f>
        <v>298100</v>
      </c>
      <c r="N2187" s="7">
        <v>146416.78125</v>
      </c>
      <c r="O2187" s="22">
        <f>M2187/N2187</f>
        <v>2.0359688107813803</v>
      </c>
      <c r="P2187" s="27">
        <v>2211</v>
      </c>
      <c r="Q2187" s="32">
        <f>M2187/P2187</f>
        <v>134.82587064676616</v>
      </c>
      <c r="R2187" s="37" t="s">
        <v>4755</v>
      </c>
      <c r="S2187" s="42">
        <f>ABS(O2496-O2187)*100</f>
        <v>67.877978179380463</v>
      </c>
      <c r="T2187" t="s">
        <v>64</v>
      </c>
      <c r="V2187" s="7">
        <v>28160</v>
      </c>
      <c r="W2187" t="s">
        <v>33</v>
      </c>
      <c r="X2187" s="17" t="s">
        <v>34</v>
      </c>
      <c r="Z2187" t="s">
        <v>4750</v>
      </c>
      <c r="AA2187">
        <v>401</v>
      </c>
      <c r="AB2187">
        <v>49</v>
      </c>
    </row>
    <row r="2188" spans="1:28" x14ac:dyDescent="0.25">
      <c r="A2188" t="s">
        <v>4763</v>
      </c>
      <c r="B2188" t="s">
        <v>4764</v>
      </c>
      <c r="C2188" s="17">
        <v>44274</v>
      </c>
      <c r="D2188" s="7">
        <v>210000</v>
      </c>
      <c r="E2188" t="s">
        <v>29</v>
      </c>
      <c r="F2188" t="s">
        <v>30</v>
      </c>
      <c r="G2188" s="7">
        <v>210000</v>
      </c>
      <c r="H2188" s="7">
        <v>112480</v>
      </c>
      <c r="I2188" s="12">
        <f>H2188/G2188*100</f>
        <v>53.561904761904763</v>
      </c>
      <c r="J2188" s="12">
        <f t="shared" si="34"/>
        <v>3.4591359714178367</v>
      </c>
      <c r="K2188" s="7">
        <v>224963</v>
      </c>
      <c r="L2188" s="7">
        <v>29281</v>
      </c>
      <c r="M2188" s="7">
        <f>G2188-L2188</f>
        <v>180719</v>
      </c>
      <c r="N2188" s="7">
        <v>96395.0703125</v>
      </c>
      <c r="O2188" s="22">
        <f>M2188/N2188</f>
        <v>1.8747742951390878</v>
      </c>
      <c r="P2188" s="27">
        <v>1344</v>
      </c>
      <c r="Q2188" s="32">
        <f>M2188/P2188</f>
        <v>134.46354166666666</v>
      </c>
      <c r="R2188" s="37" t="s">
        <v>4748</v>
      </c>
      <c r="S2188" s="42">
        <f>ABS(O2496-O2188)*100</f>
        <v>51.758526615151212</v>
      </c>
      <c r="T2188" t="s">
        <v>154</v>
      </c>
      <c r="V2188" s="7">
        <v>26400</v>
      </c>
      <c r="W2188" t="s">
        <v>33</v>
      </c>
      <c r="X2188" s="17" t="s">
        <v>34</v>
      </c>
      <c r="Z2188" t="s">
        <v>4750</v>
      </c>
      <c r="AA2188">
        <v>401</v>
      </c>
      <c r="AB2188">
        <v>53</v>
      </c>
    </row>
    <row r="2189" spans="1:28" x14ac:dyDescent="0.25">
      <c r="A2189" t="s">
        <v>4765</v>
      </c>
      <c r="B2189" t="s">
        <v>4766</v>
      </c>
      <c r="C2189" s="17">
        <v>44425</v>
      </c>
      <c r="D2189" s="7">
        <v>136000</v>
      </c>
      <c r="E2189" t="s">
        <v>29</v>
      </c>
      <c r="F2189" t="s">
        <v>30</v>
      </c>
      <c r="G2189" s="7">
        <v>136000</v>
      </c>
      <c r="H2189" s="7">
        <v>82550</v>
      </c>
      <c r="I2189" s="12">
        <f>H2189/G2189*100</f>
        <v>60.698529411764703</v>
      </c>
      <c r="J2189" s="12">
        <f t="shared" si="34"/>
        <v>10.595760621277776</v>
      </c>
      <c r="K2189" s="7">
        <v>165099</v>
      </c>
      <c r="L2189" s="7">
        <v>29645</v>
      </c>
      <c r="M2189" s="7">
        <f>G2189-L2189</f>
        <v>106355</v>
      </c>
      <c r="N2189" s="7">
        <v>66726.109375</v>
      </c>
      <c r="O2189" s="22">
        <f>M2189/N2189</f>
        <v>1.5939038106101178</v>
      </c>
      <c r="P2189" s="27">
        <v>1181</v>
      </c>
      <c r="Q2189" s="32">
        <f>M2189/P2189</f>
        <v>90.05503810330228</v>
      </c>
      <c r="R2189" s="37" t="s">
        <v>4748</v>
      </c>
      <c r="S2189" s="42">
        <f>ABS(O2496-O2189)*100</f>
        <v>23.671478162254211</v>
      </c>
      <c r="T2189" t="s">
        <v>154</v>
      </c>
      <c r="V2189" s="7">
        <v>26400</v>
      </c>
      <c r="W2189" t="s">
        <v>33</v>
      </c>
      <c r="X2189" s="17" t="s">
        <v>34</v>
      </c>
      <c r="Z2189" t="s">
        <v>4750</v>
      </c>
      <c r="AA2189">
        <v>401</v>
      </c>
      <c r="AB2189">
        <v>45</v>
      </c>
    </row>
    <row r="2190" spans="1:28" x14ac:dyDescent="0.25">
      <c r="A2190" t="s">
        <v>4767</v>
      </c>
      <c r="B2190" t="s">
        <v>4768</v>
      </c>
      <c r="C2190" s="17">
        <v>44060</v>
      </c>
      <c r="D2190" s="7">
        <v>187500</v>
      </c>
      <c r="E2190" t="s">
        <v>29</v>
      </c>
      <c r="F2190" t="s">
        <v>30</v>
      </c>
      <c r="G2190" s="7">
        <v>187500</v>
      </c>
      <c r="H2190" s="7">
        <v>115280</v>
      </c>
      <c r="I2190" s="12">
        <f>H2190/G2190*100</f>
        <v>61.48266666666666</v>
      </c>
      <c r="J2190" s="12">
        <f t="shared" si="34"/>
        <v>11.379897876179733</v>
      </c>
      <c r="K2190" s="7">
        <v>230567</v>
      </c>
      <c r="L2190" s="7">
        <v>29121</v>
      </c>
      <c r="M2190" s="7">
        <f>G2190-L2190</f>
        <v>158379</v>
      </c>
      <c r="N2190" s="7">
        <v>129965.1640625</v>
      </c>
      <c r="O2190" s="22">
        <f>M2190/N2190</f>
        <v>1.2186265538343477</v>
      </c>
      <c r="P2190" s="27">
        <v>1544</v>
      </c>
      <c r="Q2190" s="32">
        <f>M2190/P2190</f>
        <v>102.57707253886011</v>
      </c>
      <c r="R2190" s="37" t="s">
        <v>4755</v>
      </c>
      <c r="S2190" s="42">
        <f>ABS(O2496-O2190)*100</f>
        <v>13.856247515322796</v>
      </c>
      <c r="T2190" t="s">
        <v>154</v>
      </c>
      <c r="V2190" s="7">
        <v>26400</v>
      </c>
      <c r="W2190" t="s">
        <v>33</v>
      </c>
      <c r="X2190" s="17" t="s">
        <v>34</v>
      </c>
      <c r="Z2190" t="s">
        <v>4750</v>
      </c>
      <c r="AA2190">
        <v>401</v>
      </c>
      <c r="AB2190">
        <v>66</v>
      </c>
    </row>
    <row r="2191" spans="1:28" x14ac:dyDescent="0.25">
      <c r="A2191" t="s">
        <v>4769</v>
      </c>
      <c r="B2191" t="s">
        <v>4770</v>
      </c>
      <c r="C2191" s="17">
        <v>44523</v>
      </c>
      <c r="D2191" s="7">
        <v>302000</v>
      </c>
      <c r="E2191" t="s">
        <v>29</v>
      </c>
      <c r="F2191" t="s">
        <v>30</v>
      </c>
      <c r="G2191" s="7">
        <v>302000</v>
      </c>
      <c r="H2191" s="7">
        <v>113600</v>
      </c>
      <c r="I2191" s="12">
        <f>H2191/G2191*100</f>
        <v>37.615894039735096</v>
      </c>
      <c r="J2191" s="12">
        <f t="shared" si="34"/>
        <v>12.486874750751831</v>
      </c>
      <c r="K2191" s="7">
        <v>227203</v>
      </c>
      <c r="L2191" s="7">
        <v>38917</v>
      </c>
      <c r="M2191" s="7">
        <f>G2191-L2191</f>
        <v>263083</v>
      </c>
      <c r="N2191" s="7">
        <v>121474.8359375</v>
      </c>
      <c r="O2191" s="22">
        <f>M2191/N2191</f>
        <v>2.1657407311532308</v>
      </c>
      <c r="P2191" s="27">
        <v>1814</v>
      </c>
      <c r="Q2191" s="32">
        <f>M2191/P2191</f>
        <v>145.02921719955899</v>
      </c>
      <c r="R2191" s="37" t="s">
        <v>4755</v>
      </c>
      <c r="S2191" s="42">
        <f>ABS(O2496-O2191)*100</f>
        <v>80.855170216565526</v>
      </c>
      <c r="T2191" t="s">
        <v>154</v>
      </c>
      <c r="V2191" s="7">
        <v>28160</v>
      </c>
      <c r="W2191" t="s">
        <v>33</v>
      </c>
      <c r="X2191" s="17" t="s">
        <v>34</v>
      </c>
      <c r="Z2191" t="s">
        <v>4750</v>
      </c>
      <c r="AA2191">
        <v>401</v>
      </c>
      <c r="AB2191">
        <v>48</v>
      </c>
    </row>
    <row r="2192" spans="1:28" x14ac:dyDescent="0.25">
      <c r="A2192" t="s">
        <v>4771</v>
      </c>
      <c r="B2192" t="s">
        <v>4772</v>
      </c>
      <c r="C2192" s="17">
        <v>43999</v>
      </c>
      <c r="D2192" s="7">
        <v>110000</v>
      </c>
      <c r="E2192" t="s">
        <v>29</v>
      </c>
      <c r="F2192" t="s">
        <v>30</v>
      </c>
      <c r="G2192" s="7">
        <v>110000</v>
      </c>
      <c r="H2192" s="7">
        <v>71370</v>
      </c>
      <c r="I2192" s="12">
        <f>H2192/G2192*100</f>
        <v>64.88181818181819</v>
      </c>
      <c r="J2192" s="12">
        <f t="shared" si="34"/>
        <v>14.779049391331263</v>
      </c>
      <c r="K2192" s="7">
        <v>142731</v>
      </c>
      <c r="L2192" s="7">
        <v>27291</v>
      </c>
      <c r="M2192" s="7">
        <f>G2192-L2192</f>
        <v>82709</v>
      </c>
      <c r="N2192" s="7">
        <v>56866.99609375</v>
      </c>
      <c r="O2192" s="22">
        <f>M2192/N2192</f>
        <v>1.4544288547200084</v>
      </c>
      <c r="P2192" s="27">
        <v>724</v>
      </c>
      <c r="Q2192" s="32">
        <f>M2192/P2192</f>
        <v>114.23895027624309</v>
      </c>
      <c r="R2192" s="37" t="s">
        <v>4748</v>
      </c>
      <c r="S2192" s="42">
        <f>ABS(O2496-O2192)*100</f>
        <v>9.7239825732432728</v>
      </c>
      <c r="T2192" t="s">
        <v>154</v>
      </c>
      <c r="V2192" s="7">
        <v>26400</v>
      </c>
      <c r="W2192" t="s">
        <v>33</v>
      </c>
      <c r="X2192" s="17" t="s">
        <v>34</v>
      </c>
      <c r="Z2192" t="s">
        <v>4750</v>
      </c>
      <c r="AA2192">
        <v>401</v>
      </c>
      <c r="AB2192">
        <v>45</v>
      </c>
    </row>
    <row r="2193" spans="1:28" x14ac:dyDescent="0.25">
      <c r="A2193" t="s">
        <v>4773</v>
      </c>
      <c r="B2193" t="s">
        <v>4774</v>
      </c>
      <c r="C2193" s="17">
        <v>44459</v>
      </c>
      <c r="D2193" s="7">
        <v>213000</v>
      </c>
      <c r="E2193" t="s">
        <v>29</v>
      </c>
      <c r="F2193" t="s">
        <v>30</v>
      </c>
      <c r="G2193" s="7">
        <v>213000</v>
      </c>
      <c r="H2193" s="7">
        <v>86870</v>
      </c>
      <c r="I2193" s="12">
        <f>H2193/G2193*100</f>
        <v>40.784037558685448</v>
      </c>
      <c r="J2193" s="12">
        <f t="shared" si="34"/>
        <v>9.318731231801479</v>
      </c>
      <c r="K2193" s="7">
        <v>173749</v>
      </c>
      <c r="L2193" s="7">
        <v>28352</v>
      </c>
      <c r="M2193" s="7">
        <f>G2193-L2193</f>
        <v>184648</v>
      </c>
      <c r="N2193" s="7">
        <v>71624.140625</v>
      </c>
      <c r="O2193" s="22">
        <f>M2193/N2193</f>
        <v>2.578013479655624</v>
      </c>
      <c r="P2193" s="27">
        <v>1172</v>
      </c>
      <c r="Q2193" s="32">
        <f>M2193/P2193</f>
        <v>157.54948805460751</v>
      </c>
      <c r="R2193" s="37" t="s">
        <v>4748</v>
      </c>
      <c r="S2193" s="42">
        <f>ABS(O2496-O2193)*100</f>
        <v>122.08244506680484</v>
      </c>
      <c r="T2193" t="s">
        <v>154</v>
      </c>
      <c r="V2193" s="7">
        <v>26400</v>
      </c>
      <c r="W2193" t="s">
        <v>33</v>
      </c>
      <c r="X2193" s="17" t="s">
        <v>34</v>
      </c>
      <c r="Z2193" t="s">
        <v>4750</v>
      </c>
      <c r="AA2193">
        <v>401</v>
      </c>
      <c r="AB2193">
        <v>45</v>
      </c>
    </row>
    <row r="2194" spans="1:28" x14ac:dyDescent="0.25">
      <c r="A2194" t="s">
        <v>4775</v>
      </c>
      <c r="B2194" t="s">
        <v>4776</v>
      </c>
      <c r="C2194" s="17">
        <v>44517</v>
      </c>
      <c r="D2194" s="7">
        <v>132500</v>
      </c>
      <c r="E2194" t="s">
        <v>29</v>
      </c>
      <c r="F2194" t="s">
        <v>30</v>
      </c>
      <c r="G2194" s="7">
        <v>132500</v>
      </c>
      <c r="H2194" s="7">
        <v>56930</v>
      </c>
      <c r="I2194" s="12">
        <f>H2194/G2194*100</f>
        <v>42.966037735849056</v>
      </c>
      <c r="J2194" s="12">
        <f t="shared" si="34"/>
        <v>7.1367310546378704</v>
      </c>
      <c r="K2194" s="7">
        <v>113854</v>
      </c>
      <c r="L2194" s="7">
        <v>27291</v>
      </c>
      <c r="M2194" s="7">
        <f>G2194-L2194</f>
        <v>105209</v>
      </c>
      <c r="N2194" s="7">
        <v>42641.87109375</v>
      </c>
      <c r="O2194" s="22">
        <f>M2194/N2194</f>
        <v>2.4672697820574867</v>
      </c>
      <c r="P2194" s="27">
        <v>612</v>
      </c>
      <c r="Q2194" s="32">
        <f>M2194/P2194</f>
        <v>171.91013071895424</v>
      </c>
      <c r="R2194" s="37" t="s">
        <v>4748</v>
      </c>
      <c r="S2194" s="42">
        <f>ABS(O2496-O2194)*100</f>
        <v>111.0080753069911</v>
      </c>
      <c r="T2194" t="s">
        <v>154</v>
      </c>
      <c r="V2194" s="7">
        <v>26400</v>
      </c>
      <c r="W2194" t="s">
        <v>33</v>
      </c>
      <c r="X2194" s="17" t="s">
        <v>34</v>
      </c>
      <c r="Z2194" t="s">
        <v>4750</v>
      </c>
      <c r="AA2194">
        <v>401</v>
      </c>
      <c r="AB2194">
        <v>45</v>
      </c>
    </row>
    <row r="2195" spans="1:28" x14ac:dyDescent="0.25">
      <c r="A2195" t="s">
        <v>4777</v>
      </c>
      <c r="B2195" t="s">
        <v>4778</v>
      </c>
      <c r="C2195" s="17">
        <v>44518</v>
      </c>
      <c r="D2195" s="7">
        <v>175000</v>
      </c>
      <c r="E2195" t="s">
        <v>29</v>
      </c>
      <c r="F2195" t="s">
        <v>30</v>
      </c>
      <c r="G2195" s="7">
        <v>175000</v>
      </c>
      <c r="H2195" s="7">
        <v>93080</v>
      </c>
      <c r="I2195" s="12">
        <f>H2195/G2195*100</f>
        <v>53.188571428571429</v>
      </c>
      <c r="J2195" s="12">
        <f t="shared" si="34"/>
        <v>3.0858026380845018</v>
      </c>
      <c r="K2195" s="7">
        <v>186157</v>
      </c>
      <c r="L2195" s="7">
        <v>30811</v>
      </c>
      <c r="M2195" s="7">
        <f>G2195-L2195</f>
        <v>144189</v>
      </c>
      <c r="N2195" s="7">
        <v>76525.125</v>
      </c>
      <c r="O2195" s="22">
        <f>M2195/N2195</f>
        <v>1.8842046974768092</v>
      </c>
      <c r="P2195" s="27">
        <v>1288</v>
      </c>
      <c r="Q2195" s="32">
        <f>M2195/P2195</f>
        <v>111.94798136645963</v>
      </c>
      <c r="R2195" s="37" t="s">
        <v>4748</v>
      </c>
      <c r="S2195" s="42">
        <f>ABS(O2496-O2195)*100</f>
        <v>52.701566848923356</v>
      </c>
      <c r="T2195" t="s">
        <v>154</v>
      </c>
      <c r="V2195" s="7">
        <v>29920</v>
      </c>
      <c r="W2195" t="s">
        <v>33</v>
      </c>
      <c r="X2195" s="17" t="s">
        <v>34</v>
      </c>
      <c r="Z2195" t="s">
        <v>4750</v>
      </c>
      <c r="AA2195">
        <v>401</v>
      </c>
      <c r="AB2195">
        <v>45</v>
      </c>
    </row>
    <row r="2196" spans="1:28" x14ac:dyDescent="0.25">
      <c r="A2196" t="s">
        <v>4779</v>
      </c>
      <c r="B2196" t="s">
        <v>4780</v>
      </c>
      <c r="C2196" s="17">
        <v>44252</v>
      </c>
      <c r="D2196" s="7">
        <v>205000</v>
      </c>
      <c r="E2196" t="s">
        <v>29</v>
      </c>
      <c r="F2196" t="s">
        <v>30</v>
      </c>
      <c r="G2196" s="7">
        <v>205000</v>
      </c>
      <c r="H2196" s="7">
        <v>103890</v>
      </c>
      <c r="I2196" s="12">
        <f>H2196/G2196*100</f>
        <v>50.678048780487806</v>
      </c>
      <c r="J2196" s="12">
        <f t="shared" si="34"/>
        <v>0.57527999000087959</v>
      </c>
      <c r="K2196" s="7">
        <v>207789</v>
      </c>
      <c r="L2196" s="7">
        <v>27098</v>
      </c>
      <c r="M2196" s="7">
        <f>G2196-L2196</f>
        <v>177902</v>
      </c>
      <c r="N2196" s="7">
        <v>116574.8359375</v>
      </c>
      <c r="O2196" s="22">
        <f>M2196/N2196</f>
        <v>1.5260754910723591</v>
      </c>
      <c r="P2196" s="27">
        <v>1404</v>
      </c>
      <c r="Q2196" s="32">
        <f>M2196/P2196</f>
        <v>126.71082621082621</v>
      </c>
      <c r="R2196" s="37" t="s">
        <v>4755</v>
      </c>
      <c r="S2196" s="42">
        <f>ABS(O2496-O2196)*100</f>
        <v>16.888646208478342</v>
      </c>
      <c r="T2196" t="s">
        <v>32</v>
      </c>
      <c r="V2196" s="7">
        <v>23760</v>
      </c>
      <c r="W2196" t="s">
        <v>33</v>
      </c>
      <c r="X2196" s="17" t="s">
        <v>34</v>
      </c>
      <c r="Z2196" t="s">
        <v>4750</v>
      </c>
      <c r="AA2196">
        <v>401</v>
      </c>
      <c r="AB2196">
        <v>60</v>
      </c>
    </row>
    <row r="2197" spans="1:28" x14ac:dyDescent="0.25">
      <c r="A2197" t="s">
        <v>4781</v>
      </c>
      <c r="B2197" t="s">
        <v>4782</v>
      </c>
      <c r="C2197" s="17">
        <v>44165</v>
      </c>
      <c r="D2197" s="7">
        <v>234900</v>
      </c>
      <c r="E2197" t="s">
        <v>29</v>
      </c>
      <c r="F2197" t="s">
        <v>30</v>
      </c>
      <c r="G2197" s="7">
        <v>234900</v>
      </c>
      <c r="H2197" s="7">
        <v>93530</v>
      </c>
      <c r="I2197" s="12">
        <f>H2197/G2197*100</f>
        <v>39.816943380161774</v>
      </c>
      <c r="J2197" s="12">
        <f t="shared" si="34"/>
        <v>10.285825410325153</v>
      </c>
      <c r="K2197" s="7">
        <v>187058</v>
      </c>
      <c r="L2197" s="7">
        <v>28213</v>
      </c>
      <c r="M2197" s="7">
        <f>G2197-L2197</f>
        <v>206687</v>
      </c>
      <c r="N2197" s="7">
        <v>78248.765625</v>
      </c>
      <c r="O2197" s="22">
        <f>M2197/N2197</f>
        <v>2.6414090797358822</v>
      </c>
      <c r="P2197" s="27">
        <v>1416</v>
      </c>
      <c r="Q2197" s="32">
        <f>M2197/P2197</f>
        <v>145.96539548022599</v>
      </c>
      <c r="R2197" s="37" t="s">
        <v>4748</v>
      </c>
      <c r="S2197" s="42">
        <f>ABS(O2496-O2197)*100</f>
        <v>128.42200507483065</v>
      </c>
      <c r="T2197" t="s">
        <v>154</v>
      </c>
      <c r="V2197" s="7">
        <v>26400</v>
      </c>
      <c r="W2197" t="s">
        <v>33</v>
      </c>
      <c r="X2197" s="17" t="s">
        <v>34</v>
      </c>
      <c r="Z2197" t="s">
        <v>4750</v>
      </c>
      <c r="AA2197">
        <v>401</v>
      </c>
      <c r="AB2197">
        <v>45</v>
      </c>
    </row>
    <row r="2198" spans="1:28" x14ac:dyDescent="0.25">
      <c r="A2198" t="s">
        <v>4783</v>
      </c>
      <c r="B2198" t="s">
        <v>4784</v>
      </c>
      <c r="C2198" s="17">
        <v>43956</v>
      </c>
      <c r="D2198" s="7">
        <v>168832</v>
      </c>
      <c r="E2198" t="s">
        <v>29</v>
      </c>
      <c r="F2198" t="s">
        <v>30</v>
      </c>
      <c r="G2198" s="7">
        <v>168832</v>
      </c>
      <c r="H2198" s="7">
        <v>117190</v>
      </c>
      <c r="I2198" s="12">
        <f>H2198/G2198*100</f>
        <v>69.41219673995451</v>
      </c>
      <c r="J2198" s="12">
        <f t="shared" si="34"/>
        <v>19.309427949467583</v>
      </c>
      <c r="K2198" s="7">
        <v>234381</v>
      </c>
      <c r="L2198" s="7">
        <v>27291</v>
      </c>
      <c r="M2198" s="7">
        <f>G2198-L2198</f>
        <v>141541</v>
      </c>
      <c r="N2198" s="7">
        <v>102014.78125</v>
      </c>
      <c r="O2198" s="22">
        <f>M2198/N2198</f>
        <v>1.3874558006759437</v>
      </c>
      <c r="P2198" s="27">
        <v>1808</v>
      </c>
      <c r="Q2198" s="32">
        <f>M2198/P2198</f>
        <v>78.285951327433622</v>
      </c>
      <c r="R2198" s="37" t="s">
        <v>4748</v>
      </c>
      <c r="S2198" s="42">
        <f>ABS(O2496-O2198)*100</f>
        <v>3.0266771688367999</v>
      </c>
      <c r="T2198" t="s">
        <v>154</v>
      </c>
      <c r="V2198" s="7">
        <v>26400</v>
      </c>
      <c r="W2198" t="s">
        <v>33</v>
      </c>
      <c r="X2198" s="17" t="s">
        <v>34</v>
      </c>
      <c r="Z2198" t="s">
        <v>4750</v>
      </c>
      <c r="AA2198">
        <v>401</v>
      </c>
      <c r="AB2198">
        <v>45</v>
      </c>
    </row>
    <row r="2199" spans="1:28" x14ac:dyDescent="0.25">
      <c r="A2199" t="s">
        <v>4785</v>
      </c>
      <c r="B2199" t="s">
        <v>4786</v>
      </c>
      <c r="C2199" s="17">
        <v>44076</v>
      </c>
      <c r="D2199" s="7">
        <v>192000</v>
      </c>
      <c r="E2199" t="s">
        <v>29</v>
      </c>
      <c r="F2199" t="s">
        <v>30</v>
      </c>
      <c r="G2199" s="7">
        <v>192000</v>
      </c>
      <c r="H2199" s="7">
        <v>84300</v>
      </c>
      <c r="I2199" s="12">
        <f>H2199/G2199*100</f>
        <v>43.90625</v>
      </c>
      <c r="J2199" s="12">
        <f t="shared" si="34"/>
        <v>6.1965187904869268</v>
      </c>
      <c r="K2199" s="7">
        <v>168601</v>
      </c>
      <c r="L2199" s="7">
        <v>32991</v>
      </c>
      <c r="M2199" s="7">
        <f>G2199-L2199</f>
        <v>159009</v>
      </c>
      <c r="N2199" s="7">
        <v>87490.3203125</v>
      </c>
      <c r="O2199" s="22">
        <f>M2199/N2199</f>
        <v>1.8174467693345719</v>
      </c>
      <c r="P2199" s="27">
        <v>960</v>
      </c>
      <c r="Q2199" s="32">
        <f>M2199/P2199</f>
        <v>165.63437500000001</v>
      </c>
      <c r="R2199" s="37" t="s">
        <v>4755</v>
      </c>
      <c r="S2199" s="42">
        <f>ABS(O2496-O2199)*100</f>
        <v>46.02577403469963</v>
      </c>
      <c r="T2199" t="s">
        <v>64</v>
      </c>
      <c r="V2199" s="7">
        <v>26400</v>
      </c>
      <c r="W2199" t="s">
        <v>33</v>
      </c>
      <c r="X2199" s="17" t="s">
        <v>34</v>
      </c>
      <c r="Z2199" t="s">
        <v>4750</v>
      </c>
      <c r="AA2199">
        <v>401</v>
      </c>
      <c r="AB2199">
        <v>59</v>
      </c>
    </row>
    <row r="2200" spans="1:28" x14ac:dyDescent="0.25">
      <c r="A2200" t="s">
        <v>4787</v>
      </c>
      <c r="B2200" t="s">
        <v>4788</v>
      </c>
      <c r="C2200" s="17">
        <v>44158</v>
      </c>
      <c r="D2200" s="7">
        <v>185000</v>
      </c>
      <c r="E2200" t="s">
        <v>29</v>
      </c>
      <c r="F2200" t="s">
        <v>30</v>
      </c>
      <c r="G2200" s="7">
        <v>185000</v>
      </c>
      <c r="H2200" s="7">
        <v>70650</v>
      </c>
      <c r="I2200" s="12">
        <f>H2200/G2200*100</f>
        <v>38.189189189189186</v>
      </c>
      <c r="J2200" s="12">
        <f t="shared" si="34"/>
        <v>11.913579601297741</v>
      </c>
      <c r="K2200" s="7">
        <v>141309</v>
      </c>
      <c r="L2200" s="7">
        <v>34316</v>
      </c>
      <c r="M2200" s="7">
        <f>G2200-L2200</f>
        <v>150684</v>
      </c>
      <c r="N2200" s="7">
        <v>66870.625</v>
      </c>
      <c r="O2200" s="22">
        <f>M2200/N2200</f>
        <v>2.2533661080631444</v>
      </c>
      <c r="P2200" s="27">
        <v>1231</v>
      </c>
      <c r="Q2200" s="32">
        <f>M2200/P2200</f>
        <v>122.40779853777417</v>
      </c>
      <c r="R2200" s="37" t="s">
        <v>4789</v>
      </c>
      <c r="S2200" s="42">
        <f>ABS(O2496-O2200)*100</f>
        <v>89.617707907556877</v>
      </c>
      <c r="T2200" t="s">
        <v>154</v>
      </c>
      <c r="V2200" s="7">
        <v>32588</v>
      </c>
      <c r="W2200" t="s">
        <v>33</v>
      </c>
      <c r="X2200" s="17" t="s">
        <v>34</v>
      </c>
      <c r="Z2200" t="s">
        <v>4790</v>
      </c>
      <c r="AA2200">
        <v>401</v>
      </c>
      <c r="AB2200">
        <v>45</v>
      </c>
    </row>
    <row r="2201" spans="1:28" x14ac:dyDescent="0.25">
      <c r="A2201" t="s">
        <v>4791</v>
      </c>
      <c r="B2201" t="s">
        <v>4792</v>
      </c>
      <c r="C2201" s="17">
        <v>44168</v>
      </c>
      <c r="D2201" s="7">
        <v>190000</v>
      </c>
      <c r="E2201" t="s">
        <v>29</v>
      </c>
      <c r="F2201" t="s">
        <v>30</v>
      </c>
      <c r="G2201" s="7">
        <v>190000</v>
      </c>
      <c r="H2201" s="7">
        <v>95820</v>
      </c>
      <c r="I2201" s="12">
        <f>H2201/G2201*100</f>
        <v>50.431578947368415</v>
      </c>
      <c r="J2201" s="12">
        <f t="shared" si="34"/>
        <v>0.32881015688148807</v>
      </c>
      <c r="K2201" s="7">
        <v>191630</v>
      </c>
      <c r="L2201" s="7">
        <v>38331</v>
      </c>
      <c r="M2201" s="7">
        <f>G2201-L2201</f>
        <v>151669</v>
      </c>
      <c r="N2201" s="7">
        <v>95811.875</v>
      </c>
      <c r="O2201" s="22">
        <f>M2201/N2201</f>
        <v>1.5829874950260603</v>
      </c>
      <c r="P2201" s="27">
        <v>1605</v>
      </c>
      <c r="Q2201" s="32">
        <f>M2201/P2201</f>
        <v>94.497819314641745</v>
      </c>
      <c r="R2201" s="37" t="s">
        <v>4789</v>
      </c>
      <c r="S2201" s="42">
        <f>ABS(O2496-O2201)*100</f>
        <v>22.579846603848463</v>
      </c>
      <c r="T2201" t="s">
        <v>154</v>
      </c>
      <c r="V2201" s="7">
        <v>32588</v>
      </c>
      <c r="W2201" t="s">
        <v>33</v>
      </c>
      <c r="X2201" s="17" t="s">
        <v>34</v>
      </c>
      <c r="Z2201" t="s">
        <v>4790</v>
      </c>
      <c r="AA2201">
        <v>401</v>
      </c>
      <c r="AB2201">
        <v>45</v>
      </c>
    </row>
    <row r="2202" spans="1:28" x14ac:dyDescent="0.25">
      <c r="A2202" t="s">
        <v>4793</v>
      </c>
      <c r="B2202" t="s">
        <v>4794</v>
      </c>
      <c r="C2202" s="17">
        <v>44344</v>
      </c>
      <c r="D2202" s="7">
        <v>190700</v>
      </c>
      <c r="E2202" t="s">
        <v>29</v>
      </c>
      <c r="F2202" t="s">
        <v>30</v>
      </c>
      <c r="G2202" s="7">
        <v>190700</v>
      </c>
      <c r="H2202" s="7">
        <v>99590</v>
      </c>
      <c r="I2202" s="12">
        <f>H2202/G2202*100</f>
        <v>52.223387519664399</v>
      </c>
      <c r="J2202" s="12">
        <f t="shared" si="34"/>
        <v>2.1206187291774725</v>
      </c>
      <c r="K2202" s="7">
        <v>199175</v>
      </c>
      <c r="L2202" s="7">
        <v>27450</v>
      </c>
      <c r="M2202" s="7">
        <f>G2202-L2202</f>
        <v>163250</v>
      </c>
      <c r="N2202" s="7">
        <v>110790.3203125</v>
      </c>
      <c r="O2202" s="22">
        <f>M2202/N2202</f>
        <v>1.4735041792417418</v>
      </c>
      <c r="P2202" s="27">
        <v>1572</v>
      </c>
      <c r="Q2202" s="32">
        <f>M2202/P2202</f>
        <v>103.84860050890585</v>
      </c>
      <c r="R2202" s="37" t="s">
        <v>4755</v>
      </c>
      <c r="S2202" s="42">
        <f>ABS(O2496-O2202)*100</f>
        <v>11.631515025416617</v>
      </c>
      <c r="T2202" t="s">
        <v>1243</v>
      </c>
      <c r="V2202" s="7">
        <v>22000</v>
      </c>
      <c r="W2202" t="s">
        <v>33</v>
      </c>
      <c r="X2202" s="17" t="s">
        <v>34</v>
      </c>
      <c r="Z2202" t="s">
        <v>4750</v>
      </c>
      <c r="AA2202">
        <v>401</v>
      </c>
      <c r="AB2202">
        <v>57</v>
      </c>
    </row>
    <row r="2203" spans="1:28" x14ac:dyDescent="0.25">
      <c r="A2203" t="s">
        <v>4795</v>
      </c>
      <c r="B2203" t="s">
        <v>4796</v>
      </c>
      <c r="C2203" s="17">
        <v>44438</v>
      </c>
      <c r="D2203" s="7">
        <v>210000</v>
      </c>
      <c r="E2203" t="s">
        <v>29</v>
      </c>
      <c r="F2203" t="s">
        <v>30</v>
      </c>
      <c r="G2203" s="7">
        <v>210000</v>
      </c>
      <c r="H2203" s="7">
        <v>97240</v>
      </c>
      <c r="I2203" s="12">
        <f>H2203/G2203*100</f>
        <v>46.304761904761904</v>
      </c>
      <c r="J2203" s="12">
        <f t="shared" si="34"/>
        <v>3.7980068857250231</v>
      </c>
      <c r="K2203" s="7">
        <v>194476</v>
      </c>
      <c r="L2203" s="7">
        <v>38745</v>
      </c>
      <c r="M2203" s="7">
        <f>G2203-L2203</f>
        <v>171255</v>
      </c>
      <c r="N2203" s="7">
        <v>76714.78125</v>
      </c>
      <c r="O2203" s="22">
        <f>M2203/N2203</f>
        <v>2.232359881753557</v>
      </c>
      <c r="P2203" s="27">
        <v>1170</v>
      </c>
      <c r="Q2203" s="32">
        <f>M2203/P2203</f>
        <v>146.37179487179486</v>
      </c>
      <c r="R2203" s="37" t="s">
        <v>4748</v>
      </c>
      <c r="S2203" s="42">
        <f>ABS(O2496-O2203)*100</f>
        <v>87.517085276598138</v>
      </c>
      <c r="T2203" t="s">
        <v>154</v>
      </c>
      <c r="V2203" s="7">
        <v>35200</v>
      </c>
      <c r="W2203" t="s">
        <v>33</v>
      </c>
      <c r="X2203" s="17" t="s">
        <v>34</v>
      </c>
      <c r="Z2203" t="s">
        <v>4750</v>
      </c>
      <c r="AA2203">
        <v>401</v>
      </c>
      <c r="AB2203">
        <v>45</v>
      </c>
    </row>
    <row r="2204" spans="1:28" x14ac:dyDescent="0.25">
      <c r="A2204" t="s">
        <v>4797</v>
      </c>
      <c r="B2204" t="s">
        <v>4798</v>
      </c>
      <c r="C2204" s="17">
        <v>44301</v>
      </c>
      <c r="D2204" s="7">
        <v>316000</v>
      </c>
      <c r="E2204" t="s">
        <v>29</v>
      </c>
      <c r="F2204" t="s">
        <v>30</v>
      </c>
      <c r="G2204" s="7">
        <v>316000</v>
      </c>
      <c r="H2204" s="7">
        <v>137400</v>
      </c>
      <c r="I2204" s="12">
        <f>H2204/G2204*100</f>
        <v>43.481012658227847</v>
      </c>
      <c r="J2204" s="12">
        <f t="shared" si="34"/>
        <v>6.6217561322590797</v>
      </c>
      <c r="K2204" s="7">
        <v>274798</v>
      </c>
      <c r="L2204" s="7">
        <v>34896</v>
      </c>
      <c r="M2204" s="7">
        <f>G2204-L2204</f>
        <v>281104</v>
      </c>
      <c r="N2204" s="7">
        <v>149938.75</v>
      </c>
      <c r="O2204" s="22">
        <f>M2204/N2204</f>
        <v>1.874792206817784</v>
      </c>
      <c r="P2204" s="27">
        <v>2016</v>
      </c>
      <c r="Q2204" s="32">
        <f>M2204/P2204</f>
        <v>139.43650793650792</v>
      </c>
      <c r="R2204" s="37" t="s">
        <v>4789</v>
      </c>
      <c r="S2204" s="42">
        <f>ABS(O2496-O2204)*100</f>
        <v>51.760317783020838</v>
      </c>
      <c r="T2204" t="s">
        <v>64</v>
      </c>
      <c r="V2204" s="7">
        <v>32588</v>
      </c>
      <c r="W2204" t="s">
        <v>33</v>
      </c>
      <c r="X2204" s="17" t="s">
        <v>34</v>
      </c>
      <c r="Z2204" t="s">
        <v>4790</v>
      </c>
      <c r="AA2204">
        <v>401</v>
      </c>
      <c r="AB2204">
        <v>54</v>
      </c>
    </row>
    <row r="2205" spans="1:28" x14ac:dyDescent="0.25">
      <c r="A2205" t="s">
        <v>4799</v>
      </c>
      <c r="B2205" t="s">
        <v>4800</v>
      </c>
      <c r="C2205" s="17">
        <v>44386</v>
      </c>
      <c r="D2205" s="7">
        <v>180000</v>
      </c>
      <c r="E2205" t="s">
        <v>29</v>
      </c>
      <c r="F2205" t="s">
        <v>30</v>
      </c>
      <c r="G2205" s="7">
        <v>180000</v>
      </c>
      <c r="H2205" s="7">
        <v>83540</v>
      </c>
      <c r="I2205" s="12">
        <f>H2205/G2205*100</f>
        <v>46.411111111111111</v>
      </c>
      <c r="J2205" s="12">
        <f t="shared" si="34"/>
        <v>3.6916576793758153</v>
      </c>
      <c r="K2205" s="7">
        <v>167077</v>
      </c>
      <c r="L2205" s="7">
        <v>37109</v>
      </c>
      <c r="M2205" s="7">
        <f>G2205-L2205</f>
        <v>142891</v>
      </c>
      <c r="N2205" s="7">
        <v>81230</v>
      </c>
      <c r="O2205" s="22">
        <f>M2205/N2205</f>
        <v>1.759091468669211</v>
      </c>
      <c r="P2205" s="27">
        <v>1360</v>
      </c>
      <c r="Q2205" s="32">
        <f>M2205/P2205</f>
        <v>105.06691176470588</v>
      </c>
      <c r="R2205" s="37" t="s">
        <v>4789</v>
      </c>
      <c r="S2205" s="42">
        <f>ABS(O2496-O2205)*100</f>
        <v>40.190243968163529</v>
      </c>
      <c r="T2205" t="s">
        <v>154</v>
      </c>
      <c r="V2205" s="7">
        <v>36218</v>
      </c>
      <c r="W2205" t="s">
        <v>33</v>
      </c>
      <c r="X2205" s="17" t="s">
        <v>34</v>
      </c>
      <c r="Z2205" t="s">
        <v>4790</v>
      </c>
      <c r="AA2205">
        <v>401</v>
      </c>
      <c r="AB2205">
        <v>45</v>
      </c>
    </row>
    <row r="2206" spans="1:28" x14ac:dyDescent="0.25">
      <c r="A2206" t="s">
        <v>4801</v>
      </c>
      <c r="B2206" t="s">
        <v>4802</v>
      </c>
      <c r="C2206" s="17">
        <v>44141</v>
      </c>
      <c r="D2206" s="7">
        <v>205000</v>
      </c>
      <c r="E2206" t="s">
        <v>29</v>
      </c>
      <c r="F2206" t="s">
        <v>30</v>
      </c>
      <c r="G2206" s="7">
        <v>205000</v>
      </c>
      <c r="H2206" s="7">
        <v>125790</v>
      </c>
      <c r="I2206" s="12">
        <f>H2206/G2206*100</f>
        <v>61.360975609756096</v>
      </c>
      <c r="J2206" s="12">
        <f t="shared" si="34"/>
        <v>11.258206819269169</v>
      </c>
      <c r="K2206" s="7">
        <v>251576</v>
      </c>
      <c r="L2206" s="7">
        <v>37218</v>
      </c>
      <c r="M2206" s="7">
        <f>G2206-L2206</f>
        <v>167782</v>
      </c>
      <c r="N2206" s="7">
        <v>133973.75</v>
      </c>
      <c r="O2206" s="22">
        <f>M2206/N2206</f>
        <v>1.2523498073316601</v>
      </c>
      <c r="P2206" s="27">
        <v>1702</v>
      </c>
      <c r="Q2206" s="32">
        <f>M2206/P2206</f>
        <v>98.579318448883669</v>
      </c>
      <c r="R2206" s="37" t="s">
        <v>4789</v>
      </c>
      <c r="S2206" s="42">
        <f>ABS(O2496-O2206)*100</f>
        <v>10.483922165591553</v>
      </c>
      <c r="T2206" t="s">
        <v>141</v>
      </c>
      <c r="V2206" s="7">
        <v>32588</v>
      </c>
      <c r="W2206" t="s">
        <v>33</v>
      </c>
      <c r="X2206" s="17" t="s">
        <v>34</v>
      </c>
      <c r="Z2206" t="s">
        <v>4790</v>
      </c>
      <c r="AA2206">
        <v>401</v>
      </c>
      <c r="AB2206">
        <v>54</v>
      </c>
    </row>
    <row r="2207" spans="1:28" x14ac:dyDescent="0.25">
      <c r="A2207" t="s">
        <v>4803</v>
      </c>
      <c r="B2207" t="s">
        <v>4804</v>
      </c>
      <c r="C2207" s="17">
        <v>44211</v>
      </c>
      <c r="D2207" s="7">
        <v>246000</v>
      </c>
      <c r="E2207" t="s">
        <v>29</v>
      </c>
      <c r="F2207" t="s">
        <v>30</v>
      </c>
      <c r="G2207" s="7">
        <v>246000</v>
      </c>
      <c r="H2207" s="7">
        <v>153780</v>
      </c>
      <c r="I2207" s="12">
        <f>H2207/G2207*100</f>
        <v>62.512195121951223</v>
      </c>
      <c r="J2207" s="12">
        <f t="shared" si="34"/>
        <v>12.409426331464296</v>
      </c>
      <c r="K2207" s="7">
        <v>307556</v>
      </c>
      <c r="L2207" s="7">
        <v>39522</v>
      </c>
      <c r="M2207" s="7">
        <f>G2207-L2207</f>
        <v>206478</v>
      </c>
      <c r="N2207" s="7">
        <v>167521.25</v>
      </c>
      <c r="O2207" s="22">
        <f>M2207/N2207</f>
        <v>1.2325481095681892</v>
      </c>
      <c r="P2207" s="27">
        <v>1496</v>
      </c>
      <c r="Q2207" s="32">
        <f>M2207/P2207</f>
        <v>138.02005347593584</v>
      </c>
      <c r="R2207" s="37" t="s">
        <v>4789</v>
      </c>
      <c r="S2207" s="42">
        <f>ABS(O2496-O2207)*100</f>
        <v>12.464091941938648</v>
      </c>
      <c r="T2207" t="s">
        <v>64</v>
      </c>
      <c r="V2207" s="7">
        <v>32588</v>
      </c>
      <c r="W2207" t="s">
        <v>33</v>
      </c>
      <c r="X2207" s="17" t="s">
        <v>34</v>
      </c>
      <c r="Z2207" t="s">
        <v>4790</v>
      </c>
      <c r="AA2207">
        <v>401</v>
      </c>
      <c r="AB2207">
        <v>67</v>
      </c>
    </row>
    <row r="2208" spans="1:28" x14ac:dyDescent="0.25">
      <c r="A2208" t="s">
        <v>4805</v>
      </c>
      <c r="B2208" t="s">
        <v>4806</v>
      </c>
      <c r="C2208" s="17">
        <v>44343</v>
      </c>
      <c r="D2208" s="7">
        <v>276000</v>
      </c>
      <c r="E2208" t="s">
        <v>29</v>
      </c>
      <c r="F2208" t="s">
        <v>30</v>
      </c>
      <c r="G2208" s="7">
        <v>276000</v>
      </c>
      <c r="H2208" s="7">
        <v>134510</v>
      </c>
      <c r="I2208" s="12">
        <f>H2208/G2208*100</f>
        <v>48.735507246376812</v>
      </c>
      <c r="J2208" s="12">
        <f t="shared" si="34"/>
        <v>1.3672615441101144</v>
      </c>
      <c r="K2208" s="7">
        <v>269025</v>
      </c>
      <c r="L2208" s="7">
        <v>41071</v>
      </c>
      <c r="M2208" s="7">
        <f>G2208-L2208</f>
        <v>234929</v>
      </c>
      <c r="N2208" s="7">
        <v>142471.25</v>
      </c>
      <c r="O2208" s="22">
        <f>M2208/N2208</f>
        <v>1.6489572457601096</v>
      </c>
      <c r="P2208" s="27">
        <v>1260</v>
      </c>
      <c r="Q2208" s="32">
        <f>M2208/P2208</f>
        <v>186.4515873015873</v>
      </c>
      <c r="R2208" s="37" t="s">
        <v>4789</v>
      </c>
      <c r="S2208" s="42">
        <f>ABS(O2496-O2208)*100</f>
        <v>29.176821677253393</v>
      </c>
      <c r="T2208" t="s">
        <v>64</v>
      </c>
      <c r="V2208" s="7">
        <v>32588</v>
      </c>
      <c r="W2208" t="s">
        <v>33</v>
      </c>
      <c r="X2208" s="17" t="s">
        <v>34</v>
      </c>
      <c r="Z2208" t="s">
        <v>4790</v>
      </c>
      <c r="AA2208">
        <v>401</v>
      </c>
      <c r="AB2208">
        <v>62</v>
      </c>
    </row>
    <row r="2209" spans="1:28" x14ac:dyDescent="0.25">
      <c r="A2209" t="s">
        <v>4807</v>
      </c>
      <c r="B2209" t="s">
        <v>4808</v>
      </c>
      <c r="C2209" s="17">
        <v>43990</v>
      </c>
      <c r="D2209" s="7">
        <v>200000</v>
      </c>
      <c r="E2209" t="s">
        <v>29</v>
      </c>
      <c r="F2209" t="s">
        <v>30</v>
      </c>
      <c r="G2209" s="7">
        <v>200000</v>
      </c>
      <c r="H2209" s="7">
        <v>105700</v>
      </c>
      <c r="I2209" s="12">
        <f>H2209/G2209*100</f>
        <v>52.849999999999994</v>
      </c>
      <c r="J2209" s="12">
        <f t="shared" si="34"/>
        <v>2.7472312095130675</v>
      </c>
      <c r="K2209" s="7">
        <v>211399</v>
      </c>
      <c r="L2209" s="7">
        <v>40665</v>
      </c>
      <c r="M2209" s="7">
        <f>G2209-L2209</f>
        <v>159335</v>
      </c>
      <c r="N2209" s="7">
        <v>106708.75</v>
      </c>
      <c r="O2209" s="22">
        <f>M2209/N2209</f>
        <v>1.4931765202010145</v>
      </c>
      <c r="P2209" s="27">
        <v>1040</v>
      </c>
      <c r="Q2209" s="32">
        <f>M2209/P2209</f>
        <v>153.20673076923077</v>
      </c>
      <c r="R2209" s="37" t="s">
        <v>4789</v>
      </c>
      <c r="S2209" s="42">
        <f>ABS(O2496-O2209)*100</f>
        <v>13.598749121343889</v>
      </c>
      <c r="T2209" t="s">
        <v>64</v>
      </c>
      <c r="V2209" s="7">
        <v>32588</v>
      </c>
      <c r="W2209" t="s">
        <v>33</v>
      </c>
      <c r="X2209" s="17" t="s">
        <v>34</v>
      </c>
      <c r="Z2209" t="s">
        <v>4790</v>
      </c>
      <c r="AA2209">
        <v>401</v>
      </c>
      <c r="AB2209">
        <v>60</v>
      </c>
    </row>
    <row r="2210" spans="1:28" x14ac:dyDescent="0.25">
      <c r="A2210" t="s">
        <v>4809</v>
      </c>
      <c r="B2210" t="s">
        <v>4810</v>
      </c>
      <c r="C2210" s="17">
        <v>44211</v>
      </c>
      <c r="D2210" s="7">
        <v>255000</v>
      </c>
      <c r="E2210" t="s">
        <v>29</v>
      </c>
      <c r="F2210" t="s">
        <v>30</v>
      </c>
      <c r="G2210" s="7">
        <v>255000</v>
      </c>
      <c r="H2210" s="7">
        <v>126040</v>
      </c>
      <c r="I2210" s="12">
        <f>H2210/G2210*100</f>
        <v>49.427450980392159</v>
      </c>
      <c r="J2210" s="12">
        <f t="shared" si="34"/>
        <v>0.67531781009476788</v>
      </c>
      <c r="K2210" s="7">
        <v>252086</v>
      </c>
      <c r="L2210" s="7">
        <v>35634</v>
      </c>
      <c r="M2210" s="7">
        <f>G2210-L2210</f>
        <v>219366</v>
      </c>
      <c r="N2210" s="7">
        <v>127324.703125</v>
      </c>
      <c r="O2210" s="22">
        <f>M2210/N2210</f>
        <v>1.7228864047272838</v>
      </c>
      <c r="P2210" s="27">
        <v>1544</v>
      </c>
      <c r="Q2210" s="32">
        <f>M2210/P2210</f>
        <v>142.07642487046633</v>
      </c>
      <c r="R2210" s="37" t="s">
        <v>4811</v>
      </c>
      <c r="S2210" s="42">
        <f>ABS(O2496-O2210)*100</f>
        <v>36.569737573970819</v>
      </c>
      <c r="T2210" t="s">
        <v>154</v>
      </c>
      <c r="V2210" s="7">
        <v>31295</v>
      </c>
      <c r="W2210" t="s">
        <v>33</v>
      </c>
      <c r="X2210" s="17" t="s">
        <v>34</v>
      </c>
      <c r="Z2210" t="s">
        <v>4812</v>
      </c>
      <c r="AA2210">
        <v>401</v>
      </c>
      <c r="AB2210">
        <v>48</v>
      </c>
    </row>
    <row r="2211" spans="1:28" x14ac:dyDescent="0.25">
      <c r="A2211" t="s">
        <v>4813</v>
      </c>
      <c r="B2211" t="s">
        <v>4814</v>
      </c>
      <c r="C2211" s="17">
        <v>44120</v>
      </c>
      <c r="D2211" s="7">
        <v>374000</v>
      </c>
      <c r="E2211" t="s">
        <v>29</v>
      </c>
      <c r="F2211" t="s">
        <v>30</v>
      </c>
      <c r="G2211" s="7">
        <v>374000</v>
      </c>
      <c r="H2211" s="7">
        <v>203800</v>
      </c>
      <c r="I2211" s="12">
        <f>H2211/G2211*100</f>
        <v>54.491978609625669</v>
      </c>
      <c r="J2211" s="12">
        <f t="shared" si="34"/>
        <v>4.3892098191387419</v>
      </c>
      <c r="K2211" s="7">
        <v>407608</v>
      </c>
      <c r="L2211" s="7">
        <v>65495</v>
      </c>
      <c r="M2211" s="7">
        <f>G2211-L2211</f>
        <v>308505</v>
      </c>
      <c r="N2211" s="7">
        <v>374713.03125</v>
      </c>
      <c r="O2211" s="22">
        <f>M2211/N2211</f>
        <v>0.82331003800658453</v>
      </c>
      <c r="P2211" s="27">
        <v>2834</v>
      </c>
      <c r="Q2211" s="32">
        <f>M2211/P2211</f>
        <v>108.85850388143966</v>
      </c>
      <c r="R2211" s="37" t="s">
        <v>4815</v>
      </c>
      <c r="S2211" s="42">
        <f>ABS(O2496-O2211)*100</f>
        <v>53.387899098099112</v>
      </c>
      <c r="T2211" t="s">
        <v>32</v>
      </c>
      <c r="V2211" s="7">
        <v>60500</v>
      </c>
      <c r="W2211" t="s">
        <v>33</v>
      </c>
      <c r="X2211" s="17" t="s">
        <v>34</v>
      </c>
      <c r="Z2211" t="s">
        <v>4816</v>
      </c>
      <c r="AA2211">
        <v>407</v>
      </c>
      <c r="AB2211">
        <v>83</v>
      </c>
    </row>
    <row r="2212" spans="1:28" x14ac:dyDescent="0.25">
      <c r="A2212" t="s">
        <v>4817</v>
      </c>
      <c r="B2212" t="s">
        <v>4818</v>
      </c>
      <c r="C2212" s="17">
        <v>44056</v>
      </c>
      <c r="D2212" s="7">
        <v>390500</v>
      </c>
      <c r="E2212" t="s">
        <v>29</v>
      </c>
      <c r="F2212" t="s">
        <v>30</v>
      </c>
      <c r="G2212" s="7">
        <v>390500</v>
      </c>
      <c r="H2212" s="7">
        <v>199590</v>
      </c>
      <c r="I2212" s="12">
        <f>H2212/G2212*100</f>
        <v>51.111395646606915</v>
      </c>
      <c r="J2212" s="12">
        <f t="shared" si="34"/>
        <v>1.0086268561199887</v>
      </c>
      <c r="K2212" s="7">
        <v>399177</v>
      </c>
      <c r="L2212" s="7">
        <v>65495</v>
      </c>
      <c r="M2212" s="7">
        <f>G2212-L2212</f>
        <v>325005</v>
      </c>
      <c r="N2212" s="7">
        <v>365478.65625</v>
      </c>
      <c r="O2212" s="22">
        <f>M2212/N2212</f>
        <v>0.8892584955157693</v>
      </c>
      <c r="P2212" s="27">
        <v>3008</v>
      </c>
      <c r="Q2212" s="32">
        <f>M2212/P2212</f>
        <v>108.046875</v>
      </c>
      <c r="R2212" s="37" t="s">
        <v>4815</v>
      </c>
      <c r="S2212" s="42">
        <f>ABS(O2496-O2212)*100</f>
        <v>46.793053347180638</v>
      </c>
      <c r="T2212" t="s">
        <v>32</v>
      </c>
      <c r="V2212" s="7">
        <v>60500</v>
      </c>
      <c r="W2212" t="s">
        <v>33</v>
      </c>
      <c r="X2212" s="17" t="s">
        <v>34</v>
      </c>
      <c r="Z2212" t="s">
        <v>4816</v>
      </c>
      <c r="AA2212">
        <v>407</v>
      </c>
      <c r="AB2212">
        <v>83</v>
      </c>
    </row>
    <row r="2213" spans="1:28" x14ac:dyDescent="0.25">
      <c r="A2213" t="s">
        <v>4819</v>
      </c>
      <c r="B2213" t="s">
        <v>4820</v>
      </c>
      <c r="C2213" s="17">
        <v>44510</v>
      </c>
      <c r="D2213" s="7">
        <v>369000</v>
      </c>
      <c r="E2213" t="s">
        <v>29</v>
      </c>
      <c r="F2213" t="s">
        <v>30</v>
      </c>
      <c r="G2213" s="7">
        <v>369000</v>
      </c>
      <c r="H2213" s="7">
        <v>160250</v>
      </c>
      <c r="I2213" s="12">
        <f>H2213/G2213*100</f>
        <v>43.428184281842817</v>
      </c>
      <c r="J2213" s="12">
        <f t="shared" si="34"/>
        <v>6.6745845086441093</v>
      </c>
      <c r="K2213" s="7">
        <v>320498</v>
      </c>
      <c r="L2213" s="7">
        <v>64412</v>
      </c>
      <c r="M2213" s="7">
        <f>G2213-L2213</f>
        <v>304588</v>
      </c>
      <c r="N2213" s="7">
        <v>280488.5</v>
      </c>
      <c r="O2213" s="22">
        <f>M2213/N2213</f>
        <v>1.0859197435902006</v>
      </c>
      <c r="P2213" s="27">
        <v>1928</v>
      </c>
      <c r="Q2213" s="32">
        <f>M2213/P2213</f>
        <v>157.98132780082989</v>
      </c>
      <c r="R2213" s="37" t="s">
        <v>4815</v>
      </c>
      <c r="S2213" s="42">
        <f>ABS(O2496-O2213)*100</f>
        <v>27.126928539737506</v>
      </c>
      <c r="T2213" t="s">
        <v>32</v>
      </c>
      <c r="V2213" s="7">
        <v>60500</v>
      </c>
      <c r="W2213" t="s">
        <v>33</v>
      </c>
      <c r="X2213" s="17" t="s">
        <v>34</v>
      </c>
      <c r="Z2213" t="s">
        <v>4816</v>
      </c>
      <c r="AA2213">
        <v>407</v>
      </c>
      <c r="AB2213">
        <v>90</v>
      </c>
    </row>
    <row r="2214" spans="1:28" x14ac:dyDescent="0.25">
      <c r="A2214" t="s">
        <v>4821</v>
      </c>
      <c r="B2214" t="s">
        <v>4822</v>
      </c>
      <c r="C2214" s="17">
        <v>44609</v>
      </c>
      <c r="D2214" s="7">
        <v>445000</v>
      </c>
      <c r="E2214" t="s">
        <v>29</v>
      </c>
      <c r="F2214" t="s">
        <v>30</v>
      </c>
      <c r="G2214" s="7">
        <v>445000</v>
      </c>
      <c r="H2214" s="7">
        <v>176490</v>
      </c>
      <c r="I2214" s="12">
        <f>H2214/G2214*100</f>
        <v>39.660674157303369</v>
      </c>
      <c r="J2214" s="12">
        <f t="shared" si="34"/>
        <v>10.442094633183558</v>
      </c>
      <c r="K2214" s="7">
        <v>352975</v>
      </c>
      <c r="L2214" s="7">
        <v>70087</v>
      </c>
      <c r="M2214" s="7">
        <f>G2214-L2214</f>
        <v>374913</v>
      </c>
      <c r="N2214" s="7">
        <v>309844.46875</v>
      </c>
      <c r="O2214" s="22">
        <f>M2214/N2214</f>
        <v>1.2100038497137122</v>
      </c>
      <c r="P2214" s="27">
        <v>2220</v>
      </c>
      <c r="Q2214" s="32">
        <f>M2214/P2214</f>
        <v>168.87972972972972</v>
      </c>
      <c r="R2214" s="37" t="s">
        <v>4815</v>
      </c>
      <c r="S2214" s="42">
        <f>ABS(O2496-O2214)*100</f>
        <v>14.718517927386344</v>
      </c>
      <c r="T2214" t="s">
        <v>32</v>
      </c>
      <c r="V2214" s="7">
        <v>60500</v>
      </c>
      <c r="W2214" t="s">
        <v>33</v>
      </c>
      <c r="X2214" s="17" t="s">
        <v>34</v>
      </c>
      <c r="Z2214" t="s">
        <v>4816</v>
      </c>
      <c r="AA2214">
        <v>407</v>
      </c>
      <c r="AB2214">
        <v>85</v>
      </c>
    </row>
    <row r="2215" spans="1:28" x14ac:dyDescent="0.25">
      <c r="A2215" t="s">
        <v>4823</v>
      </c>
      <c r="B2215" t="s">
        <v>4824</v>
      </c>
      <c r="C2215" s="17">
        <v>44407</v>
      </c>
      <c r="D2215" s="7">
        <v>420000</v>
      </c>
      <c r="E2215" t="s">
        <v>29</v>
      </c>
      <c r="F2215" t="s">
        <v>30</v>
      </c>
      <c r="G2215" s="7">
        <v>420000</v>
      </c>
      <c r="H2215" s="7">
        <v>190770</v>
      </c>
      <c r="I2215" s="12">
        <f>H2215/G2215*100</f>
        <v>45.421428571428571</v>
      </c>
      <c r="J2215" s="12">
        <f t="shared" si="34"/>
        <v>4.681340219058356</v>
      </c>
      <c r="K2215" s="7">
        <v>381531</v>
      </c>
      <c r="L2215" s="7">
        <v>64546</v>
      </c>
      <c r="M2215" s="7">
        <f>G2215-L2215</f>
        <v>355454</v>
      </c>
      <c r="N2215" s="7">
        <v>347190.59375</v>
      </c>
      <c r="O2215" s="22">
        <f>M2215/N2215</f>
        <v>1.0238007780128693</v>
      </c>
      <c r="P2215" s="27">
        <v>2442</v>
      </c>
      <c r="Q2215" s="32">
        <f>M2215/P2215</f>
        <v>145.55855855855856</v>
      </c>
      <c r="R2215" s="37" t="s">
        <v>4815</v>
      </c>
      <c r="S2215" s="42">
        <f>ABS(O2496-O2215)*100</f>
        <v>33.338825097470639</v>
      </c>
      <c r="T2215" t="s">
        <v>32</v>
      </c>
      <c r="V2215" s="7">
        <v>60500</v>
      </c>
      <c r="W2215" t="s">
        <v>33</v>
      </c>
      <c r="X2215" s="17" t="s">
        <v>34</v>
      </c>
      <c r="Z2215" t="s">
        <v>4816</v>
      </c>
      <c r="AA2215">
        <v>407</v>
      </c>
      <c r="AB2215">
        <v>90</v>
      </c>
    </row>
    <row r="2216" spans="1:28" x14ac:dyDescent="0.25">
      <c r="A2216" t="s">
        <v>4825</v>
      </c>
      <c r="B2216" t="s">
        <v>4826</v>
      </c>
      <c r="C2216" s="17">
        <v>44011</v>
      </c>
      <c r="D2216" s="7">
        <v>348000</v>
      </c>
      <c r="E2216" t="s">
        <v>29</v>
      </c>
      <c r="F2216" t="s">
        <v>30</v>
      </c>
      <c r="G2216" s="7">
        <v>348000</v>
      </c>
      <c r="H2216" s="7">
        <v>193190</v>
      </c>
      <c r="I2216" s="12">
        <f>H2216/G2216*100</f>
        <v>55.514367816091962</v>
      </c>
      <c r="J2216" s="12">
        <f t="shared" si="34"/>
        <v>5.4115990256050353</v>
      </c>
      <c r="K2216" s="7">
        <v>386386</v>
      </c>
      <c r="L2216" s="7">
        <v>66209</v>
      </c>
      <c r="M2216" s="7">
        <f>G2216-L2216</f>
        <v>281791</v>
      </c>
      <c r="N2216" s="7">
        <v>350686.75</v>
      </c>
      <c r="O2216" s="22">
        <f>M2216/N2216</f>
        <v>0.80354048164066649</v>
      </c>
      <c r="P2216" s="27">
        <v>2558</v>
      </c>
      <c r="Q2216" s="32">
        <f>M2216/P2216</f>
        <v>110.16067240031275</v>
      </c>
      <c r="R2216" s="37" t="s">
        <v>4815</v>
      </c>
      <c r="S2216" s="42">
        <f>ABS(O2496-O2216)*100</f>
        <v>55.364854734690915</v>
      </c>
      <c r="T2216" t="s">
        <v>32</v>
      </c>
      <c r="V2216" s="7">
        <v>60500</v>
      </c>
      <c r="W2216" t="s">
        <v>33</v>
      </c>
      <c r="X2216" s="17" t="s">
        <v>34</v>
      </c>
      <c r="Z2216" t="s">
        <v>4816</v>
      </c>
      <c r="AA2216">
        <v>407</v>
      </c>
      <c r="AB2216">
        <v>90</v>
      </c>
    </row>
    <row r="2217" spans="1:28" x14ac:dyDescent="0.25">
      <c r="A2217" t="s">
        <v>4827</v>
      </c>
      <c r="B2217" t="s">
        <v>4828</v>
      </c>
      <c r="C2217" s="17">
        <v>43942</v>
      </c>
      <c r="D2217" s="7">
        <v>307000</v>
      </c>
      <c r="E2217" t="s">
        <v>29</v>
      </c>
      <c r="F2217" t="s">
        <v>30</v>
      </c>
      <c r="G2217" s="7">
        <v>307000</v>
      </c>
      <c r="H2217" s="7">
        <v>180580</v>
      </c>
      <c r="I2217" s="12">
        <f>H2217/G2217*100</f>
        <v>58.820846905537458</v>
      </c>
      <c r="J2217" s="12">
        <f t="shared" si="34"/>
        <v>8.7180781150505311</v>
      </c>
      <c r="K2217" s="7">
        <v>361158</v>
      </c>
      <c r="L2217" s="7">
        <v>65414</v>
      </c>
      <c r="M2217" s="7">
        <f>G2217-L2217</f>
        <v>241586</v>
      </c>
      <c r="N2217" s="7">
        <v>323925.53125</v>
      </c>
      <c r="O2217" s="22">
        <f>M2217/N2217</f>
        <v>0.74580722015872281</v>
      </c>
      <c r="P2217" s="27">
        <v>2334</v>
      </c>
      <c r="Q2217" s="32">
        <f>M2217/P2217</f>
        <v>103.50728363324764</v>
      </c>
      <c r="R2217" s="37" t="s">
        <v>4815</v>
      </c>
      <c r="S2217" s="42">
        <f>ABS(O2496-O2217)*100</f>
        <v>61.138180882885287</v>
      </c>
      <c r="T2217" t="s">
        <v>32</v>
      </c>
      <c r="V2217" s="7">
        <v>60500</v>
      </c>
      <c r="W2217" t="s">
        <v>33</v>
      </c>
      <c r="X2217" s="17" t="s">
        <v>34</v>
      </c>
      <c r="Z2217" t="s">
        <v>4816</v>
      </c>
      <c r="AA2217">
        <v>407</v>
      </c>
      <c r="AB2217">
        <v>88</v>
      </c>
    </row>
    <row r="2218" spans="1:28" x14ac:dyDescent="0.25">
      <c r="A2218" t="s">
        <v>4829</v>
      </c>
      <c r="B2218" t="s">
        <v>4830</v>
      </c>
      <c r="C2218" s="17">
        <v>44186</v>
      </c>
      <c r="D2218" s="7">
        <v>330000</v>
      </c>
      <c r="E2218" t="s">
        <v>29</v>
      </c>
      <c r="F2218" t="s">
        <v>30</v>
      </c>
      <c r="G2218" s="7">
        <v>330000</v>
      </c>
      <c r="H2218" s="7">
        <v>173140</v>
      </c>
      <c r="I2218" s="12">
        <f>H2218/G2218*100</f>
        <v>52.466666666666661</v>
      </c>
      <c r="J2218" s="12">
        <f t="shared" si="34"/>
        <v>2.3638978761797347</v>
      </c>
      <c r="K2218" s="7">
        <v>346274</v>
      </c>
      <c r="L2218" s="7">
        <v>66591</v>
      </c>
      <c r="M2218" s="7">
        <f>G2218-L2218</f>
        <v>263409</v>
      </c>
      <c r="N2218" s="7">
        <v>306334.0625</v>
      </c>
      <c r="O2218" s="22">
        <f>M2218/N2218</f>
        <v>0.85987499349668306</v>
      </c>
      <c r="P2218" s="27">
        <v>2168</v>
      </c>
      <c r="Q2218" s="32">
        <f>M2218/P2218</f>
        <v>121.49861623616236</v>
      </c>
      <c r="R2218" s="37" t="s">
        <v>4815</v>
      </c>
      <c r="S2218" s="42">
        <f>ABS(O2496-O2218)*100</f>
        <v>49.731403549089258</v>
      </c>
      <c r="T2218" t="s">
        <v>32</v>
      </c>
      <c r="V2218" s="7">
        <v>60500</v>
      </c>
      <c r="W2218" t="s">
        <v>33</v>
      </c>
      <c r="X2218" s="17" t="s">
        <v>34</v>
      </c>
      <c r="Z2218" t="s">
        <v>4816</v>
      </c>
      <c r="AA2218">
        <v>407</v>
      </c>
      <c r="AB2218">
        <v>86</v>
      </c>
    </row>
    <row r="2219" spans="1:28" x14ac:dyDescent="0.25">
      <c r="A2219" t="s">
        <v>4831</v>
      </c>
      <c r="B2219" t="s">
        <v>4832</v>
      </c>
      <c r="C2219" s="17">
        <v>44120</v>
      </c>
      <c r="D2219" s="7">
        <v>280000</v>
      </c>
      <c r="E2219" t="s">
        <v>29</v>
      </c>
      <c r="F2219" t="s">
        <v>30</v>
      </c>
      <c r="G2219" s="7">
        <v>280000</v>
      </c>
      <c r="H2219" s="7">
        <v>126070</v>
      </c>
      <c r="I2219" s="12">
        <f>H2219/G2219*100</f>
        <v>45.024999999999999</v>
      </c>
      <c r="J2219" s="12">
        <f t="shared" si="34"/>
        <v>5.0777687904869282</v>
      </c>
      <c r="K2219" s="7">
        <v>252144</v>
      </c>
      <c r="L2219" s="7">
        <v>47166</v>
      </c>
      <c r="M2219" s="7">
        <f>G2219-L2219</f>
        <v>232834</v>
      </c>
      <c r="N2219" s="7">
        <v>120575.296875</v>
      </c>
      <c r="O2219" s="22">
        <f>M2219/N2219</f>
        <v>1.9310257244597806</v>
      </c>
      <c r="P2219" s="27">
        <v>1298</v>
      </c>
      <c r="Q2219" s="32">
        <f>M2219/P2219</f>
        <v>179.37904468412944</v>
      </c>
      <c r="R2219" s="37" t="s">
        <v>4811</v>
      </c>
      <c r="S2219" s="42">
        <f>ABS(O2496-O2219)*100</f>
        <v>57.383669547220492</v>
      </c>
      <c r="T2219" t="s">
        <v>64</v>
      </c>
      <c r="V2219" s="7">
        <v>37538</v>
      </c>
      <c r="W2219" t="s">
        <v>33</v>
      </c>
      <c r="X2219" s="17" t="s">
        <v>34</v>
      </c>
      <c r="Z2219" t="s">
        <v>4812</v>
      </c>
      <c r="AA2219">
        <v>401</v>
      </c>
      <c r="AB2219">
        <v>45</v>
      </c>
    </row>
    <row r="2220" spans="1:28" x14ac:dyDescent="0.25">
      <c r="A2220" t="s">
        <v>4833</v>
      </c>
      <c r="B2220" t="s">
        <v>4834</v>
      </c>
      <c r="C2220" s="17">
        <v>44512</v>
      </c>
      <c r="D2220" s="7">
        <v>300000</v>
      </c>
      <c r="E2220" t="s">
        <v>29</v>
      </c>
      <c r="F2220" t="s">
        <v>30</v>
      </c>
      <c r="G2220" s="7">
        <v>300000</v>
      </c>
      <c r="H2220" s="7">
        <v>168700</v>
      </c>
      <c r="I2220" s="12">
        <f>H2220/G2220*100</f>
        <v>56.233333333333334</v>
      </c>
      <c r="J2220" s="12">
        <f t="shared" si="34"/>
        <v>6.1305645428464075</v>
      </c>
      <c r="K2220" s="7">
        <v>337408</v>
      </c>
      <c r="L2220" s="7">
        <v>47235</v>
      </c>
      <c r="M2220" s="7">
        <f>G2220-L2220</f>
        <v>252765</v>
      </c>
      <c r="N2220" s="7">
        <v>170690</v>
      </c>
      <c r="O2220" s="22">
        <f>M2220/N2220</f>
        <v>1.4808424629445194</v>
      </c>
      <c r="P2220" s="27">
        <v>2632</v>
      </c>
      <c r="Q2220" s="32">
        <f>M2220/P2220</f>
        <v>96.035334346504555</v>
      </c>
      <c r="R2220" s="37" t="s">
        <v>4811</v>
      </c>
      <c r="S2220" s="42">
        <f>ABS(O2496-O2220)*100</f>
        <v>12.365343395694373</v>
      </c>
      <c r="T2220" t="s">
        <v>154</v>
      </c>
      <c r="V2220" s="7">
        <v>37538</v>
      </c>
      <c r="W2220" t="s">
        <v>33</v>
      </c>
      <c r="X2220" s="17" t="s">
        <v>34</v>
      </c>
      <c r="Z2220" t="s">
        <v>4812</v>
      </c>
      <c r="AA2220">
        <v>401</v>
      </c>
      <c r="AB2220">
        <v>47</v>
      </c>
    </row>
    <row r="2221" spans="1:28" x14ac:dyDescent="0.25">
      <c r="A2221" t="s">
        <v>4835</v>
      </c>
      <c r="B2221" t="s">
        <v>4836</v>
      </c>
      <c r="C2221" s="17">
        <v>43941</v>
      </c>
      <c r="D2221" s="7">
        <v>275000</v>
      </c>
      <c r="E2221" t="s">
        <v>29</v>
      </c>
      <c r="F2221" t="s">
        <v>30</v>
      </c>
      <c r="G2221" s="7">
        <v>275000</v>
      </c>
      <c r="H2221" s="7">
        <v>125470</v>
      </c>
      <c r="I2221" s="12">
        <f>H2221/G2221*100</f>
        <v>45.625454545454545</v>
      </c>
      <c r="J2221" s="12">
        <f t="shared" si="34"/>
        <v>4.4773142450323817</v>
      </c>
      <c r="K2221" s="7">
        <v>250937</v>
      </c>
      <c r="L2221" s="7">
        <v>68744</v>
      </c>
      <c r="M2221" s="7">
        <f>G2221-L2221</f>
        <v>206256</v>
      </c>
      <c r="N2221" s="7">
        <v>109754.8203125</v>
      </c>
      <c r="O2221" s="22">
        <f>M2221/N2221</f>
        <v>1.8792432023735859</v>
      </c>
      <c r="P2221" s="27">
        <v>2096</v>
      </c>
      <c r="Q2221" s="32">
        <f>M2221/P2221</f>
        <v>98.404580152671755</v>
      </c>
      <c r="R2221" s="37" t="s">
        <v>3216</v>
      </c>
      <c r="S2221" s="42">
        <f>ABS(O2496-O2221)*100</f>
        <v>52.205417338601023</v>
      </c>
      <c r="T2221" t="s">
        <v>154</v>
      </c>
      <c r="V2221" s="7">
        <v>61875</v>
      </c>
      <c r="W2221" t="s">
        <v>33</v>
      </c>
      <c r="X2221" s="17" t="s">
        <v>34</v>
      </c>
      <c r="Z2221" t="s">
        <v>3719</v>
      </c>
      <c r="AA2221">
        <v>401</v>
      </c>
      <c r="AB2221">
        <v>43</v>
      </c>
    </row>
    <row r="2222" spans="1:28" x14ac:dyDescent="0.25">
      <c r="A2222" t="s">
        <v>4837</v>
      </c>
      <c r="B2222" t="s">
        <v>4838</v>
      </c>
      <c r="C2222" s="17">
        <v>44435</v>
      </c>
      <c r="D2222" s="7">
        <v>295000</v>
      </c>
      <c r="E2222" t="s">
        <v>29</v>
      </c>
      <c r="F2222" t="s">
        <v>30</v>
      </c>
      <c r="G2222" s="7">
        <v>295000</v>
      </c>
      <c r="H2222" s="7">
        <v>105630</v>
      </c>
      <c r="I2222" s="12">
        <f>H2222/G2222*100</f>
        <v>35.806779661016947</v>
      </c>
      <c r="J2222" s="12">
        <f t="shared" si="34"/>
        <v>14.29598912946998</v>
      </c>
      <c r="K2222" s="7">
        <v>211253</v>
      </c>
      <c r="L2222" s="7">
        <v>36462</v>
      </c>
      <c r="M2222" s="7">
        <f>G2222-L2222</f>
        <v>258538</v>
      </c>
      <c r="N2222" s="7">
        <v>139832.796875</v>
      </c>
      <c r="O2222" s="22">
        <f>M2222/N2222</f>
        <v>1.8489081658798081</v>
      </c>
      <c r="P2222" s="27">
        <v>2211</v>
      </c>
      <c r="Q2222" s="32">
        <f>M2222/P2222</f>
        <v>116.93260967887834</v>
      </c>
      <c r="R2222" s="37" t="s">
        <v>4839</v>
      </c>
      <c r="S2222" s="42">
        <f>ABS(O2496-O2222)*100</f>
        <v>49.171913689223246</v>
      </c>
      <c r="T2222" t="s">
        <v>1243</v>
      </c>
      <c r="V2222" s="7">
        <v>30710</v>
      </c>
      <c r="W2222" t="s">
        <v>33</v>
      </c>
      <c r="X2222" s="17" t="s">
        <v>34</v>
      </c>
      <c r="Z2222" t="s">
        <v>4840</v>
      </c>
      <c r="AA2222">
        <v>401</v>
      </c>
      <c r="AB2222">
        <v>43</v>
      </c>
    </row>
    <row r="2223" spans="1:28" x14ac:dyDescent="0.25">
      <c r="A2223" t="s">
        <v>4841</v>
      </c>
      <c r="B2223" t="s">
        <v>4842</v>
      </c>
      <c r="C2223" s="17">
        <v>44035</v>
      </c>
      <c r="D2223" s="7">
        <v>200000</v>
      </c>
      <c r="E2223" t="s">
        <v>29</v>
      </c>
      <c r="F2223" t="s">
        <v>30</v>
      </c>
      <c r="G2223" s="7">
        <v>200000</v>
      </c>
      <c r="H2223" s="7">
        <v>112160</v>
      </c>
      <c r="I2223" s="12">
        <f>H2223/G2223*100</f>
        <v>56.08</v>
      </c>
      <c r="J2223" s="12">
        <f t="shared" si="34"/>
        <v>5.9772312095130715</v>
      </c>
      <c r="K2223" s="7">
        <v>224315</v>
      </c>
      <c r="L2223" s="7">
        <v>40570</v>
      </c>
      <c r="M2223" s="7">
        <f>G2223-L2223</f>
        <v>159430</v>
      </c>
      <c r="N2223" s="7">
        <v>110689.7578125</v>
      </c>
      <c r="O2223" s="22">
        <f>M2223/N2223</f>
        <v>1.4403319977451052</v>
      </c>
      <c r="P2223" s="27">
        <v>1988</v>
      </c>
      <c r="Q2223" s="32">
        <f>M2223/P2223</f>
        <v>80.196177062374247</v>
      </c>
      <c r="R2223" s="37" t="s">
        <v>4843</v>
      </c>
      <c r="S2223" s="42">
        <f>ABS(O2496-O2223)*100</f>
        <v>8.3142968757529587</v>
      </c>
      <c r="T2223" t="s">
        <v>662</v>
      </c>
      <c r="V2223" s="7">
        <v>39598</v>
      </c>
      <c r="W2223" t="s">
        <v>33</v>
      </c>
      <c r="X2223" s="17" t="s">
        <v>34</v>
      </c>
      <c r="Z2223" t="s">
        <v>4844</v>
      </c>
      <c r="AA2223">
        <v>401</v>
      </c>
      <c r="AB2223">
        <v>43</v>
      </c>
    </row>
    <row r="2224" spans="1:28" x14ac:dyDescent="0.25">
      <c r="A2224" t="s">
        <v>4845</v>
      </c>
      <c r="B2224" t="s">
        <v>4846</v>
      </c>
      <c r="C2224" s="17">
        <v>44481</v>
      </c>
      <c r="D2224" s="7">
        <v>145000</v>
      </c>
      <c r="E2224" t="s">
        <v>29</v>
      </c>
      <c r="F2224" t="s">
        <v>30</v>
      </c>
      <c r="G2224" s="7">
        <v>145000</v>
      </c>
      <c r="H2224" s="7">
        <v>68860</v>
      </c>
      <c r="I2224" s="12">
        <f>H2224/G2224*100</f>
        <v>47.489655172413791</v>
      </c>
      <c r="J2224" s="12">
        <f t="shared" si="34"/>
        <v>2.613113618073136</v>
      </c>
      <c r="K2224" s="7">
        <v>137713</v>
      </c>
      <c r="L2224" s="7">
        <v>37034</v>
      </c>
      <c r="M2224" s="7">
        <f>G2224-L2224</f>
        <v>107966</v>
      </c>
      <c r="N2224" s="7">
        <v>60650</v>
      </c>
      <c r="O2224" s="22">
        <f>M2224/N2224</f>
        <v>1.7801483924154988</v>
      </c>
      <c r="P2224" s="27">
        <v>943</v>
      </c>
      <c r="Q2224" s="32">
        <f>M2224/P2224</f>
        <v>114.49204665959704</v>
      </c>
      <c r="R2224" s="37" t="s">
        <v>4843</v>
      </c>
      <c r="S2224" s="42">
        <f>ABS(O2496-O2224)*100</f>
        <v>42.295936342792317</v>
      </c>
      <c r="T2224" t="s">
        <v>154</v>
      </c>
      <c r="V2224" s="7">
        <v>28496</v>
      </c>
      <c r="W2224" t="s">
        <v>33</v>
      </c>
      <c r="X2224" s="17" t="s">
        <v>34</v>
      </c>
      <c r="Z2224" t="s">
        <v>4844</v>
      </c>
      <c r="AA2224">
        <v>401</v>
      </c>
      <c r="AB2224">
        <v>45</v>
      </c>
    </row>
    <row r="2225" spans="1:28" x14ac:dyDescent="0.25">
      <c r="A2225" t="s">
        <v>4847</v>
      </c>
      <c r="B2225" t="s">
        <v>4848</v>
      </c>
      <c r="C2225" s="17">
        <v>44134</v>
      </c>
      <c r="D2225" s="7">
        <v>164000</v>
      </c>
      <c r="E2225" t="s">
        <v>29</v>
      </c>
      <c r="F2225" t="s">
        <v>30</v>
      </c>
      <c r="G2225" s="7">
        <v>164000</v>
      </c>
      <c r="H2225" s="7">
        <v>72680</v>
      </c>
      <c r="I2225" s="12">
        <f>H2225/G2225*100</f>
        <v>44.31707317073171</v>
      </c>
      <c r="J2225" s="12">
        <f t="shared" si="34"/>
        <v>5.7856956197552165</v>
      </c>
      <c r="K2225" s="7">
        <v>145369</v>
      </c>
      <c r="L2225" s="7">
        <v>29468</v>
      </c>
      <c r="M2225" s="7">
        <f>G2225-L2225</f>
        <v>134532</v>
      </c>
      <c r="N2225" s="7">
        <v>69819.8828125</v>
      </c>
      <c r="O2225" s="22">
        <f>M2225/N2225</f>
        <v>1.9268436809222838</v>
      </c>
      <c r="P2225" s="27">
        <v>1092</v>
      </c>
      <c r="Q2225" s="32">
        <f>M2225/P2225</f>
        <v>123.1978021978022</v>
      </c>
      <c r="R2225" s="37" t="s">
        <v>4843</v>
      </c>
      <c r="S2225" s="42">
        <f>ABS(O2496-O2225)*100</f>
        <v>56.965465193470813</v>
      </c>
      <c r="T2225" t="s">
        <v>154</v>
      </c>
      <c r="V2225" s="7">
        <v>28496</v>
      </c>
      <c r="W2225" t="s">
        <v>33</v>
      </c>
      <c r="X2225" s="17" t="s">
        <v>34</v>
      </c>
      <c r="Z2225" t="s">
        <v>4844</v>
      </c>
      <c r="AA2225">
        <v>401</v>
      </c>
      <c r="AB2225">
        <v>45</v>
      </c>
    </row>
    <row r="2226" spans="1:28" x14ac:dyDescent="0.25">
      <c r="A2226" t="s">
        <v>4849</v>
      </c>
      <c r="B2226" t="s">
        <v>4850</v>
      </c>
      <c r="C2226" s="17">
        <v>44025</v>
      </c>
      <c r="D2226" s="7">
        <v>180000</v>
      </c>
      <c r="E2226" t="s">
        <v>29</v>
      </c>
      <c r="F2226" t="s">
        <v>30</v>
      </c>
      <c r="G2226" s="7">
        <v>180000</v>
      </c>
      <c r="H2226" s="7">
        <v>99010</v>
      </c>
      <c r="I2226" s="12">
        <f>H2226/G2226*100</f>
        <v>55.005555555555553</v>
      </c>
      <c r="J2226" s="12">
        <f t="shared" si="34"/>
        <v>4.9027867650686261</v>
      </c>
      <c r="K2226" s="7">
        <v>198028</v>
      </c>
      <c r="L2226" s="7">
        <v>29291</v>
      </c>
      <c r="M2226" s="7">
        <f>G2226-L2226</f>
        <v>150709</v>
      </c>
      <c r="N2226" s="7">
        <v>73363.9140625</v>
      </c>
      <c r="O2226" s="22">
        <f>M2226/N2226</f>
        <v>2.0542660778923052</v>
      </c>
      <c r="P2226" s="27">
        <v>1104</v>
      </c>
      <c r="Q2226" s="32">
        <f>M2226/P2226</f>
        <v>136.51177536231884</v>
      </c>
      <c r="R2226" s="37" t="s">
        <v>4851</v>
      </c>
      <c r="S2226" s="42">
        <f>ABS(O2496-O2226)*100</f>
        <v>69.707704890472954</v>
      </c>
      <c r="T2226" t="s">
        <v>64</v>
      </c>
      <c r="V2226" s="7">
        <v>25950</v>
      </c>
      <c r="W2226" t="s">
        <v>33</v>
      </c>
      <c r="X2226" s="17" t="s">
        <v>34</v>
      </c>
      <c r="Z2226" t="s">
        <v>4852</v>
      </c>
      <c r="AA2226">
        <v>401</v>
      </c>
      <c r="AB2226">
        <v>45</v>
      </c>
    </row>
    <row r="2227" spans="1:28" x14ac:dyDescent="0.25">
      <c r="A2227" t="s">
        <v>4853</v>
      </c>
      <c r="B2227" t="s">
        <v>4854</v>
      </c>
      <c r="C2227" s="17">
        <v>44329</v>
      </c>
      <c r="D2227" s="7">
        <v>270000</v>
      </c>
      <c r="E2227" t="s">
        <v>29</v>
      </c>
      <c r="F2227" t="s">
        <v>30</v>
      </c>
      <c r="G2227" s="7">
        <v>270000</v>
      </c>
      <c r="H2227" s="7">
        <v>125390</v>
      </c>
      <c r="I2227" s="12">
        <f>H2227/G2227*100</f>
        <v>46.440740740740736</v>
      </c>
      <c r="J2227" s="12">
        <f t="shared" si="34"/>
        <v>3.6620280497461906</v>
      </c>
      <c r="K2227" s="7">
        <v>250776</v>
      </c>
      <c r="L2227" s="7">
        <v>33391</v>
      </c>
      <c r="M2227" s="7">
        <f>G2227-L2227</f>
        <v>236609</v>
      </c>
      <c r="N2227" s="7">
        <v>94515.21875</v>
      </c>
      <c r="O2227" s="22">
        <f>M2227/N2227</f>
        <v>2.5033957824913777</v>
      </c>
      <c r="P2227" s="27">
        <v>1716</v>
      </c>
      <c r="Q2227" s="32">
        <f>M2227/P2227</f>
        <v>137.88403263403262</v>
      </c>
      <c r="R2227" s="37" t="s">
        <v>4851</v>
      </c>
      <c r="S2227" s="42">
        <f>ABS(O2496-O2227)*100</f>
        <v>114.62067535038021</v>
      </c>
      <c r="T2227" t="s">
        <v>154</v>
      </c>
      <c r="V2227" s="7">
        <v>31050</v>
      </c>
      <c r="W2227" t="s">
        <v>33</v>
      </c>
      <c r="X2227" s="17" t="s">
        <v>34</v>
      </c>
      <c r="Z2227" t="s">
        <v>4852</v>
      </c>
      <c r="AA2227">
        <v>401</v>
      </c>
      <c r="AB2227">
        <v>45</v>
      </c>
    </row>
    <row r="2228" spans="1:28" x14ac:dyDescent="0.25">
      <c r="A2228" t="s">
        <v>4855</v>
      </c>
      <c r="B2228" t="s">
        <v>4856</v>
      </c>
      <c r="C2228" s="17">
        <v>44022</v>
      </c>
      <c r="D2228" s="7">
        <v>285000</v>
      </c>
      <c r="E2228" t="s">
        <v>29</v>
      </c>
      <c r="F2228" t="s">
        <v>30</v>
      </c>
      <c r="G2228" s="7">
        <v>285000</v>
      </c>
      <c r="H2228" s="7">
        <v>153560</v>
      </c>
      <c r="I2228" s="12">
        <f>H2228/G2228*100</f>
        <v>53.88070175438596</v>
      </c>
      <c r="J2228" s="12">
        <f t="shared" si="34"/>
        <v>3.7779329638990333</v>
      </c>
      <c r="K2228" s="7">
        <v>307129</v>
      </c>
      <c r="L2228" s="7">
        <v>40923</v>
      </c>
      <c r="M2228" s="7">
        <f>G2228-L2228</f>
        <v>244077</v>
      </c>
      <c r="N2228" s="7">
        <v>171745.8125</v>
      </c>
      <c r="O2228" s="22">
        <f>M2228/N2228</f>
        <v>1.4211525535739045</v>
      </c>
      <c r="P2228" s="27">
        <v>1757</v>
      </c>
      <c r="Q2228" s="32">
        <f>M2228/P2228</f>
        <v>138.91690381331816</v>
      </c>
      <c r="R2228" s="37" t="s">
        <v>4857</v>
      </c>
      <c r="S2228" s="42">
        <f>ABS(O2496-O2228)*100</f>
        <v>6.3963524586328813</v>
      </c>
      <c r="T2228" t="s">
        <v>64</v>
      </c>
      <c r="V2228" s="7">
        <v>35550</v>
      </c>
      <c r="W2228" t="s">
        <v>33</v>
      </c>
      <c r="X2228" s="17" t="s">
        <v>34</v>
      </c>
      <c r="Z2228" t="s">
        <v>4852</v>
      </c>
      <c r="AA2228">
        <v>401</v>
      </c>
      <c r="AB2228">
        <v>57</v>
      </c>
    </row>
    <row r="2229" spans="1:28" x14ac:dyDescent="0.25">
      <c r="A2229" t="s">
        <v>4858</v>
      </c>
      <c r="B2229" t="s">
        <v>4859</v>
      </c>
      <c r="C2229" s="17">
        <v>44264</v>
      </c>
      <c r="D2229" s="7">
        <v>165100</v>
      </c>
      <c r="E2229" t="s">
        <v>1819</v>
      </c>
      <c r="F2229" t="s">
        <v>30</v>
      </c>
      <c r="G2229" s="7">
        <v>165100</v>
      </c>
      <c r="H2229" s="7">
        <v>86270</v>
      </c>
      <c r="I2229" s="12">
        <f>H2229/G2229*100</f>
        <v>52.253179890975169</v>
      </c>
      <c r="J2229" s="12">
        <f t="shared" si="34"/>
        <v>2.1504111004882418</v>
      </c>
      <c r="K2229" s="7">
        <v>172536</v>
      </c>
      <c r="L2229" s="7">
        <v>46408</v>
      </c>
      <c r="M2229" s="7">
        <f>G2229-L2229</f>
        <v>118692</v>
      </c>
      <c r="N2229" s="7">
        <v>86984.828125</v>
      </c>
      <c r="O2229" s="22">
        <f>M2229/N2229</f>
        <v>1.3645138187711974</v>
      </c>
      <c r="P2229" s="27">
        <v>1368</v>
      </c>
      <c r="Q2229" s="32">
        <f>M2229/P2229</f>
        <v>86.763157894736835</v>
      </c>
      <c r="R2229" s="37" t="s">
        <v>4860</v>
      </c>
      <c r="S2229" s="42">
        <f>ABS(O2496-O2229)*100</f>
        <v>0.73247897836217213</v>
      </c>
      <c r="T2229" t="s">
        <v>154</v>
      </c>
      <c r="V2229" s="7">
        <v>45436</v>
      </c>
      <c r="W2229" t="s">
        <v>33</v>
      </c>
      <c r="X2229" s="17" t="s">
        <v>34</v>
      </c>
      <c r="Z2229" t="s">
        <v>4861</v>
      </c>
      <c r="AA2229">
        <v>401</v>
      </c>
      <c r="AB2229">
        <v>48</v>
      </c>
    </row>
    <row r="2230" spans="1:28" x14ac:dyDescent="0.25">
      <c r="A2230" t="s">
        <v>4862</v>
      </c>
      <c r="B2230" t="s">
        <v>4863</v>
      </c>
      <c r="C2230" s="17">
        <v>44358</v>
      </c>
      <c r="D2230" s="7">
        <v>163000</v>
      </c>
      <c r="E2230" t="s">
        <v>29</v>
      </c>
      <c r="F2230" t="s">
        <v>30</v>
      </c>
      <c r="G2230" s="7">
        <v>163000</v>
      </c>
      <c r="H2230" s="7">
        <v>80370</v>
      </c>
      <c r="I2230" s="12">
        <f>H2230/G2230*100</f>
        <v>49.306748466257666</v>
      </c>
      <c r="J2230" s="12">
        <f t="shared" si="34"/>
        <v>0.79602032422926072</v>
      </c>
      <c r="K2230" s="7">
        <v>160740</v>
      </c>
      <c r="L2230" s="7">
        <v>27044</v>
      </c>
      <c r="M2230" s="7">
        <f>G2230-L2230</f>
        <v>135956</v>
      </c>
      <c r="N2230" s="7">
        <v>123792.59375</v>
      </c>
      <c r="O2230" s="22">
        <f>M2230/N2230</f>
        <v>1.0982563324795027</v>
      </c>
      <c r="P2230" s="27">
        <v>1266</v>
      </c>
      <c r="Q2230" s="32">
        <f>M2230/P2230</f>
        <v>107.39020537124803</v>
      </c>
      <c r="R2230" s="37" t="s">
        <v>4864</v>
      </c>
      <c r="S2230" s="42">
        <f>ABS(O2496-O2230)*100</f>
        <v>25.893269650807294</v>
      </c>
      <c r="T2230" t="s">
        <v>32</v>
      </c>
      <c r="V2230" s="7">
        <v>25000</v>
      </c>
      <c r="W2230" t="s">
        <v>33</v>
      </c>
      <c r="X2230" s="17" t="s">
        <v>34</v>
      </c>
      <c r="Z2230" t="s">
        <v>161</v>
      </c>
      <c r="AA2230">
        <v>407</v>
      </c>
      <c r="AB2230">
        <v>63</v>
      </c>
    </row>
    <row r="2231" spans="1:28" x14ac:dyDescent="0.25">
      <c r="A2231" t="s">
        <v>4865</v>
      </c>
      <c r="B2231" t="s">
        <v>4866</v>
      </c>
      <c r="C2231" s="17">
        <v>44314</v>
      </c>
      <c r="D2231" s="7">
        <v>342500</v>
      </c>
      <c r="E2231" t="s">
        <v>29</v>
      </c>
      <c r="F2231" t="s">
        <v>30</v>
      </c>
      <c r="G2231" s="7">
        <v>342500</v>
      </c>
      <c r="H2231" s="7">
        <v>189940</v>
      </c>
      <c r="I2231" s="12">
        <f>H2231/G2231*100</f>
        <v>55.456934306569337</v>
      </c>
      <c r="J2231" s="12">
        <f t="shared" si="34"/>
        <v>5.3541655160824106</v>
      </c>
      <c r="K2231" s="7">
        <v>379888</v>
      </c>
      <c r="L2231" s="7">
        <v>40772</v>
      </c>
      <c r="M2231" s="7">
        <f>G2231-L2231</f>
        <v>301728</v>
      </c>
      <c r="N2231" s="7">
        <v>243968.34375</v>
      </c>
      <c r="O2231" s="22">
        <f>M2231/N2231</f>
        <v>1.2367506183883745</v>
      </c>
      <c r="P2231" s="27">
        <v>2263</v>
      </c>
      <c r="Q2231" s="32">
        <f>M2231/P2231</f>
        <v>133.33097657976137</v>
      </c>
      <c r="R2231" s="37" t="s">
        <v>4867</v>
      </c>
      <c r="S2231" s="42">
        <f>ABS(O2496-O2231)*100</f>
        <v>12.043841059920112</v>
      </c>
      <c r="T2231" t="s">
        <v>32</v>
      </c>
      <c r="V2231" s="7">
        <v>36878</v>
      </c>
      <c r="W2231" t="s">
        <v>33</v>
      </c>
      <c r="X2231" s="17" t="s">
        <v>34</v>
      </c>
      <c r="Z2231" t="s">
        <v>4868</v>
      </c>
      <c r="AA2231">
        <v>401</v>
      </c>
      <c r="AB2231">
        <v>72</v>
      </c>
    </row>
    <row r="2232" spans="1:28" x14ac:dyDescent="0.25">
      <c r="A2232" t="s">
        <v>4869</v>
      </c>
      <c r="B2232" t="s">
        <v>4870</v>
      </c>
      <c r="C2232" s="17">
        <v>44218</v>
      </c>
      <c r="D2232" s="7">
        <v>165000</v>
      </c>
      <c r="E2232" t="s">
        <v>29</v>
      </c>
      <c r="F2232" t="s">
        <v>30</v>
      </c>
      <c r="G2232" s="7">
        <v>165000</v>
      </c>
      <c r="H2232" s="7">
        <v>69150</v>
      </c>
      <c r="I2232" s="12">
        <f>H2232/G2232*100</f>
        <v>41.909090909090907</v>
      </c>
      <c r="J2232" s="12">
        <f t="shared" si="34"/>
        <v>8.1936778813960203</v>
      </c>
      <c r="K2232" s="7">
        <v>138305</v>
      </c>
      <c r="L2232" s="7">
        <v>38089</v>
      </c>
      <c r="M2232" s="7">
        <f>G2232-L2232</f>
        <v>126911</v>
      </c>
      <c r="N2232" s="7">
        <v>72097.84375</v>
      </c>
      <c r="O2232" s="22">
        <f>M2232/N2232</f>
        <v>1.7602606874078672</v>
      </c>
      <c r="P2232" s="27">
        <v>954</v>
      </c>
      <c r="Q2232" s="32">
        <f>M2232/P2232</f>
        <v>133.03039832285114</v>
      </c>
      <c r="R2232" s="37" t="s">
        <v>4871</v>
      </c>
      <c r="S2232" s="42">
        <f>ABS(O2496-O2232)*100</f>
        <v>40.307165842029157</v>
      </c>
      <c r="T2232" t="s">
        <v>64</v>
      </c>
      <c r="V2232" s="7">
        <v>32489</v>
      </c>
      <c r="W2232" t="s">
        <v>33</v>
      </c>
      <c r="X2232" s="17" t="s">
        <v>34</v>
      </c>
      <c r="Z2232" t="s">
        <v>4872</v>
      </c>
      <c r="AA2232">
        <v>401</v>
      </c>
      <c r="AB2232">
        <v>48</v>
      </c>
    </row>
    <row r="2233" spans="1:28" x14ac:dyDescent="0.25">
      <c r="A2233" t="s">
        <v>4873</v>
      </c>
      <c r="B2233" t="s">
        <v>4874</v>
      </c>
      <c r="C2233" s="17">
        <v>44089</v>
      </c>
      <c r="D2233" s="7">
        <v>176000</v>
      </c>
      <c r="E2233" t="s">
        <v>29</v>
      </c>
      <c r="F2233" t="s">
        <v>30</v>
      </c>
      <c r="G2233" s="7">
        <v>176000</v>
      </c>
      <c r="H2233" s="7">
        <v>92800</v>
      </c>
      <c r="I2233" s="12">
        <f>H2233/G2233*100</f>
        <v>52.72727272727272</v>
      </c>
      <c r="J2233" s="12">
        <f t="shared" si="34"/>
        <v>2.6245039367857927</v>
      </c>
      <c r="K2233" s="7">
        <v>185597</v>
      </c>
      <c r="L2233" s="7">
        <v>35307</v>
      </c>
      <c r="M2233" s="7">
        <f>G2233-L2233</f>
        <v>140693</v>
      </c>
      <c r="N2233" s="7">
        <v>137880.734375</v>
      </c>
      <c r="O2233" s="22">
        <f>M2233/N2233</f>
        <v>1.0203963638411684</v>
      </c>
      <c r="P2233" s="27">
        <v>1258</v>
      </c>
      <c r="Q2233" s="32">
        <f>M2233/P2233</f>
        <v>111.83863275039745</v>
      </c>
      <c r="R2233" s="37" t="s">
        <v>4875</v>
      </c>
      <c r="S2233" s="42">
        <f>ABS(O2496-O2233)*100</f>
        <v>33.67926651464073</v>
      </c>
      <c r="T2233" t="s">
        <v>64</v>
      </c>
      <c r="V2233" s="7">
        <v>32500</v>
      </c>
      <c r="W2233" t="s">
        <v>33</v>
      </c>
      <c r="X2233" s="17" t="s">
        <v>34</v>
      </c>
      <c r="Z2233" t="s">
        <v>300</v>
      </c>
      <c r="AA2233">
        <v>407</v>
      </c>
      <c r="AB2233">
        <v>63</v>
      </c>
    </row>
    <row r="2234" spans="1:28" x14ac:dyDescent="0.25">
      <c r="A2234" t="s">
        <v>4876</v>
      </c>
      <c r="B2234" t="s">
        <v>4877</v>
      </c>
      <c r="C2234" s="17">
        <v>44407</v>
      </c>
      <c r="D2234" s="7">
        <v>335000</v>
      </c>
      <c r="E2234" t="s">
        <v>29</v>
      </c>
      <c r="F2234" t="s">
        <v>30</v>
      </c>
      <c r="G2234" s="7">
        <v>335000</v>
      </c>
      <c r="H2234" s="7">
        <v>179560</v>
      </c>
      <c r="I2234" s="12">
        <f>H2234/G2234*100</f>
        <v>53.6</v>
      </c>
      <c r="J2234" s="12">
        <f t="shared" si="34"/>
        <v>3.4972312095130746</v>
      </c>
      <c r="K2234" s="7">
        <v>359113</v>
      </c>
      <c r="L2234" s="7">
        <v>35133</v>
      </c>
      <c r="M2234" s="7">
        <f>G2234-L2234</f>
        <v>299867</v>
      </c>
      <c r="N2234" s="7">
        <v>233079.140625</v>
      </c>
      <c r="O2234" s="22">
        <f>M2234/N2234</f>
        <v>1.2865458453120637</v>
      </c>
      <c r="P2234" s="27">
        <v>2074</v>
      </c>
      <c r="Q2234" s="32">
        <f>M2234/P2234</f>
        <v>144.58389585342334</v>
      </c>
      <c r="R2234" s="37" t="s">
        <v>4871</v>
      </c>
      <c r="S2234" s="42">
        <f>ABS(O2496-O2234)*100</f>
        <v>7.0643183675511922</v>
      </c>
      <c r="T2234" t="s">
        <v>1044</v>
      </c>
      <c r="V2234" s="7">
        <v>32489</v>
      </c>
      <c r="W2234" t="s">
        <v>33</v>
      </c>
      <c r="X2234" s="17" t="s">
        <v>34</v>
      </c>
      <c r="Z2234" t="s">
        <v>4872</v>
      </c>
      <c r="AA2234">
        <v>401</v>
      </c>
      <c r="AB2234">
        <v>69</v>
      </c>
    </row>
    <row r="2235" spans="1:28" x14ac:dyDescent="0.25">
      <c r="A2235" t="s">
        <v>4878</v>
      </c>
      <c r="B2235" t="s">
        <v>4879</v>
      </c>
      <c r="C2235" s="17">
        <v>44053</v>
      </c>
      <c r="D2235" s="7">
        <v>242000</v>
      </c>
      <c r="E2235" t="s">
        <v>29</v>
      </c>
      <c r="F2235" t="s">
        <v>30</v>
      </c>
      <c r="G2235" s="7">
        <v>242000</v>
      </c>
      <c r="H2235" s="7">
        <v>125650</v>
      </c>
      <c r="I2235" s="12">
        <f>H2235/G2235*100</f>
        <v>51.921487603305785</v>
      </c>
      <c r="J2235" s="12">
        <f t="shared" si="34"/>
        <v>1.8187188128188581</v>
      </c>
      <c r="K2235" s="7">
        <v>251294</v>
      </c>
      <c r="L2235" s="7">
        <v>42801</v>
      </c>
      <c r="M2235" s="7">
        <f>G2235-L2235</f>
        <v>199199</v>
      </c>
      <c r="N2235" s="7">
        <v>138995.328125</v>
      </c>
      <c r="O2235" s="22">
        <f>M2235/N2235</f>
        <v>1.433134499462156</v>
      </c>
      <c r="P2235" s="27">
        <v>1944</v>
      </c>
      <c r="Q2235" s="32">
        <f>M2235/P2235</f>
        <v>102.46862139917695</v>
      </c>
      <c r="R2235" s="37" t="s">
        <v>4880</v>
      </c>
      <c r="S2235" s="42">
        <f>ABS(O2496-O2235)*100</f>
        <v>7.5945470474580334</v>
      </c>
      <c r="T2235" t="s">
        <v>154</v>
      </c>
      <c r="V2235" s="7">
        <v>41910</v>
      </c>
      <c r="W2235" t="s">
        <v>33</v>
      </c>
      <c r="X2235" s="17" t="s">
        <v>34</v>
      </c>
      <c r="Z2235" t="s">
        <v>4881</v>
      </c>
      <c r="AA2235">
        <v>401</v>
      </c>
      <c r="AB2235">
        <v>53</v>
      </c>
    </row>
    <row r="2236" spans="1:28" x14ac:dyDescent="0.25">
      <c r="A2236" t="s">
        <v>4882</v>
      </c>
      <c r="B2236" t="s">
        <v>4883</v>
      </c>
      <c r="C2236" s="17">
        <v>44271</v>
      </c>
      <c r="D2236" s="7">
        <v>290000</v>
      </c>
      <c r="E2236" t="s">
        <v>29</v>
      </c>
      <c r="F2236" t="s">
        <v>30</v>
      </c>
      <c r="G2236" s="7">
        <v>290000</v>
      </c>
      <c r="H2236" s="7">
        <v>149610</v>
      </c>
      <c r="I2236" s="12">
        <f>H2236/G2236*100</f>
        <v>51.589655172413792</v>
      </c>
      <c r="J2236" s="12">
        <f t="shared" si="34"/>
        <v>1.4868863819268654</v>
      </c>
      <c r="K2236" s="7">
        <v>299220</v>
      </c>
      <c r="L2236" s="7">
        <v>48859</v>
      </c>
      <c r="M2236" s="7">
        <f>G2236-L2236</f>
        <v>241141</v>
      </c>
      <c r="N2236" s="7">
        <v>166907.328125</v>
      </c>
      <c r="O2236" s="22">
        <f>M2236/N2236</f>
        <v>1.4447598119802447</v>
      </c>
      <c r="P2236" s="27">
        <v>1605</v>
      </c>
      <c r="Q2236" s="32">
        <f>M2236/P2236</f>
        <v>150.24361370716511</v>
      </c>
      <c r="R2236" s="37" t="s">
        <v>4880</v>
      </c>
      <c r="S2236" s="42">
        <f>ABS(O2496-O2236)*100</f>
        <v>8.7570782992669081</v>
      </c>
      <c r="T2236" t="s">
        <v>32</v>
      </c>
      <c r="V2236" s="7">
        <v>41910</v>
      </c>
      <c r="W2236" t="s">
        <v>33</v>
      </c>
      <c r="X2236" s="17" t="s">
        <v>34</v>
      </c>
      <c r="Z2236" t="s">
        <v>4881</v>
      </c>
      <c r="AA2236">
        <v>401</v>
      </c>
      <c r="AB2236">
        <v>73</v>
      </c>
    </row>
    <row r="2237" spans="1:28" x14ac:dyDescent="0.25">
      <c r="A2237" t="s">
        <v>4884</v>
      </c>
      <c r="B2237" t="s">
        <v>4885</v>
      </c>
      <c r="C2237" s="17">
        <v>43941</v>
      </c>
      <c r="D2237" s="7">
        <v>199000</v>
      </c>
      <c r="E2237" t="s">
        <v>29</v>
      </c>
      <c r="F2237" t="s">
        <v>30</v>
      </c>
      <c r="G2237" s="7">
        <v>199000</v>
      </c>
      <c r="H2237" s="7">
        <v>80180</v>
      </c>
      <c r="I2237" s="12">
        <f>H2237/G2237*100</f>
        <v>40.291457286432156</v>
      </c>
      <c r="J2237" s="12">
        <f t="shared" si="34"/>
        <v>9.8113115040547711</v>
      </c>
      <c r="K2237" s="7">
        <v>208484</v>
      </c>
      <c r="L2237" s="7">
        <v>39072</v>
      </c>
      <c r="M2237" s="7">
        <f>G2237-L2237</f>
        <v>159928</v>
      </c>
      <c r="N2237" s="7">
        <v>98495.3515625</v>
      </c>
      <c r="O2237" s="22">
        <f>M2237/N2237</f>
        <v>1.6237111443631738</v>
      </c>
      <c r="P2237" s="27">
        <v>1684</v>
      </c>
      <c r="Q2237" s="32">
        <f>M2237/P2237</f>
        <v>94.969121140142519</v>
      </c>
      <c r="R2237" s="37" t="s">
        <v>4880</v>
      </c>
      <c r="S2237" s="42">
        <f>ABS(O2496-O2237)*100</f>
        <v>26.652211537559811</v>
      </c>
      <c r="T2237" t="s">
        <v>154</v>
      </c>
      <c r="V2237" s="7">
        <v>38100</v>
      </c>
      <c r="W2237" t="s">
        <v>33</v>
      </c>
      <c r="X2237" s="17" t="s">
        <v>34</v>
      </c>
      <c r="Y2237" t="s">
        <v>4886</v>
      </c>
      <c r="Z2237" t="s">
        <v>4881</v>
      </c>
      <c r="AA2237">
        <v>401</v>
      </c>
      <c r="AB2237">
        <v>45</v>
      </c>
    </row>
    <row r="2238" spans="1:28" x14ac:dyDescent="0.25">
      <c r="A2238" t="s">
        <v>4887</v>
      </c>
      <c r="B2238" t="s">
        <v>4888</v>
      </c>
      <c r="C2238" s="17">
        <v>44636</v>
      </c>
      <c r="D2238" s="7">
        <v>135000</v>
      </c>
      <c r="E2238" t="s">
        <v>29</v>
      </c>
      <c r="F2238" t="s">
        <v>30</v>
      </c>
      <c r="G2238" s="7">
        <v>135000</v>
      </c>
      <c r="H2238" s="7">
        <v>91040</v>
      </c>
      <c r="I2238" s="12">
        <f>H2238/G2238*100</f>
        <v>67.437037037037044</v>
      </c>
      <c r="J2238" s="12">
        <f t="shared" si="34"/>
        <v>17.334268246550117</v>
      </c>
      <c r="K2238" s="7">
        <v>182082</v>
      </c>
      <c r="L2238" s="7">
        <v>42801</v>
      </c>
      <c r="M2238" s="7">
        <f>G2238-L2238</f>
        <v>92199</v>
      </c>
      <c r="N2238" s="7">
        <v>92854</v>
      </c>
      <c r="O2238" s="22">
        <f>M2238/N2238</f>
        <v>0.99294591509251084</v>
      </c>
      <c r="P2238" s="27">
        <v>1499</v>
      </c>
      <c r="Q2238" s="32">
        <f>M2238/P2238</f>
        <v>61.507004669779853</v>
      </c>
      <c r="R2238" s="37" t="s">
        <v>4880</v>
      </c>
      <c r="S2238" s="42">
        <f>ABS(O2496-O2238)*100</f>
        <v>36.424311389506478</v>
      </c>
      <c r="T2238" t="s">
        <v>154</v>
      </c>
      <c r="V2238" s="7">
        <v>41910</v>
      </c>
      <c r="W2238" t="s">
        <v>33</v>
      </c>
      <c r="X2238" s="17" t="s">
        <v>34</v>
      </c>
      <c r="Z2238" t="s">
        <v>4881</v>
      </c>
      <c r="AA2238">
        <v>401</v>
      </c>
      <c r="AB2238">
        <v>45</v>
      </c>
    </row>
    <row r="2239" spans="1:28" x14ac:dyDescent="0.25">
      <c r="A2239" t="s">
        <v>4889</v>
      </c>
      <c r="B2239" t="s">
        <v>4890</v>
      </c>
      <c r="C2239" s="17">
        <v>44424</v>
      </c>
      <c r="D2239" s="7">
        <v>250000</v>
      </c>
      <c r="E2239" t="s">
        <v>29</v>
      </c>
      <c r="F2239" t="s">
        <v>30</v>
      </c>
      <c r="G2239" s="7">
        <v>250000</v>
      </c>
      <c r="H2239" s="7">
        <v>93340</v>
      </c>
      <c r="I2239" s="12">
        <f>H2239/G2239*100</f>
        <v>37.336000000000006</v>
      </c>
      <c r="J2239" s="12">
        <f t="shared" si="34"/>
        <v>12.766768790486921</v>
      </c>
      <c r="K2239" s="7">
        <v>186682</v>
      </c>
      <c r="L2239" s="7">
        <v>42244</v>
      </c>
      <c r="M2239" s="7">
        <f>G2239-L2239</f>
        <v>207756</v>
      </c>
      <c r="N2239" s="7">
        <v>96292</v>
      </c>
      <c r="O2239" s="22">
        <f>M2239/N2239</f>
        <v>2.1575624143231007</v>
      </c>
      <c r="P2239" s="27">
        <v>1248</v>
      </c>
      <c r="Q2239" s="32">
        <f>M2239/P2239</f>
        <v>166.47115384615384</v>
      </c>
      <c r="R2239" s="37" t="s">
        <v>4880</v>
      </c>
      <c r="S2239" s="42">
        <f>ABS(O2496-O2239)*100</f>
        <v>80.0373385335525</v>
      </c>
      <c r="T2239" t="s">
        <v>64</v>
      </c>
      <c r="V2239" s="7">
        <v>39640</v>
      </c>
      <c r="W2239" t="s">
        <v>33</v>
      </c>
      <c r="X2239" s="17" t="s">
        <v>34</v>
      </c>
      <c r="Z2239" t="s">
        <v>4881</v>
      </c>
      <c r="AA2239">
        <v>401</v>
      </c>
      <c r="AB2239">
        <v>53</v>
      </c>
    </row>
    <row r="2240" spans="1:28" x14ac:dyDescent="0.25">
      <c r="A2240" t="s">
        <v>4891</v>
      </c>
      <c r="B2240" t="s">
        <v>4892</v>
      </c>
      <c r="C2240" s="17">
        <v>44648</v>
      </c>
      <c r="D2240" s="7">
        <v>290000</v>
      </c>
      <c r="E2240" t="s">
        <v>29</v>
      </c>
      <c r="F2240" t="s">
        <v>30</v>
      </c>
      <c r="G2240" s="7">
        <v>290000</v>
      </c>
      <c r="H2240" s="7">
        <v>154780</v>
      </c>
      <c r="I2240" s="12">
        <f>H2240/G2240*100</f>
        <v>53.372413793103448</v>
      </c>
      <c r="J2240" s="12">
        <f t="shared" si="34"/>
        <v>3.2696450026165209</v>
      </c>
      <c r="K2240" s="7">
        <v>309557</v>
      </c>
      <c r="L2240" s="7">
        <v>46049</v>
      </c>
      <c r="M2240" s="7">
        <f>G2240-L2240</f>
        <v>243951</v>
      </c>
      <c r="N2240" s="7">
        <v>175672</v>
      </c>
      <c r="O2240" s="22">
        <f>M2240/N2240</f>
        <v>1.3886732091625302</v>
      </c>
      <c r="P2240" s="27">
        <v>1912</v>
      </c>
      <c r="Q2240" s="32">
        <f>M2240/P2240</f>
        <v>127.58943514644352</v>
      </c>
      <c r="R2240" s="37" t="s">
        <v>4880</v>
      </c>
      <c r="S2240" s="42">
        <f>ABS(O2496-O2240)*100</f>
        <v>3.1484180174954579</v>
      </c>
      <c r="T2240" t="s">
        <v>64</v>
      </c>
      <c r="V2240" s="7">
        <v>41910</v>
      </c>
      <c r="W2240" t="s">
        <v>33</v>
      </c>
      <c r="X2240" s="17" t="s">
        <v>34</v>
      </c>
      <c r="Z2240" t="s">
        <v>4881</v>
      </c>
      <c r="AA2240">
        <v>401</v>
      </c>
      <c r="AB2240">
        <v>63</v>
      </c>
    </row>
    <row r="2241" spans="1:28" x14ac:dyDescent="0.25">
      <c r="A2241" t="s">
        <v>4893</v>
      </c>
      <c r="B2241" t="s">
        <v>4894</v>
      </c>
      <c r="C2241" s="17">
        <v>43929</v>
      </c>
      <c r="D2241" s="7">
        <v>320000</v>
      </c>
      <c r="E2241" t="s">
        <v>29</v>
      </c>
      <c r="F2241" t="s">
        <v>30</v>
      </c>
      <c r="G2241" s="7">
        <v>320000</v>
      </c>
      <c r="H2241" s="7">
        <v>158410</v>
      </c>
      <c r="I2241" s="12">
        <f>H2241/G2241*100</f>
        <v>49.503124999999997</v>
      </c>
      <c r="J2241" s="12">
        <f t="shared" si="34"/>
        <v>0.59964379048692962</v>
      </c>
      <c r="K2241" s="7">
        <v>316822</v>
      </c>
      <c r="L2241" s="7">
        <v>47409</v>
      </c>
      <c r="M2241" s="7">
        <f>G2241-L2241</f>
        <v>272591</v>
      </c>
      <c r="N2241" s="7">
        <v>180814.09375</v>
      </c>
      <c r="O2241" s="22">
        <f>M2241/N2241</f>
        <v>1.5075760652645473</v>
      </c>
      <c r="P2241" s="27">
        <v>2606</v>
      </c>
      <c r="Q2241" s="32">
        <f>M2241/P2241</f>
        <v>104.60130468150422</v>
      </c>
      <c r="R2241" s="37" t="s">
        <v>4895</v>
      </c>
      <c r="S2241" s="42">
        <f>ABS(O2496-O2241)*100</f>
        <v>15.038703627697171</v>
      </c>
      <c r="T2241" t="s">
        <v>662</v>
      </c>
      <c r="V2241" s="7">
        <v>34848</v>
      </c>
      <c r="W2241" t="s">
        <v>33</v>
      </c>
      <c r="X2241" s="17" t="s">
        <v>34</v>
      </c>
      <c r="Z2241" t="s">
        <v>4844</v>
      </c>
      <c r="AA2241">
        <v>401</v>
      </c>
      <c r="AB2241">
        <v>47</v>
      </c>
    </row>
    <row r="2242" spans="1:28" x14ac:dyDescent="0.25">
      <c r="A2242" t="s">
        <v>4896</v>
      </c>
      <c r="B2242" t="s">
        <v>4897</v>
      </c>
      <c r="C2242" s="17">
        <v>44454</v>
      </c>
      <c r="D2242" s="7">
        <v>390000</v>
      </c>
      <c r="E2242" t="s">
        <v>29</v>
      </c>
      <c r="F2242" t="s">
        <v>30</v>
      </c>
      <c r="G2242" s="7">
        <v>390000</v>
      </c>
      <c r="H2242" s="7">
        <v>165840</v>
      </c>
      <c r="I2242" s="12">
        <f>H2242/G2242*100</f>
        <v>42.523076923076921</v>
      </c>
      <c r="J2242" s="12">
        <f t="shared" si="34"/>
        <v>7.5796918674100056</v>
      </c>
      <c r="K2242" s="7">
        <v>331687</v>
      </c>
      <c r="L2242" s="7">
        <v>43465</v>
      </c>
      <c r="M2242" s="7">
        <f>G2242-L2242</f>
        <v>346535</v>
      </c>
      <c r="N2242" s="7">
        <v>193437.578125</v>
      </c>
      <c r="O2242" s="22">
        <f>M2242/N2242</f>
        <v>1.7914564654860803</v>
      </c>
      <c r="P2242" s="27">
        <v>1933</v>
      </c>
      <c r="Q2242" s="32">
        <f>M2242/P2242</f>
        <v>179.27315054319709</v>
      </c>
      <c r="R2242" s="37" t="s">
        <v>4895</v>
      </c>
      <c r="S2242" s="42">
        <f>ABS(O2496-O2242)*100</f>
        <v>43.426743649850465</v>
      </c>
      <c r="T2242" t="s">
        <v>64</v>
      </c>
      <c r="V2242" s="7">
        <v>34848</v>
      </c>
      <c r="W2242" t="s">
        <v>33</v>
      </c>
      <c r="X2242" s="17" t="s">
        <v>34</v>
      </c>
      <c r="Z2242" t="s">
        <v>4844</v>
      </c>
      <c r="AA2242">
        <v>401</v>
      </c>
      <c r="AB2242">
        <v>58</v>
      </c>
    </row>
    <row r="2243" spans="1:28" x14ac:dyDescent="0.25">
      <c r="A2243" t="s">
        <v>4898</v>
      </c>
      <c r="B2243" t="s">
        <v>4899</v>
      </c>
      <c r="C2243" s="17">
        <v>44424</v>
      </c>
      <c r="D2243" s="7">
        <v>110000</v>
      </c>
      <c r="E2243" t="s">
        <v>29</v>
      </c>
      <c r="F2243" t="s">
        <v>30</v>
      </c>
      <c r="G2243" s="7">
        <v>110000</v>
      </c>
      <c r="H2243" s="7">
        <v>72980</v>
      </c>
      <c r="I2243" s="12">
        <f>H2243/G2243*100</f>
        <v>66.345454545454544</v>
      </c>
      <c r="J2243" s="12">
        <f t="shared" ref="J2243:J2306" si="35">+ABS(I2243-$I$2500)</f>
        <v>16.242685754967617</v>
      </c>
      <c r="K2243" s="7">
        <v>145951</v>
      </c>
      <c r="L2243" s="7">
        <v>27617</v>
      </c>
      <c r="M2243" s="7">
        <f>G2243-L2243</f>
        <v>82383</v>
      </c>
      <c r="N2243" s="7">
        <v>79418.7890625</v>
      </c>
      <c r="O2243" s="22">
        <f>M2243/N2243</f>
        <v>1.037323799222968</v>
      </c>
      <c r="P2243" s="27">
        <v>1444</v>
      </c>
      <c r="Q2243" s="32">
        <f>M2243/P2243</f>
        <v>57.051939058171747</v>
      </c>
      <c r="R2243" s="37" t="s">
        <v>4895</v>
      </c>
      <c r="S2243" s="42">
        <f>ABS(O2496-O2243)*100</f>
        <v>31.986522976460762</v>
      </c>
      <c r="T2243" t="s">
        <v>154</v>
      </c>
      <c r="V2243" s="7">
        <v>26136</v>
      </c>
      <c r="W2243" t="s">
        <v>33</v>
      </c>
      <c r="X2243" s="17" t="s">
        <v>34</v>
      </c>
      <c r="Z2243" t="s">
        <v>4844</v>
      </c>
      <c r="AA2243">
        <v>401</v>
      </c>
      <c r="AB2243">
        <v>45</v>
      </c>
    </row>
    <row r="2244" spans="1:28" x14ac:dyDescent="0.25">
      <c r="A2244" t="s">
        <v>4900</v>
      </c>
      <c r="B2244" t="s">
        <v>4901</v>
      </c>
      <c r="C2244" s="17">
        <v>44187</v>
      </c>
      <c r="D2244" s="7">
        <v>260000</v>
      </c>
      <c r="E2244" t="s">
        <v>29</v>
      </c>
      <c r="F2244" t="s">
        <v>30</v>
      </c>
      <c r="G2244" s="7">
        <v>260000</v>
      </c>
      <c r="H2244" s="7">
        <v>119770</v>
      </c>
      <c r="I2244" s="12">
        <f>H2244/G2244*100</f>
        <v>46.065384615384616</v>
      </c>
      <c r="J2244" s="12">
        <f t="shared" si="35"/>
        <v>4.0373841751023107</v>
      </c>
      <c r="K2244" s="7">
        <v>239544</v>
      </c>
      <c r="L2244" s="7">
        <v>41392</v>
      </c>
      <c r="M2244" s="7">
        <f>G2244-L2244</f>
        <v>218608</v>
      </c>
      <c r="N2244" s="7">
        <v>132987.921875</v>
      </c>
      <c r="O2244" s="22">
        <f>M2244/N2244</f>
        <v>1.6438184529680622</v>
      </c>
      <c r="P2244" s="27">
        <v>2008</v>
      </c>
      <c r="Q2244" s="32">
        <f>M2244/P2244</f>
        <v>108.86852589641434</v>
      </c>
      <c r="R2244" s="37" t="s">
        <v>4895</v>
      </c>
      <c r="S2244" s="42">
        <f>ABS(O2496-O2244)*100</f>
        <v>28.662942398048653</v>
      </c>
      <c r="T2244" t="s">
        <v>141</v>
      </c>
      <c r="V2244" s="7">
        <v>34848</v>
      </c>
      <c r="W2244" t="s">
        <v>33</v>
      </c>
      <c r="X2244" s="17" t="s">
        <v>34</v>
      </c>
      <c r="Z2244" t="s">
        <v>4844</v>
      </c>
      <c r="AA2244">
        <v>401</v>
      </c>
      <c r="AB2244">
        <v>53</v>
      </c>
    </row>
    <row r="2245" spans="1:28" x14ac:dyDescent="0.25">
      <c r="A2245" t="s">
        <v>4902</v>
      </c>
      <c r="B2245" t="s">
        <v>4903</v>
      </c>
      <c r="C2245" s="17">
        <v>44092</v>
      </c>
      <c r="D2245" s="7">
        <v>158900</v>
      </c>
      <c r="E2245" t="s">
        <v>29</v>
      </c>
      <c r="F2245" t="s">
        <v>30</v>
      </c>
      <c r="G2245" s="7">
        <v>158900</v>
      </c>
      <c r="H2245" s="7">
        <v>99360</v>
      </c>
      <c r="I2245" s="12">
        <f>H2245/G2245*100</f>
        <v>62.52989301447451</v>
      </c>
      <c r="J2245" s="12">
        <f t="shared" si="35"/>
        <v>12.427124223987583</v>
      </c>
      <c r="K2245" s="7">
        <v>198712</v>
      </c>
      <c r="L2245" s="7">
        <v>47358</v>
      </c>
      <c r="M2245" s="7">
        <f>G2245-L2245</f>
        <v>111542</v>
      </c>
      <c r="N2245" s="7">
        <v>101579.8671875</v>
      </c>
      <c r="O2245" s="22">
        <f>M2245/N2245</f>
        <v>1.0980719220090287</v>
      </c>
      <c r="P2245" s="27">
        <v>1770</v>
      </c>
      <c r="Q2245" s="32">
        <f>M2245/P2245</f>
        <v>63.018079096045199</v>
      </c>
      <c r="R2245" s="37" t="s">
        <v>4895</v>
      </c>
      <c r="S2245" s="42">
        <f>ABS(O2496-O2245)*100</f>
        <v>25.911710697854694</v>
      </c>
      <c r="T2245" t="s">
        <v>154</v>
      </c>
      <c r="V2245" s="7">
        <v>44136</v>
      </c>
      <c r="W2245" t="s">
        <v>33</v>
      </c>
      <c r="X2245" s="17" t="s">
        <v>34</v>
      </c>
      <c r="Z2245" t="s">
        <v>4844</v>
      </c>
      <c r="AA2245">
        <v>401</v>
      </c>
      <c r="AB2245">
        <v>45</v>
      </c>
    </row>
    <row r="2246" spans="1:28" x14ac:dyDescent="0.25">
      <c r="A2246" t="s">
        <v>4904</v>
      </c>
      <c r="B2246" t="s">
        <v>4905</v>
      </c>
      <c r="C2246" s="17">
        <v>44244</v>
      </c>
      <c r="D2246" s="7">
        <v>170000</v>
      </c>
      <c r="E2246" t="s">
        <v>29</v>
      </c>
      <c r="F2246" t="s">
        <v>30</v>
      </c>
      <c r="G2246" s="7">
        <v>170000</v>
      </c>
      <c r="H2246" s="7">
        <v>73890</v>
      </c>
      <c r="I2246" s="12">
        <f>H2246/G2246*100</f>
        <v>43.464705882352938</v>
      </c>
      <c r="J2246" s="12">
        <f t="shared" si="35"/>
        <v>6.638062908133989</v>
      </c>
      <c r="K2246" s="7">
        <v>147786</v>
      </c>
      <c r="L2246" s="7">
        <v>35820</v>
      </c>
      <c r="M2246" s="7">
        <f>G2246-L2246</f>
        <v>134180</v>
      </c>
      <c r="N2246" s="7">
        <v>75144.96875</v>
      </c>
      <c r="O2246" s="22">
        <f>M2246/N2246</f>
        <v>1.7856152212452681</v>
      </c>
      <c r="P2246" s="27">
        <v>1388</v>
      </c>
      <c r="Q2246" s="32">
        <f>M2246/P2246</f>
        <v>96.671469740634009</v>
      </c>
      <c r="R2246" s="37" t="s">
        <v>4895</v>
      </c>
      <c r="S2246" s="42">
        <f>ABS(O2496-O2246)*100</f>
        <v>42.842619225769241</v>
      </c>
      <c r="T2246" t="s">
        <v>154</v>
      </c>
      <c r="V2246" s="7">
        <v>34848</v>
      </c>
      <c r="W2246" t="s">
        <v>33</v>
      </c>
      <c r="X2246" s="17" t="s">
        <v>34</v>
      </c>
      <c r="Z2246" t="s">
        <v>4844</v>
      </c>
      <c r="AA2246">
        <v>401</v>
      </c>
      <c r="AB2246">
        <v>45</v>
      </c>
    </row>
    <row r="2247" spans="1:28" x14ac:dyDescent="0.25">
      <c r="A2247" t="s">
        <v>4906</v>
      </c>
      <c r="B2247" t="s">
        <v>4907</v>
      </c>
      <c r="C2247" s="17">
        <v>44364</v>
      </c>
      <c r="D2247" s="7">
        <v>230000</v>
      </c>
      <c r="E2247" t="s">
        <v>29</v>
      </c>
      <c r="F2247" t="s">
        <v>30</v>
      </c>
      <c r="G2247" s="7">
        <v>230000</v>
      </c>
      <c r="H2247" s="7">
        <v>90240</v>
      </c>
      <c r="I2247" s="12">
        <f>H2247/G2247*100</f>
        <v>39.234782608695653</v>
      </c>
      <c r="J2247" s="12">
        <f t="shared" si="35"/>
        <v>10.867986181791274</v>
      </c>
      <c r="K2247" s="7">
        <v>180484</v>
      </c>
      <c r="L2247" s="7">
        <v>47701</v>
      </c>
      <c r="M2247" s="7">
        <f>G2247-L2247</f>
        <v>182299</v>
      </c>
      <c r="N2247" s="7">
        <v>89116.109375</v>
      </c>
      <c r="O2247" s="22">
        <f>M2247/N2247</f>
        <v>2.0456346364144671</v>
      </c>
      <c r="P2247" s="27">
        <v>1440</v>
      </c>
      <c r="Q2247" s="32">
        <f>M2247/P2247</f>
        <v>126.59652777777778</v>
      </c>
      <c r="R2247" s="37" t="s">
        <v>4895</v>
      </c>
      <c r="S2247" s="42">
        <f>ABS(O2496-O2247)*100</f>
        <v>68.84456074268914</v>
      </c>
      <c r="T2247" t="s">
        <v>154</v>
      </c>
      <c r="V2247" s="7">
        <v>34848</v>
      </c>
      <c r="W2247" t="s">
        <v>33</v>
      </c>
      <c r="X2247" s="17" t="s">
        <v>34</v>
      </c>
      <c r="Z2247" t="s">
        <v>4844</v>
      </c>
      <c r="AA2247">
        <v>401</v>
      </c>
      <c r="AB2247">
        <v>45</v>
      </c>
    </row>
    <row r="2248" spans="1:28" x14ac:dyDescent="0.25">
      <c r="A2248" t="s">
        <v>4908</v>
      </c>
      <c r="B2248" t="s">
        <v>4909</v>
      </c>
      <c r="C2248" s="17">
        <v>44041</v>
      </c>
      <c r="D2248" s="7">
        <v>323900</v>
      </c>
      <c r="E2248" t="s">
        <v>29</v>
      </c>
      <c r="F2248" t="s">
        <v>30</v>
      </c>
      <c r="G2248" s="7">
        <v>323900</v>
      </c>
      <c r="H2248" s="7">
        <v>210100</v>
      </c>
      <c r="I2248" s="12">
        <f>H2248/G2248*100</f>
        <v>64.865699289904285</v>
      </c>
      <c r="J2248" s="12">
        <f t="shared" si="35"/>
        <v>14.762930499417358</v>
      </c>
      <c r="K2248" s="7">
        <v>420200</v>
      </c>
      <c r="L2248" s="7">
        <v>41995</v>
      </c>
      <c r="M2248" s="7">
        <f>G2248-L2248</f>
        <v>281905</v>
      </c>
      <c r="N2248" s="7">
        <v>253828.859375</v>
      </c>
      <c r="O2248" s="22">
        <f>M2248/N2248</f>
        <v>1.1106105140846929</v>
      </c>
      <c r="P2248" s="27">
        <v>1615</v>
      </c>
      <c r="Q2248" s="32">
        <f>M2248/P2248</f>
        <v>174.55417956656348</v>
      </c>
      <c r="R2248" s="37" t="s">
        <v>4895</v>
      </c>
      <c r="S2248" s="42">
        <f>ABS(O2496-O2248)*100</f>
        <v>24.657851490288273</v>
      </c>
      <c r="T2248" t="s">
        <v>64</v>
      </c>
      <c r="V2248" s="7">
        <v>34848</v>
      </c>
      <c r="W2248" t="s">
        <v>33</v>
      </c>
      <c r="X2248" s="17" t="s">
        <v>34</v>
      </c>
      <c r="Z2248" t="s">
        <v>4844</v>
      </c>
      <c r="AA2248">
        <v>401</v>
      </c>
      <c r="AB2248">
        <v>82</v>
      </c>
    </row>
    <row r="2249" spans="1:28" x14ac:dyDescent="0.25">
      <c r="A2249" t="s">
        <v>4910</v>
      </c>
      <c r="B2249" t="s">
        <v>4911</v>
      </c>
      <c r="C2249" s="17">
        <v>44054</v>
      </c>
      <c r="D2249" s="7">
        <v>400000</v>
      </c>
      <c r="E2249" t="s">
        <v>29</v>
      </c>
      <c r="F2249" t="s">
        <v>30</v>
      </c>
      <c r="G2249" s="7">
        <v>400000</v>
      </c>
      <c r="H2249" s="7">
        <v>189710</v>
      </c>
      <c r="I2249" s="12">
        <f>H2249/G2249*100</f>
        <v>47.427500000000002</v>
      </c>
      <c r="J2249" s="12">
        <f t="shared" si="35"/>
        <v>2.6752687904869248</v>
      </c>
      <c r="K2249" s="7">
        <v>379414</v>
      </c>
      <c r="L2249" s="7">
        <v>55674</v>
      </c>
      <c r="M2249" s="7">
        <f>G2249-L2249</f>
        <v>344326</v>
      </c>
      <c r="N2249" s="7">
        <v>317392.15625</v>
      </c>
      <c r="O2249" s="22">
        <f>M2249/N2249</f>
        <v>1.0848598278805133</v>
      </c>
      <c r="P2249" s="27">
        <v>3160</v>
      </c>
      <c r="Q2249" s="32">
        <f>M2249/P2249</f>
        <v>108.96392405063291</v>
      </c>
      <c r="R2249" s="37" t="s">
        <v>4912</v>
      </c>
      <c r="S2249" s="42">
        <f>ABS(O2496-O2249)*100</f>
        <v>27.232920110706239</v>
      </c>
      <c r="T2249" t="s">
        <v>1243</v>
      </c>
      <c r="V2249" s="7">
        <v>38610</v>
      </c>
      <c r="W2249" t="s">
        <v>33</v>
      </c>
      <c r="X2249" s="17" t="s">
        <v>34</v>
      </c>
      <c r="Z2249" t="s">
        <v>4913</v>
      </c>
      <c r="AA2249">
        <v>401</v>
      </c>
      <c r="AB2249">
        <v>62</v>
      </c>
    </row>
    <row r="2250" spans="1:28" x14ac:dyDescent="0.25">
      <c r="A2250" t="s">
        <v>4914</v>
      </c>
      <c r="B2250" t="s">
        <v>4915</v>
      </c>
      <c r="C2250" s="17">
        <v>44302</v>
      </c>
      <c r="D2250" s="7">
        <v>217000</v>
      </c>
      <c r="E2250" t="s">
        <v>29</v>
      </c>
      <c r="F2250" t="s">
        <v>30</v>
      </c>
      <c r="G2250" s="7">
        <v>217000</v>
      </c>
      <c r="H2250" s="7">
        <v>89550</v>
      </c>
      <c r="I2250" s="12">
        <f>H2250/G2250*100</f>
        <v>41.267281105990783</v>
      </c>
      <c r="J2250" s="12">
        <f t="shared" si="35"/>
        <v>8.8354876844961439</v>
      </c>
      <c r="K2250" s="7">
        <v>179109</v>
      </c>
      <c r="L2250" s="7">
        <v>46964</v>
      </c>
      <c r="M2250" s="7">
        <f>G2250-L2250</f>
        <v>170036</v>
      </c>
      <c r="N2250" s="7">
        <v>88687.921875</v>
      </c>
      <c r="O2250" s="22">
        <f>M2250/N2250</f>
        <v>1.9172396466753947</v>
      </c>
      <c r="P2250" s="27">
        <v>1381</v>
      </c>
      <c r="Q2250" s="32">
        <f>M2250/P2250</f>
        <v>123.12527154236061</v>
      </c>
      <c r="R2250" s="37" t="s">
        <v>4895</v>
      </c>
      <c r="S2250" s="42">
        <f>ABS(O2496-O2250)*100</f>
        <v>56.005061768781907</v>
      </c>
      <c r="T2250" t="s">
        <v>662</v>
      </c>
      <c r="V2250" s="7">
        <v>44136</v>
      </c>
      <c r="W2250" t="s">
        <v>33</v>
      </c>
      <c r="X2250" s="17" t="s">
        <v>34</v>
      </c>
      <c r="Z2250" t="s">
        <v>4844</v>
      </c>
      <c r="AA2250">
        <v>401</v>
      </c>
      <c r="AB2250">
        <v>45</v>
      </c>
    </row>
    <row r="2251" spans="1:28" x14ac:dyDescent="0.25">
      <c r="A2251" t="s">
        <v>4916</v>
      </c>
      <c r="B2251" t="s">
        <v>4917</v>
      </c>
      <c r="C2251" s="17">
        <v>44383</v>
      </c>
      <c r="D2251" s="7">
        <v>215000</v>
      </c>
      <c r="E2251" t="s">
        <v>29</v>
      </c>
      <c r="F2251" t="s">
        <v>30</v>
      </c>
      <c r="G2251" s="7">
        <v>215000</v>
      </c>
      <c r="H2251" s="7">
        <v>98100</v>
      </c>
      <c r="I2251" s="12">
        <f>H2251/G2251*100</f>
        <v>45.627906976744185</v>
      </c>
      <c r="J2251" s="12">
        <f t="shared" si="35"/>
        <v>4.4748618137427414</v>
      </c>
      <c r="K2251" s="7">
        <v>196197</v>
      </c>
      <c r="L2251" s="7">
        <v>36528</v>
      </c>
      <c r="M2251" s="7">
        <f>G2251-L2251</f>
        <v>178472</v>
      </c>
      <c r="N2251" s="7">
        <v>99793.125</v>
      </c>
      <c r="O2251" s="22">
        <f>M2251/N2251</f>
        <v>1.7884197934476949</v>
      </c>
      <c r="P2251" s="27">
        <v>1308</v>
      </c>
      <c r="Q2251" s="32">
        <f>M2251/P2251</f>
        <v>136.44648318042815</v>
      </c>
      <c r="R2251" s="37" t="s">
        <v>4918</v>
      </c>
      <c r="S2251" s="42">
        <f>ABS(O2496-O2251)*100</f>
        <v>43.123076446011922</v>
      </c>
      <c r="T2251" t="s">
        <v>154</v>
      </c>
      <c r="V2251" s="7">
        <v>30030</v>
      </c>
      <c r="W2251" t="s">
        <v>33</v>
      </c>
      <c r="X2251" s="17" t="s">
        <v>34</v>
      </c>
      <c r="Z2251" t="s">
        <v>4913</v>
      </c>
      <c r="AA2251">
        <v>401</v>
      </c>
      <c r="AB2251">
        <v>45</v>
      </c>
    </row>
    <row r="2252" spans="1:28" x14ac:dyDescent="0.25">
      <c r="A2252" t="s">
        <v>4919</v>
      </c>
      <c r="B2252" t="s">
        <v>4920</v>
      </c>
      <c r="C2252" s="17">
        <v>44239</v>
      </c>
      <c r="D2252" s="7">
        <v>252500</v>
      </c>
      <c r="E2252" t="s">
        <v>29</v>
      </c>
      <c r="F2252" t="s">
        <v>30</v>
      </c>
      <c r="G2252" s="7">
        <v>252500</v>
      </c>
      <c r="H2252" s="7">
        <v>141420</v>
      </c>
      <c r="I2252" s="12">
        <f>H2252/G2252*100</f>
        <v>56.007920792079211</v>
      </c>
      <c r="J2252" s="12">
        <f t="shared" si="35"/>
        <v>5.9051520015922847</v>
      </c>
      <c r="K2252" s="7">
        <v>282844</v>
      </c>
      <c r="L2252" s="7">
        <v>34996</v>
      </c>
      <c r="M2252" s="7">
        <f>G2252-L2252</f>
        <v>217504</v>
      </c>
      <c r="N2252" s="7">
        <v>154905</v>
      </c>
      <c r="O2252" s="22">
        <f>M2252/N2252</f>
        <v>1.4041121977986508</v>
      </c>
      <c r="P2252" s="27">
        <v>1536</v>
      </c>
      <c r="Q2252" s="32">
        <f>M2252/P2252</f>
        <v>141.60416666666666</v>
      </c>
      <c r="R2252" s="37" t="s">
        <v>4918</v>
      </c>
      <c r="S2252" s="42">
        <f>ABS(O2496-O2252)*100</f>
        <v>4.6923168811075167</v>
      </c>
      <c r="T2252" t="s">
        <v>64</v>
      </c>
      <c r="V2252" s="7">
        <v>25740</v>
      </c>
      <c r="W2252" t="s">
        <v>33</v>
      </c>
      <c r="X2252" s="17" t="s">
        <v>34</v>
      </c>
      <c r="Z2252" t="s">
        <v>4913</v>
      </c>
      <c r="AA2252">
        <v>401</v>
      </c>
      <c r="AB2252">
        <v>54</v>
      </c>
    </row>
    <row r="2253" spans="1:28" x14ac:dyDescent="0.25">
      <c r="A2253" t="s">
        <v>4921</v>
      </c>
      <c r="B2253" t="s">
        <v>4922</v>
      </c>
      <c r="C2253" s="17">
        <v>43949</v>
      </c>
      <c r="D2253" s="7">
        <v>275000</v>
      </c>
      <c r="E2253" t="s">
        <v>29</v>
      </c>
      <c r="F2253" t="s">
        <v>30</v>
      </c>
      <c r="G2253" s="7">
        <v>275000</v>
      </c>
      <c r="H2253" s="7">
        <v>161250</v>
      </c>
      <c r="I2253" s="12">
        <f>H2253/G2253*100</f>
        <v>58.636363636363633</v>
      </c>
      <c r="J2253" s="12">
        <f t="shared" si="35"/>
        <v>8.5335948458767064</v>
      </c>
      <c r="K2253" s="7">
        <v>322502</v>
      </c>
      <c r="L2253" s="7">
        <v>41681</v>
      </c>
      <c r="M2253" s="7">
        <f>G2253-L2253</f>
        <v>233319</v>
      </c>
      <c r="N2253" s="7">
        <v>275314.71875</v>
      </c>
      <c r="O2253" s="22">
        <f>M2253/N2253</f>
        <v>0.84746286380665947</v>
      </c>
      <c r="P2253" s="27">
        <v>2401</v>
      </c>
      <c r="Q2253" s="32">
        <f>M2253/P2253</f>
        <v>97.175760099958353</v>
      </c>
      <c r="R2253" s="37" t="s">
        <v>4912</v>
      </c>
      <c r="S2253" s="42">
        <f>ABS(O2496-O2253)*100</f>
        <v>50.97261651809162</v>
      </c>
      <c r="T2253" t="s">
        <v>64</v>
      </c>
      <c r="V2253" s="7">
        <v>25740</v>
      </c>
      <c r="W2253" t="s">
        <v>33</v>
      </c>
      <c r="X2253" s="17" t="s">
        <v>34</v>
      </c>
      <c r="Z2253" t="s">
        <v>4913</v>
      </c>
      <c r="AA2253">
        <v>401</v>
      </c>
      <c r="AB2253">
        <v>79</v>
      </c>
    </row>
    <row r="2254" spans="1:28" x14ac:dyDescent="0.25">
      <c r="A2254" t="s">
        <v>4923</v>
      </c>
      <c r="B2254" t="s">
        <v>4924</v>
      </c>
      <c r="C2254" s="17">
        <v>44573</v>
      </c>
      <c r="D2254" s="7">
        <v>190000</v>
      </c>
      <c r="E2254" t="s">
        <v>29</v>
      </c>
      <c r="F2254" t="s">
        <v>30</v>
      </c>
      <c r="G2254" s="7">
        <v>190000</v>
      </c>
      <c r="H2254" s="7">
        <v>85530</v>
      </c>
      <c r="I2254" s="12">
        <f>H2254/G2254*100</f>
        <v>45.015789473684208</v>
      </c>
      <c r="J2254" s="12">
        <f t="shared" si="35"/>
        <v>5.0869793168027186</v>
      </c>
      <c r="K2254" s="7">
        <v>171051</v>
      </c>
      <c r="L2254" s="7">
        <v>37517</v>
      </c>
      <c r="M2254" s="7">
        <f>G2254-L2254</f>
        <v>152483</v>
      </c>
      <c r="N2254" s="7">
        <v>129644.6640625</v>
      </c>
      <c r="O2254" s="22">
        <f>M2254/N2254</f>
        <v>1.1761610175216308</v>
      </c>
      <c r="P2254" s="27">
        <v>1061</v>
      </c>
      <c r="Q2254" s="32">
        <f>M2254/P2254</f>
        <v>143.71630537229029</v>
      </c>
      <c r="R2254" s="37" t="s">
        <v>4925</v>
      </c>
      <c r="S2254" s="42">
        <f>ABS(O2496-O2254)*100</f>
        <v>18.102801146594484</v>
      </c>
      <c r="T2254" t="s">
        <v>64</v>
      </c>
      <c r="V2254" s="7">
        <v>32500</v>
      </c>
      <c r="W2254" t="s">
        <v>33</v>
      </c>
      <c r="X2254" s="17" t="s">
        <v>34</v>
      </c>
      <c r="Z2254" t="s">
        <v>300</v>
      </c>
      <c r="AA2254">
        <v>407</v>
      </c>
      <c r="AB2254">
        <v>64</v>
      </c>
    </row>
    <row r="2255" spans="1:28" x14ac:dyDescent="0.25">
      <c r="A2255" t="s">
        <v>4926</v>
      </c>
      <c r="B2255" t="s">
        <v>4927</v>
      </c>
      <c r="C2255" s="17">
        <v>44595</v>
      </c>
      <c r="D2255" s="7">
        <v>190000</v>
      </c>
      <c r="E2255" t="s">
        <v>29</v>
      </c>
      <c r="F2255" t="s">
        <v>30</v>
      </c>
      <c r="G2255" s="7">
        <v>190000</v>
      </c>
      <c r="H2255" s="7">
        <v>86290</v>
      </c>
      <c r="I2255" s="12">
        <f>H2255/G2255*100</f>
        <v>45.415789473684207</v>
      </c>
      <c r="J2255" s="12">
        <f t="shared" si="35"/>
        <v>4.6869793168027201</v>
      </c>
      <c r="K2255" s="7">
        <v>172575</v>
      </c>
      <c r="L2255" s="7">
        <v>36938</v>
      </c>
      <c r="M2255" s="7">
        <f>G2255-L2255</f>
        <v>153062</v>
      </c>
      <c r="N2255" s="7">
        <v>131686.40625</v>
      </c>
      <c r="O2255" s="22">
        <f>M2255/N2255</f>
        <v>1.1623219461955665</v>
      </c>
      <c r="P2255" s="27">
        <v>1061</v>
      </c>
      <c r="Q2255" s="32">
        <f>M2255/P2255</f>
        <v>144.26201696512723</v>
      </c>
      <c r="R2255" s="37" t="s">
        <v>4925</v>
      </c>
      <c r="S2255" s="42">
        <f>ABS(O2496-O2255)*100</f>
        <v>19.486708279200915</v>
      </c>
      <c r="T2255" t="s">
        <v>64</v>
      </c>
      <c r="V2255" s="7">
        <v>32500</v>
      </c>
      <c r="W2255" t="s">
        <v>33</v>
      </c>
      <c r="X2255" s="17" t="s">
        <v>34</v>
      </c>
      <c r="Z2255" t="s">
        <v>300</v>
      </c>
      <c r="AA2255">
        <v>407</v>
      </c>
      <c r="AB2255">
        <v>64</v>
      </c>
    </row>
    <row r="2256" spans="1:28" x14ac:dyDescent="0.25">
      <c r="A2256" t="s">
        <v>4928</v>
      </c>
      <c r="B2256" t="s">
        <v>4929</v>
      </c>
      <c r="C2256" s="17">
        <v>44141</v>
      </c>
      <c r="D2256" s="7">
        <v>148000</v>
      </c>
      <c r="E2256" t="s">
        <v>29</v>
      </c>
      <c r="F2256" t="s">
        <v>30</v>
      </c>
      <c r="G2256" s="7">
        <v>148000</v>
      </c>
      <c r="H2256" s="7">
        <v>69020</v>
      </c>
      <c r="I2256" s="12">
        <f>H2256/G2256*100</f>
        <v>46.635135135135137</v>
      </c>
      <c r="J2256" s="12">
        <f t="shared" si="35"/>
        <v>3.4676336553517899</v>
      </c>
      <c r="K2256" s="7">
        <v>138036</v>
      </c>
      <c r="L2256" s="7">
        <v>28002</v>
      </c>
      <c r="M2256" s="7">
        <f>G2256-L2256</f>
        <v>119998</v>
      </c>
      <c r="N2256" s="7">
        <v>68771.25</v>
      </c>
      <c r="O2256" s="22">
        <f>M2256/N2256</f>
        <v>1.7448861261064761</v>
      </c>
      <c r="P2256" s="27">
        <v>916</v>
      </c>
      <c r="Q2256" s="32">
        <f>M2256/P2256</f>
        <v>131.00218340611355</v>
      </c>
      <c r="R2256" s="37" t="s">
        <v>4918</v>
      </c>
      <c r="S2256" s="42">
        <f>ABS(O2496-O2256)*100</f>
        <v>38.769709711890044</v>
      </c>
      <c r="T2256" t="s">
        <v>154</v>
      </c>
      <c r="V2256" s="7">
        <v>25740</v>
      </c>
      <c r="W2256" t="s">
        <v>33</v>
      </c>
      <c r="X2256" s="17" t="s">
        <v>34</v>
      </c>
      <c r="Z2256" t="s">
        <v>4913</v>
      </c>
      <c r="AA2256">
        <v>401</v>
      </c>
      <c r="AB2256">
        <v>46</v>
      </c>
    </row>
    <row r="2257" spans="1:28" x14ac:dyDescent="0.25">
      <c r="A2257" t="s">
        <v>4930</v>
      </c>
      <c r="B2257" t="s">
        <v>4931</v>
      </c>
      <c r="C2257" s="17">
        <v>44071</v>
      </c>
      <c r="D2257" s="7">
        <v>151000</v>
      </c>
      <c r="E2257" t="s">
        <v>29</v>
      </c>
      <c r="F2257" t="s">
        <v>30</v>
      </c>
      <c r="G2257" s="7">
        <v>151000</v>
      </c>
      <c r="H2257" s="7">
        <v>57470</v>
      </c>
      <c r="I2257" s="12">
        <f>H2257/G2257*100</f>
        <v>38.059602649006621</v>
      </c>
      <c r="J2257" s="12">
        <f t="shared" si="35"/>
        <v>12.043166141480306</v>
      </c>
      <c r="K2257" s="7">
        <v>114946</v>
      </c>
      <c r="L2257" s="7">
        <v>20966</v>
      </c>
      <c r="M2257" s="7">
        <f>G2257-L2257</f>
        <v>130034</v>
      </c>
      <c r="N2257" s="7">
        <v>44752.3828125</v>
      </c>
      <c r="O2257" s="22">
        <f>M2257/N2257</f>
        <v>2.9056329926566411</v>
      </c>
      <c r="P2257" s="27">
        <v>749</v>
      </c>
      <c r="Q2257" s="32">
        <f>M2257/P2257</f>
        <v>173.6101468624833</v>
      </c>
      <c r="R2257" s="37" t="s">
        <v>3967</v>
      </c>
      <c r="S2257" s="42">
        <f>ABS(O2496-O2257)*100</f>
        <v>154.84439636690655</v>
      </c>
      <c r="T2257" t="s">
        <v>154</v>
      </c>
      <c r="V2257" s="7">
        <v>20075</v>
      </c>
      <c r="W2257" t="s">
        <v>33</v>
      </c>
      <c r="X2257" s="17" t="s">
        <v>34</v>
      </c>
      <c r="Z2257" t="s">
        <v>3968</v>
      </c>
      <c r="AA2257">
        <v>401</v>
      </c>
      <c r="AB2257">
        <v>45</v>
      </c>
    </row>
    <row r="2258" spans="1:28" x14ac:dyDescent="0.25">
      <c r="A2258" t="s">
        <v>4932</v>
      </c>
      <c r="B2258" t="s">
        <v>4933</v>
      </c>
      <c r="C2258" s="17">
        <v>44043</v>
      </c>
      <c r="D2258" s="7">
        <v>155000</v>
      </c>
      <c r="E2258" t="s">
        <v>29</v>
      </c>
      <c r="F2258" t="s">
        <v>30</v>
      </c>
      <c r="G2258" s="7">
        <v>155000</v>
      </c>
      <c r="H2258" s="7">
        <v>71600</v>
      </c>
      <c r="I2258" s="12">
        <f>H2258/G2258*100</f>
        <v>46.193548387096769</v>
      </c>
      <c r="J2258" s="12">
        <f t="shared" si="35"/>
        <v>3.9092204033901581</v>
      </c>
      <c r="K2258" s="7">
        <v>143208</v>
      </c>
      <c r="L2258" s="7">
        <v>25194</v>
      </c>
      <c r="M2258" s="7">
        <f>G2258-L2258</f>
        <v>129806</v>
      </c>
      <c r="N2258" s="7">
        <v>56197.14453125</v>
      </c>
      <c r="O2258" s="22">
        <f>M2258/N2258</f>
        <v>2.309832662900118</v>
      </c>
      <c r="P2258" s="27">
        <v>990</v>
      </c>
      <c r="Q2258" s="32">
        <f>M2258/P2258</f>
        <v>131.11717171717171</v>
      </c>
      <c r="R2258" s="37" t="s">
        <v>3967</v>
      </c>
      <c r="S2258" s="42">
        <f>ABS(O2496-O2258)*100</f>
        <v>95.264363391254236</v>
      </c>
      <c r="T2258" t="s">
        <v>154</v>
      </c>
      <c r="V2258" s="7">
        <v>23430</v>
      </c>
      <c r="W2258" t="s">
        <v>33</v>
      </c>
      <c r="X2258" s="17" t="s">
        <v>34</v>
      </c>
      <c r="Z2258" t="s">
        <v>3968</v>
      </c>
      <c r="AA2258">
        <v>401</v>
      </c>
      <c r="AB2258">
        <v>45</v>
      </c>
    </row>
    <row r="2259" spans="1:28" x14ac:dyDescent="0.25">
      <c r="A2259" t="s">
        <v>4934</v>
      </c>
      <c r="B2259" t="s">
        <v>4935</v>
      </c>
      <c r="C2259" s="17">
        <v>44621</v>
      </c>
      <c r="D2259" s="7">
        <v>249900</v>
      </c>
      <c r="E2259" t="s">
        <v>29</v>
      </c>
      <c r="F2259" t="s">
        <v>30</v>
      </c>
      <c r="G2259" s="7">
        <v>249900</v>
      </c>
      <c r="H2259" s="7">
        <v>104110</v>
      </c>
      <c r="I2259" s="12">
        <f>H2259/G2259*100</f>
        <v>41.660664265706281</v>
      </c>
      <c r="J2259" s="12">
        <f t="shared" si="35"/>
        <v>8.4421045247806461</v>
      </c>
      <c r="K2259" s="7">
        <v>208213</v>
      </c>
      <c r="L2259" s="7">
        <v>26334</v>
      </c>
      <c r="M2259" s="7">
        <f>G2259-L2259</f>
        <v>223566</v>
      </c>
      <c r="N2259" s="7">
        <v>86609.046875</v>
      </c>
      <c r="O2259" s="22">
        <f>M2259/N2259</f>
        <v>2.5813238693489549</v>
      </c>
      <c r="P2259" s="27">
        <v>1303</v>
      </c>
      <c r="Q2259" s="32">
        <f>M2259/P2259</f>
        <v>171.57789716039909</v>
      </c>
      <c r="R2259" s="37" t="s">
        <v>3967</v>
      </c>
      <c r="S2259" s="42">
        <f>ABS(O2496-O2259)*100</f>
        <v>122.41348403613792</v>
      </c>
      <c r="T2259" t="s">
        <v>154</v>
      </c>
      <c r="V2259" s="7">
        <v>25443</v>
      </c>
      <c r="W2259" t="s">
        <v>33</v>
      </c>
      <c r="X2259" s="17" t="s">
        <v>34</v>
      </c>
      <c r="Z2259" t="s">
        <v>3968</v>
      </c>
      <c r="AA2259">
        <v>401</v>
      </c>
      <c r="AB2259">
        <v>45</v>
      </c>
    </row>
    <row r="2260" spans="1:28" x14ac:dyDescent="0.25">
      <c r="A2260" t="s">
        <v>4936</v>
      </c>
      <c r="B2260" t="s">
        <v>4937</v>
      </c>
      <c r="C2260" s="17">
        <v>44398</v>
      </c>
      <c r="D2260" s="7">
        <v>170000</v>
      </c>
      <c r="E2260" t="s">
        <v>29</v>
      </c>
      <c r="F2260" t="s">
        <v>30</v>
      </c>
      <c r="G2260" s="7">
        <v>170000</v>
      </c>
      <c r="H2260" s="7">
        <v>94900</v>
      </c>
      <c r="I2260" s="12">
        <f>H2260/G2260*100</f>
        <v>55.823529411764703</v>
      </c>
      <c r="J2260" s="12">
        <f t="shared" si="35"/>
        <v>5.7207606212777762</v>
      </c>
      <c r="K2260" s="7">
        <v>189800</v>
      </c>
      <c r="L2260" s="7">
        <v>35129</v>
      </c>
      <c r="M2260" s="7">
        <f>G2260-L2260</f>
        <v>134871</v>
      </c>
      <c r="N2260" s="7">
        <v>73652.859375</v>
      </c>
      <c r="O2260" s="22">
        <f>M2260/N2260</f>
        <v>1.831171269445369</v>
      </c>
      <c r="P2260" s="27">
        <v>1056</v>
      </c>
      <c r="Q2260" s="32">
        <f>M2260/P2260</f>
        <v>127.71875</v>
      </c>
      <c r="R2260" s="37" t="s">
        <v>3967</v>
      </c>
      <c r="S2260" s="42">
        <f>ABS(O2496-O2260)*100</f>
        <v>47.398224045779337</v>
      </c>
      <c r="T2260" t="s">
        <v>64</v>
      </c>
      <c r="V2260" s="7">
        <v>26785</v>
      </c>
      <c r="W2260" t="s">
        <v>33</v>
      </c>
      <c r="X2260" s="17" t="s">
        <v>34</v>
      </c>
      <c r="Z2260" t="s">
        <v>3968</v>
      </c>
      <c r="AA2260">
        <v>401</v>
      </c>
      <c r="AB2260">
        <v>57</v>
      </c>
    </row>
    <row r="2261" spans="1:28" x14ac:dyDescent="0.25">
      <c r="A2261" t="s">
        <v>4938</v>
      </c>
      <c r="B2261" t="s">
        <v>4939</v>
      </c>
      <c r="C2261" s="17">
        <v>44543</v>
      </c>
      <c r="D2261" s="7">
        <v>147000</v>
      </c>
      <c r="E2261" t="s">
        <v>29</v>
      </c>
      <c r="F2261" t="s">
        <v>30</v>
      </c>
      <c r="G2261" s="7">
        <v>147000</v>
      </c>
      <c r="H2261" s="7">
        <v>77000</v>
      </c>
      <c r="I2261" s="12">
        <f>H2261/G2261*100</f>
        <v>52.380952380952387</v>
      </c>
      <c r="J2261" s="12">
        <f t="shared" si="35"/>
        <v>2.2781835904654599</v>
      </c>
      <c r="K2261" s="7">
        <v>154002</v>
      </c>
      <c r="L2261" s="7">
        <v>32523</v>
      </c>
      <c r="M2261" s="7">
        <f>G2261-L2261</f>
        <v>114477</v>
      </c>
      <c r="N2261" s="7">
        <v>57847.14453125</v>
      </c>
      <c r="O2261" s="22">
        <f>M2261/N2261</f>
        <v>1.9789567994692909</v>
      </c>
      <c r="P2261" s="27">
        <v>906</v>
      </c>
      <c r="Q2261" s="32">
        <f>M2261/P2261</f>
        <v>126.35430463576159</v>
      </c>
      <c r="R2261" s="37" t="s">
        <v>3967</v>
      </c>
      <c r="S2261" s="42">
        <f>ABS(O2496-O2261)*100</f>
        <v>62.17677704817153</v>
      </c>
      <c r="T2261" t="s">
        <v>154</v>
      </c>
      <c r="V2261" s="7">
        <v>20075</v>
      </c>
      <c r="W2261" t="s">
        <v>33</v>
      </c>
      <c r="X2261" s="17" t="s">
        <v>34</v>
      </c>
      <c r="Z2261" t="s">
        <v>3968</v>
      </c>
      <c r="AA2261">
        <v>401</v>
      </c>
      <c r="AB2261">
        <v>45</v>
      </c>
    </row>
    <row r="2262" spans="1:28" x14ac:dyDescent="0.25">
      <c r="A2262" t="s">
        <v>4940</v>
      </c>
      <c r="B2262" t="s">
        <v>4941</v>
      </c>
      <c r="C2262" s="17">
        <v>44452</v>
      </c>
      <c r="D2262" s="7">
        <v>177400</v>
      </c>
      <c r="E2262" t="s">
        <v>29</v>
      </c>
      <c r="F2262" t="s">
        <v>30</v>
      </c>
      <c r="G2262" s="7">
        <v>177400</v>
      </c>
      <c r="H2262" s="7">
        <v>80160</v>
      </c>
      <c r="I2262" s="12">
        <f>H2262/G2262*100</f>
        <v>45.186020293122887</v>
      </c>
      <c r="J2262" s="12">
        <f t="shared" si="35"/>
        <v>4.9167484973640398</v>
      </c>
      <c r="K2262" s="7">
        <v>160316</v>
      </c>
      <c r="L2262" s="7">
        <v>41813</v>
      </c>
      <c r="M2262" s="7">
        <f>G2262-L2262</f>
        <v>135587</v>
      </c>
      <c r="N2262" s="7">
        <v>72701.2265625</v>
      </c>
      <c r="O2262" s="22">
        <f>M2262/N2262</f>
        <v>1.8649891674583809</v>
      </c>
      <c r="P2262" s="27">
        <v>1094</v>
      </c>
      <c r="Q2262" s="32">
        <f>M2262/P2262</f>
        <v>123.93692870201097</v>
      </c>
      <c r="R2262" s="37" t="s">
        <v>4942</v>
      </c>
      <c r="S2262" s="42">
        <f>ABS(O2496-O2262)*100</f>
        <v>50.780013847080532</v>
      </c>
      <c r="T2262" t="s">
        <v>64</v>
      </c>
      <c r="V2262" s="7">
        <v>38610</v>
      </c>
      <c r="W2262" t="s">
        <v>33</v>
      </c>
      <c r="X2262" s="17" t="s">
        <v>34</v>
      </c>
      <c r="Z2262" t="s">
        <v>4943</v>
      </c>
      <c r="AA2262">
        <v>401</v>
      </c>
      <c r="AB2262">
        <v>43</v>
      </c>
    </row>
    <row r="2263" spans="1:28" x14ac:dyDescent="0.25">
      <c r="A2263" t="s">
        <v>4944</v>
      </c>
      <c r="B2263" t="s">
        <v>4945</v>
      </c>
      <c r="C2263" s="17">
        <v>44027</v>
      </c>
      <c r="D2263" s="7">
        <v>126000</v>
      </c>
      <c r="E2263" t="s">
        <v>29</v>
      </c>
      <c r="F2263" t="s">
        <v>30</v>
      </c>
      <c r="G2263" s="7">
        <v>126000</v>
      </c>
      <c r="H2263" s="7">
        <v>71720</v>
      </c>
      <c r="I2263" s="12">
        <f>H2263/G2263*100</f>
        <v>56.920634920634917</v>
      </c>
      <c r="J2263" s="12">
        <f t="shared" si="35"/>
        <v>6.8178661301479906</v>
      </c>
      <c r="K2263" s="7">
        <v>143443</v>
      </c>
      <c r="L2263" s="7">
        <v>39501</v>
      </c>
      <c r="M2263" s="7">
        <f>G2263-L2263</f>
        <v>86499</v>
      </c>
      <c r="N2263" s="7">
        <v>63768.09765625</v>
      </c>
      <c r="O2263" s="22">
        <f>M2263/N2263</f>
        <v>1.3564619798803441</v>
      </c>
      <c r="P2263" s="27">
        <v>1065</v>
      </c>
      <c r="Q2263" s="32">
        <f>M2263/P2263</f>
        <v>81.219718309859161</v>
      </c>
      <c r="R2263" s="37" t="s">
        <v>4942</v>
      </c>
      <c r="S2263" s="42">
        <f>ABS(O2496-O2263)*100</f>
        <v>7.270491072315366E-2</v>
      </c>
      <c r="T2263" t="s">
        <v>154</v>
      </c>
      <c r="V2263" s="7">
        <v>38610</v>
      </c>
      <c r="W2263" t="s">
        <v>33</v>
      </c>
      <c r="X2263" s="17" t="s">
        <v>34</v>
      </c>
      <c r="Z2263" t="s">
        <v>4943</v>
      </c>
      <c r="AA2263">
        <v>401</v>
      </c>
      <c r="AB2263">
        <v>43</v>
      </c>
    </row>
    <row r="2264" spans="1:28" x14ac:dyDescent="0.25">
      <c r="A2264" t="s">
        <v>4946</v>
      </c>
      <c r="B2264" t="s">
        <v>4947</v>
      </c>
      <c r="C2264" s="17">
        <v>44134</v>
      </c>
      <c r="D2264" s="7">
        <v>117500</v>
      </c>
      <c r="E2264" t="s">
        <v>29</v>
      </c>
      <c r="F2264" t="s">
        <v>30</v>
      </c>
      <c r="G2264" s="7">
        <v>117500</v>
      </c>
      <c r="H2264" s="7">
        <v>62970</v>
      </c>
      <c r="I2264" s="12">
        <f>H2264/G2264*100</f>
        <v>53.591489361702131</v>
      </c>
      <c r="J2264" s="12">
        <f t="shared" si="35"/>
        <v>3.4887205712152038</v>
      </c>
      <c r="K2264" s="7">
        <v>125931</v>
      </c>
      <c r="L2264" s="7">
        <v>26638</v>
      </c>
      <c r="M2264" s="7">
        <f>G2264-L2264</f>
        <v>90862</v>
      </c>
      <c r="N2264" s="7">
        <v>116678.0234375</v>
      </c>
      <c r="O2264" s="22">
        <f>M2264/N2264</f>
        <v>0.77874133725509442</v>
      </c>
      <c r="P2264" s="27">
        <v>1134</v>
      </c>
      <c r="Q2264" s="32">
        <f>M2264/P2264</f>
        <v>80.125220458553798</v>
      </c>
      <c r="R2264" s="37" t="s">
        <v>4948</v>
      </c>
      <c r="S2264" s="42">
        <f>ABS(O2496-O2264)*100</f>
        <v>57.844769173248125</v>
      </c>
      <c r="T2264" t="s">
        <v>32</v>
      </c>
      <c r="V2264" s="7">
        <v>25000</v>
      </c>
      <c r="W2264" t="s">
        <v>33</v>
      </c>
      <c r="X2264" s="17" t="s">
        <v>34</v>
      </c>
      <c r="Z2264" t="s">
        <v>161</v>
      </c>
      <c r="AA2264">
        <v>407</v>
      </c>
      <c r="AB2264">
        <v>73</v>
      </c>
    </row>
    <row r="2265" spans="1:28" x14ac:dyDescent="0.25">
      <c r="A2265" t="s">
        <v>4949</v>
      </c>
      <c r="B2265" t="s">
        <v>4950</v>
      </c>
      <c r="C2265" s="17">
        <v>44540</v>
      </c>
      <c r="D2265" s="7">
        <v>141000</v>
      </c>
      <c r="E2265" t="s">
        <v>29</v>
      </c>
      <c r="F2265" t="s">
        <v>30</v>
      </c>
      <c r="G2265" s="7">
        <v>141000</v>
      </c>
      <c r="H2265" s="7">
        <v>58880</v>
      </c>
      <c r="I2265" s="12">
        <f>H2265/G2265*100</f>
        <v>41.758865248226954</v>
      </c>
      <c r="J2265" s="12">
        <f t="shared" si="35"/>
        <v>8.343903542259973</v>
      </c>
      <c r="K2265" s="7">
        <v>117761</v>
      </c>
      <c r="L2265" s="7">
        <v>27307</v>
      </c>
      <c r="M2265" s="7">
        <f>G2265-L2265</f>
        <v>113693</v>
      </c>
      <c r="N2265" s="7">
        <v>106291.421875</v>
      </c>
      <c r="O2265" s="22">
        <f>M2265/N2265</f>
        <v>1.0696347644469781</v>
      </c>
      <c r="P2265" s="27">
        <v>1015</v>
      </c>
      <c r="Q2265" s="32">
        <f>M2265/P2265</f>
        <v>112.0128078817734</v>
      </c>
      <c r="R2265" s="37" t="s">
        <v>4948</v>
      </c>
      <c r="S2265" s="42">
        <f>ABS(O2496-O2265)*100</f>
        <v>28.755426454059752</v>
      </c>
      <c r="T2265" t="s">
        <v>32</v>
      </c>
      <c r="V2265" s="7">
        <v>25000</v>
      </c>
      <c r="W2265" t="s">
        <v>33</v>
      </c>
      <c r="X2265" s="17" t="s">
        <v>34</v>
      </c>
      <c r="Z2265" t="s">
        <v>161</v>
      </c>
      <c r="AA2265">
        <v>407</v>
      </c>
      <c r="AB2265">
        <v>73</v>
      </c>
    </row>
    <row r="2266" spans="1:28" x14ac:dyDescent="0.25">
      <c r="A2266" t="s">
        <v>4951</v>
      </c>
      <c r="B2266" t="s">
        <v>4952</v>
      </c>
      <c r="C2266" s="17">
        <v>44078</v>
      </c>
      <c r="D2266" s="7">
        <v>105000</v>
      </c>
      <c r="E2266" t="s">
        <v>29</v>
      </c>
      <c r="F2266" t="s">
        <v>30</v>
      </c>
      <c r="G2266" s="7">
        <v>105000</v>
      </c>
      <c r="H2266" s="7">
        <v>58880</v>
      </c>
      <c r="I2266" s="12">
        <f>H2266/G2266*100</f>
        <v>56.076190476190476</v>
      </c>
      <c r="J2266" s="12">
        <f t="shared" si="35"/>
        <v>5.9734216857035491</v>
      </c>
      <c r="K2266" s="7">
        <v>117761</v>
      </c>
      <c r="L2266" s="7">
        <v>27307</v>
      </c>
      <c r="M2266" s="7">
        <f>G2266-L2266</f>
        <v>77693</v>
      </c>
      <c r="N2266" s="7">
        <v>106291.421875</v>
      </c>
      <c r="O2266" s="22">
        <f>M2266/N2266</f>
        <v>0.73094327490856137</v>
      </c>
      <c r="P2266" s="27">
        <v>1015</v>
      </c>
      <c r="Q2266" s="32">
        <f>M2266/P2266</f>
        <v>76.544827586206893</v>
      </c>
      <c r="R2266" s="37" t="s">
        <v>4948</v>
      </c>
      <c r="S2266" s="42">
        <f>ABS(O2496-O2266)*100</f>
        <v>62.624575407901432</v>
      </c>
      <c r="T2266" t="s">
        <v>32</v>
      </c>
      <c r="V2266" s="7">
        <v>25000</v>
      </c>
      <c r="W2266" t="s">
        <v>33</v>
      </c>
      <c r="X2266" s="17" t="s">
        <v>34</v>
      </c>
      <c r="Z2266" t="s">
        <v>161</v>
      </c>
      <c r="AA2266">
        <v>407</v>
      </c>
      <c r="AB2266">
        <v>73</v>
      </c>
    </row>
    <row r="2267" spans="1:28" x14ac:dyDescent="0.25">
      <c r="A2267" t="s">
        <v>4953</v>
      </c>
      <c r="B2267" t="s">
        <v>4954</v>
      </c>
      <c r="C2267" s="17">
        <v>44428</v>
      </c>
      <c r="D2267" s="7">
        <v>130000</v>
      </c>
      <c r="E2267" t="s">
        <v>29</v>
      </c>
      <c r="F2267" t="s">
        <v>30</v>
      </c>
      <c r="G2267" s="7">
        <v>130000</v>
      </c>
      <c r="H2267" s="7">
        <v>58310</v>
      </c>
      <c r="I2267" s="12">
        <f>H2267/G2267*100</f>
        <v>44.853846153846156</v>
      </c>
      <c r="J2267" s="12">
        <f t="shared" si="35"/>
        <v>5.2489226366407706</v>
      </c>
      <c r="K2267" s="7">
        <v>116627</v>
      </c>
      <c r="L2267" s="7">
        <v>27307</v>
      </c>
      <c r="M2267" s="7">
        <f>G2267-L2267</f>
        <v>102693</v>
      </c>
      <c r="N2267" s="7">
        <v>104958.875</v>
      </c>
      <c r="O2267" s="22">
        <f>M2267/N2267</f>
        <v>0.97841178271013285</v>
      </c>
      <c r="P2267" s="27">
        <v>998</v>
      </c>
      <c r="Q2267" s="32">
        <f>M2267/P2267</f>
        <v>102.89879759519039</v>
      </c>
      <c r="R2267" s="37" t="s">
        <v>4948</v>
      </c>
      <c r="S2267" s="42">
        <f>ABS(O2496-O2267)*100</f>
        <v>37.877724627744279</v>
      </c>
      <c r="T2267" t="s">
        <v>32</v>
      </c>
      <c r="V2267" s="7">
        <v>25000</v>
      </c>
      <c r="W2267" t="s">
        <v>33</v>
      </c>
      <c r="X2267" s="17" t="s">
        <v>34</v>
      </c>
      <c r="Z2267" t="s">
        <v>161</v>
      </c>
      <c r="AA2267">
        <v>407</v>
      </c>
      <c r="AB2267">
        <v>73</v>
      </c>
    </row>
    <row r="2268" spans="1:28" x14ac:dyDescent="0.25">
      <c r="A2268" t="s">
        <v>4955</v>
      </c>
      <c r="B2268" t="s">
        <v>4956</v>
      </c>
      <c r="C2268" s="17">
        <v>44636</v>
      </c>
      <c r="D2268" s="7">
        <v>90000</v>
      </c>
      <c r="E2268" t="s">
        <v>29</v>
      </c>
      <c r="F2268" t="s">
        <v>30</v>
      </c>
      <c r="G2268" s="7">
        <v>90000</v>
      </c>
      <c r="H2268" s="7">
        <v>61430</v>
      </c>
      <c r="I2268" s="12">
        <f>H2268/G2268*100</f>
        <v>68.25555555555556</v>
      </c>
      <c r="J2268" s="12">
        <f t="shared" si="35"/>
        <v>18.152786765068633</v>
      </c>
      <c r="K2268" s="7">
        <v>122850</v>
      </c>
      <c r="L2268" s="7">
        <v>27072</v>
      </c>
      <c r="M2268" s="7">
        <f>G2268-L2268</f>
        <v>62928</v>
      </c>
      <c r="N2268" s="7">
        <v>112547.59375</v>
      </c>
      <c r="O2268" s="22">
        <f>M2268/N2268</f>
        <v>0.55912345971412647</v>
      </c>
      <c r="P2268" s="27">
        <v>1088</v>
      </c>
      <c r="Q2268" s="32">
        <f>M2268/P2268</f>
        <v>57.838235294117645</v>
      </c>
      <c r="R2268" s="37" t="s">
        <v>4948</v>
      </c>
      <c r="S2268" s="42">
        <f>ABS(O2496-O2268)*100</f>
        <v>79.806556927344914</v>
      </c>
      <c r="T2268" t="s">
        <v>32</v>
      </c>
      <c r="V2268" s="7">
        <v>25000</v>
      </c>
      <c r="W2268" t="s">
        <v>33</v>
      </c>
      <c r="X2268" s="17" t="s">
        <v>34</v>
      </c>
      <c r="Z2268" t="s">
        <v>161</v>
      </c>
      <c r="AA2268">
        <v>407</v>
      </c>
      <c r="AB2268">
        <v>73</v>
      </c>
    </row>
    <row r="2269" spans="1:28" x14ac:dyDescent="0.25">
      <c r="A2269" t="s">
        <v>4957</v>
      </c>
      <c r="B2269" t="s">
        <v>4958</v>
      </c>
      <c r="C2269" s="17">
        <v>44631</v>
      </c>
      <c r="D2269" s="7">
        <v>152000</v>
      </c>
      <c r="E2269" t="s">
        <v>29</v>
      </c>
      <c r="F2269" t="s">
        <v>30</v>
      </c>
      <c r="G2269" s="7">
        <v>152000</v>
      </c>
      <c r="H2269" s="7">
        <v>61940</v>
      </c>
      <c r="I2269" s="12">
        <f>H2269/G2269*100</f>
        <v>40.75</v>
      </c>
      <c r="J2269" s="12">
        <f t="shared" si="35"/>
        <v>9.3527687904869268</v>
      </c>
      <c r="K2269" s="7">
        <v>123877</v>
      </c>
      <c r="L2269" s="7">
        <v>26717</v>
      </c>
      <c r="M2269" s="7">
        <f>G2269-L2269</f>
        <v>125283</v>
      </c>
      <c r="N2269" s="7">
        <v>114171.5625</v>
      </c>
      <c r="O2269" s="22">
        <f>M2269/N2269</f>
        <v>1.0973222863618075</v>
      </c>
      <c r="P2269" s="27">
        <v>1108</v>
      </c>
      <c r="Q2269" s="32">
        <f>M2269/P2269</f>
        <v>113.07129963898917</v>
      </c>
      <c r="R2269" s="37" t="s">
        <v>4948</v>
      </c>
      <c r="S2269" s="42">
        <f>ABS(O2496-O2269)*100</f>
        <v>25.986674262576813</v>
      </c>
      <c r="T2269" t="s">
        <v>32</v>
      </c>
      <c r="V2269" s="7">
        <v>25000</v>
      </c>
      <c r="W2269" t="s">
        <v>33</v>
      </c>
      <c r="X2269" s="17" t="s">
        <v>34</v>
      </c>
      <c r="Z2269" t="s">
        <v>161</v>
      </c>
      <c r="AA2269">
        <v>407</v>
      </c>
      <c r="AB2269">
        <v>73</v>
      </c>
    </row>
    <row r="2270" spans="1:28" x14ac:dyDescent="0.25">
      <c r="A2270" t="s">
        <v>4959</v>
      </c>
      <c r="B2270" t="s">
        <v>4960</v>
      </c>
      <c r="C2270" s="17">
        <v>44238</v>
      </c>
      <c r="D2270" s="7">
        <v>108000</v>
      </c>
      <c r="E2270" t="s">
        <v>29</v>
      </c>
      <c r="F2270" t="s">
        <v>30</v>
      </c>
      <c r="G2270" s="7">
        <v>108000</v>
      </c>
      <c r="H2270" s="7">
        <v>58880</v>
      </c>
      <c r="I2270" s="12">
        <f>H2270/G2270*100</f>
        <v>54.518518518518519</v>
      </c>
      <c r="J2270" s="12">
        <f t="shared" si="35"/>
        <v>4.4157497280315923</v>
      </c>
      <c r="K2270" s="7">
        <v>117761</v>
      </c>
      <c r="L2270" s="7">
        <v>27307</v>
      </c>
      <c r="M2270" s="7">
        <f>G2270-L2270</f>
        <v>80693</v>
      </c>
      <c r="N2270" s="7">
        <v>106291.421875</v>
      </c>
      <c r="O2270" s="22">
        <f>M2270/N2270</f>
        <v>0.75916756570342947</v>
      </c>
      <c r="P2270" s="27">
        <v>1015</v>
      </c>
      <c r="Q2270" s="32">
        <f>M2270/P2270</f>
        <v>79.500492610837441</v>
      </c>
      <c r="R2270" s="37" t="s">
        <v>4948</v>
      </c>
      <c r="S2270" s="42">
        <f>ABS(O2496-O2270)*100</f>
        <v>59.802146328414615</v>
      </c>
      <c r="T2270" t="s">
        <v>32</v>
      </c>
      <c r="V2270" s="7">
        <v>25000</v>
      </c>
      <c r="W2270" t="s">
        <v>33</v>
      </c>
      <c r="X2270" s="17" t="s">
        <v>34</v>
      </c>
      <c r="Z2270" t="s">
        <v>161</v>
      </c>
      <c r="AA2270">
        <v>407</v>
      </c>
      <c r="AB2270">
        <v>73</v>
      </c>
    </row>
    <row r="2271" spans="1:28" x14ac:dyDescent="0.25">
      <c r="A2271" t="s">
        <v>4961</v>
      </c>
      <c r="B2271" t="s">
        <v>4962</v>
      </c>
      <c r="C2271" s="17">
        <v>44239</v>
      </c>
      <c r="D2271" s="7">
        <v>113500</v>
      </c>
      <c r="E2271" t="s">
        <v>29</v>
      </c>
      <c r="F2271" t="s">
        <v>30</v>
      </c>
      <c r="G2271" s="7">
        <v>113500</v>
      </c>
      <c r="H2271" s="7">
        <v>59290</v>
      </c>
      <c r="I2271" s="12">
        <f>H2271/G2271*100</f>
        <v>52.23788546255507</v>
      </c>
      <c r="J2271" s="12">
        <f t="shared" si="35"/>
        <v>2.1351166720681434</v>
      </c>
      <c r="K2271" s="7">
        <v>118581</v>
      </c>
      <c r="L2271" s="7">
        <v>26215</v>
      </c>
      <c r="M2271" s="7">
        <f>G2271-L2271</f>
        <v>87285</v>
      </c>
      <c r="N2271" s="7">
        <v>108538.1875</v>
      </c>
      <c r="O2271" s="22">
        <f>M2271/N2271</f>
        <v>0.80418700561035261</v>
      </c>
      <c r="P2271" s="27">
        <v>1011</v>
      </c>
      <c r="Q2271" s="32">
        <f>M2271/P2271</f>
        <v>86.335311572700292</v>
      </c>
      <c r="R2271" s="37" t="s">
        <v>4948</v>
      </c>
      <c r="S2271" s="42">
        <f>ABS(O2496-O2271)*100</f>
        <v>55.300202337722304</v>
      </c>
      <c r="T2271" t="s">
        <v>32</v>
      </c>
      <c r="V2271" s="7">
        <v>25000</v>
      </c>
      <c r="W2271" t="s">
        <v>33</v>
      </c>
      <c r="X2271" s="17" t="s">
        <v>34</v>
      </c>
      <c r="Z2271" t="s">
        <v>161</v>
      </c>
      <c r="AA2271">
        <v>407</v>
      </c>
      <c r="AB2271">
        <v>73</v>
      </c>
    </row>
    <row r="2272" spans="1:28" x14ac:dyDescent="0.25">
      <c r="A2272" t="s">
        <v>4963</v>
      </c>
      <c r="B2272" t="s">
        <v>4964</v>
      </c>
      <c r="C2272" s="17">
        <v>44328</v>
      </c>
      <c r="D2272" s="7">
        <v>124000</v>
      </c>
      <c r="E2272" t="s">
        <v>29</v>
      </c>
      <c r="F2272" t="s">
        <v>30</v>
      </c>
      <c r="G2272" s="7">
        <v>124000</v>
      </c>
      <c r="H2272" s="7">
        <v>58310</v>
      </c>
      <c r="I2272" s="12">
        <f>H2272/G2272*100</f>
        <v>47.024193548387096</v>
      </c>
      <c r="J2272" s="12">
        <f t="shared" si="35"/>
        <v>3.0785752420998307</v>
      </c>
      <c r="K2272" s="7">
        <v>116627</v>
      </c>
      <c r="L2272" s="7">
        <v>27307</v>
      </c>
      <c r="M2272" s="7">
        <f>G2272-L2272</f>
        <v>96693</v>
      </c>
      <c r="N2272" s="7">
        <v>104958.875</v>
      </c>
      <c r="O2272" s="22">
        <f>M2272/N2272</f>
        <v>0.92124653584558713</v>
      </c>
      <c r="P2272" s="27">
        <v>998</v>
      </c>
      <c r="Q2272" s="32">
        <f>M2272/P2272</f>
        <v>96.886773547094194</v>
      </c>
      <c r="R2272" s="37" t="s">
        <v>4948</v>
      </c>
      <c r="S2272" s="42">
        <f>ABS(O2496-O2272)*100</f>
        <v>43.594249314198855</v>
      </c>
      <c r="T2272" t="s">
        <v>32</v>
      </c>
      <c r="V2272" s="7">
        <v>25000</v>
      </c>
      <c r="W2272" t="s">
        <v>33</v>
      </c>
      <c r="X2272" s="17" t="s">
        <v>34</v>
      </c>
      <c r="Z2272" t="s">
        <v>161</v>
      </c>
      <c r="AA2272">
        <v>407</v>
      </c>
      <c r="AB2272">
        <v>73</v>
      </c>
    </row>
    <row r="2273" spans="1:28" x14ac:dyDescent="0.25">
      <c r="A2273" t="s">
        <v>4965</v>
      </c>
      <c r="B2273" t="s">
        <v>4966</v>
      </c>
      <c r="C2273" s="17">
        <v>44456</v>
      </c>
      <c r="D2273" s="7">
        <v>140000</v>
      </c>
      <c r="E2273" t="s">
        <v>29</v>
      </c>
      <c r="F2273" t="s">
        <v>30</v>
      </c>
      <c r="G2273" s="7">
        <v>140000</v>
      </c>
      <c r="H2273" s="7">
        <v>58340</v>
      </c>
      <c r="I2273" s="12">
        <f>H2273/G2273*100</f>
        <v>41.671428571428571</v>
      </c>
      <c r="J2273" s="12">
        <f t="shared" si="35"/>
        <v>8.431340219058356</v>
      </c>
      <c r="K2273" s="7">
        <v>116679</v>
      </c>
      <c r="L2273" s="7">
        <v>27359</v>
      </c>
      <c r="M2273" s="7">
        <f>G2273-L2273</f>
        <v>112641</v>
      </c>
      <c r="N2273" s="7">
        <v>104958.875</v>
      </c>
      <c r="O2273" s="22">
        <f>M2273/N2273</f>
        <v>1.0731917620115499</v>
      </c>
      <c r="P2273" s="27">
        <v>998</v>
      </c>
      <c r="Q2273" s="32">
        <f>M2273/P2273</f>
        <v>112.86673346693387</v>
      </c>
      <c r="R2273" s="37" t="s">
        <v>4948</v>
      </c>
      <c r="S2273" s="42">
        <f>ABS(O2496-O2273)*100</f>
        <v>28.399726697602578</v>
      </c>
      <c r="T2273" t="s">
        <v>32</v>
      </c>
      <c r="V2273" s="7">
        <v>25000</v>
      </c>
      <c r="W2273" t="s">
        <v>33</v>
      </c>
      <c r="X2273" s="17" t="s">
        <v>34</v>
      </c>
      <c r="Z2273" t="s">
        <v>161</v>
      </c>
      <c r="AA2273">
        <v>407</v>
      </c>
      <c r="AB2273">
        <v>73</v>
      </c>
    </row>
    <row r="2274" spans="1:28" x14ac:dyDescent="0.25">
      <c r="A2274" t="s">
        <v>4967</v>
      </c>
      <c r="B2274" t="s">
        <v>4968</v>
      </c>
      <c r="C2274" s="17">
        <v>44089</v>
      </c>
      <c r="D2274" s="7">
        <v>105000</v>
      </c>
      <c r="E2274" t="s">
        <v>29</v>
      </c>
      <c r="F2274" t="s">
        <v>30</v>
      </c>
      <c r="G2274" s="7">
        <v>105000</v>
      </c>
      <c r="H2274" s="7">
        <v>58310</v>
      </c>
      <c r="I2274" s="12">
        <f>H2274/G2274*100</f>
        <v>55.533333333333331</v>
      </c>
      <c r="J2274" s="12">
        <f t="shared" si="35"/>
        <v>5.4305645428464047</v>
      </c>
      <c r="K2274" s="7">
        <v>116627</v>
      </c>
      <c r="L2274" s="7">
        <v>27307</v>
      </c>
      <c r="M2274" s="7">
        <f>G2274-L2274</f>
        <v>77693</v>
      </c>
      <c r="N2274" s="7">
        <v>104958.875</v>
      </c>
      <c r="O2274" s="22">
        <f>M2274/N2274</f>
        <v>0.74022325410785894</v>
      </c>
      <c r="P2274" s="27">
        <v>998</v>
      </c>
      <c r="Q2274" s="32">
        <f>M2274/P2274</f>
        <v>77.848697394789582</v>
      </c>
      <c r="R2274" s="37" t="s">
        <v>4948</v>
      </c>
      <c r="S2274" s="42">
        <f>ABS(O2496-O2274)*100</f>
        <v>61.696577487971673</v>
      </c>
      <c r="T2274" t="s">
        <v>32</v>
      </c>
      <c r="V2274" s="7">
        <v>25000</v>
      </c>
      <c r="W2274" t="s">
        <v>33</v>
      </c>
      <c r="X2274" s="17" t="s">
        <v>34</v>
      </c>
      <c r="Z2274" t="s">
        <v>161</v>
      </c>
      <c r="AA2274">
        <v>407</v>
      </c>
      <c r="AB2274">
        <v>73</v>
      </c>
    </row>
    <row r="2275" spans="1:28" x14ac:dyDescent="0.25">
      <c r="A2275" t="s">
        <v>4969</v>
      </c>
      <c r="B2275" t="s">
        <v>4970</v>
      </c>
      <c r="C2275" s="17">
        <v>44274</v>
      </c>
      <c r="D2275" s="7">
        <v>119500</v>
      </c>
      <c r="E2275" t="s">
        <v>29</v>
      </c>
      <c r="F2275" t="s">
        <v>30</v>
      </c>
      <c r="G2275" s="7">
        <v>119500</v>
      </c>
      <c r="H2275" s="7">
        <v>58340</v>
      </c>
      <c r="I2275" s="12">
        <f>H2275/G2275*100</f>
        <v>48.820083682008367</v>
      </c>
      <c r="J2275" s="12">
        <f t="shared" si="35"/>
        <v>1.2826851084785602</v>
      </c>
      <c r="K2275" s="7">
        <v>116679</v>
      </c>
      <c r="L2275" s="7">
        <v>27359</v>
      </c>
      <c r="M2275" s="7">
        <f>G2275-L2275</f>
        <v>92141</v>
      </c>
      <c r="N2275" s="7">
        <v>104958.875</v>
      </c>
      <c r="O2275" s="22">
        <f>M2275/N2275</f>
        <v>0.87787716855768505</v>
      </c>
      <c r="P2275" s="27">
        <v>998</v>
      </c>
      <c r="Q2275" s="32">
        <f>M2275/P2275</f>
        <v>92.325651302605209</v>
      </c>
      <c r="R2275" s="37" t="s">
        <v>4948</v>
      </c>
      <c r="S2275" s="42">
        <f>ABS(O2496-O2275)*100</f>
        <v>47.931186042989061</v>
      </c>
      <c r="T2275" t="s">
        <v>32</v>
      </c>
      <c r="V2275" s="7">
        <v>25000</v>
      </c>
      <c r="W2275" t="s">
        <v>33</v>
      </c>
      <c r="X2275" s="17" t="s">
        <v>34</v>
      </c>
      <c r="Z2275" t="s">
        <v>161</v>
      </c>
      <c r="AA2275">
        <v>407</v>
      </c>
      <c r="AB2275">
        <v>73</v>
      </c>
    </row>
    <row r="2276" spans="1:28" x14ac:dyDescent="0.25">
      <c r="A2276" t="s">
        <v>4971</v>
      </c>
      <c r="B2276" t="s">
        <v>4972</v>
      </c>
      <c r="C2276" s="17">
        <v>43970</v>
      </c>
      <c r="D2276" s="7">
        <v>108000</v>
      </c>
      <c r="E2276" t="s">
        <v>29</v>
      </c>
      <c r="F2276" t="s">
        <v>30</v>
      </c>
      <c r="G2276" s="7">
        <v>108000</v>
      </c>
      <c r="H2276" s="7">
        <v>58880</v>
      </c>
      <c r="I2276" s="12">
        <f>H2276/G2276*100</f>
        <v>54.518518518518519</v>
      </c>
      <c r="J2276" s="12">
        <f t="shared" si="35"/>
        <v>4.4157497280315923</v>
      </c>
      <c r="K2276" s="7">
        <v>117761</v>
      </c>
      <c r="L2276" s="7">
        <v>27307</v>
      </c>
      <c r="M2276" s="7">
        <f>G2276-L2276</f>
        <v>80693</v>
      </c>
      <c r="N2276" s="7">
        <v>106291.421875</v>
      </c>
      <c r="O2276" s="22">
        <f>M2276/N2276</f>
        <v>0.75916756570342947</v>
      </c>
      <c r="P2276" s="27">
        <v>1015</v>
      </c>
      <c r="Q2276" s="32">
        <f>M2276/P2276</f>
        <v>79.500492610837441</v>
      </c>
      <c r="R2276" s="37" t="s">
        <v>4948</v>
      </c>
      <c r="S2276" s="42">
        <f>ABS(O2496-O2276)*100</f>
        <v>59.802146328414615</v>
      </c>
      <c r="T2276" t="s">
        <v>32</v>
      </c>
      <c r="V2276" s="7">
        <v>25000</v>
      </c>
      <c r="W2276" t="s">
        <v>33</v>
      </c>
      <c r="X2276" s="17" t="s">
        <v>34</v>
      </c>
      <c r="Z2276" t="s">
        <v>161</v>
      </c>
      <c r="AA2276">
        <v>407</v>
      </c>
      <c r="AB2276">
        <v>73</v>
      </c>
    </row>
    <row r="2277" spans="1:28" x14ac:dyDescent="0.25">
      <c r="A2277" t="s">
        <v>4973</v>
      </c>
      <c r="B2277" t="s">
        <v>4974</v>
      </c>
      <c r="C2277" s="17">
        <v>44484</v>
      </c>
      <c r="D2277" s="7">
        <v>150000</v>
      </c>
      <c r="E2277" t="s">
        <v>29</v>
      </c>
      <c r="F2277" t="s">
        <v>30</v>
      </c>
      <c r="G2277" s="7">
        <v>150000</v>
      </c>
      <c r="H2277" s="7">
        <v>61940</v>
      </c>
      <c r="I2277" s="12">
        <f>H2277/G2277*100</f>
        <v>41.293333333333329</v>
      </c>
      <c r="J2277" s="12">
        <f t="shared" si="35"/>
        <v>8.8094354571535973</v>
      </c>
      <c r="K2277" s="7">
        <v>123877</v>
      </c>
      <c r="L2277" s="7">
        <v>26717</v>
      </c>
      <c r="M2277" s="7">
        <f>G2277-L2277</f>
        <v>123283</v>
      </c>
      <c r="N2277" s="7">
        <v>114171.5625</v>
      </c>
      <c r="O2277" s="22">
        <f>M2277/N2277</f>
        <v>1.0798047893931555</v>
      </c>
      <c r="P2277" s="27">
        <v>1108</v>
      </c>
      <c r="Q2277" s="32">
        <f>M2277/P2277</f>
        <v>111.26624548736461</v>
      </c>
      <c r="R2277" s="37" t="s">
        <v>4948</v>
      </c>
      <c r="S2277" s="42">
        <f>ABS(O2496-O2277)*100</f>
        <v>27.738423959442017</v>
      </c>
      <c r="T2277" t="s">
        <v>32</v>
      </c>
      <c r="V2277" s="7">
        <v>25000</v>
      </c>
      <c r="W2277" t="s">
        <v>33</v>
      </c>
      <c r="X2277" s="17" t="s">
        <v>34</v>
      </c>
      <c r="Z2277" t="s">
        <v>161</v>
      </c>
      <c r="AA2277">
        <v>407</v>
      </c>
      <c r="AB2277">
        <v>73</v>
      </c>
    </row>
    <row r="2278" spans="1:28" x14ac:dyDescent="0.25">
      <c r="A2278" t="s">
        <v>4975</v>
      </c>
      <c r="B2278" t="s">
        <v>4976</v>
      </c>
      <c r="C2278" s="17">
        <v>44147</v>
      </c>
      <c r="D2278" s="7">
        <v>110000</v>
      </c>
      <c r="E2278" t="s">
        <v>29</v>
      </c>
      <c r="F2278" t="s">
        <v>30</v>
      </c>
      <c r="G2278" s="7">
        <v>110000</v>
      </c>
      <c r="H2278" s="7">
        <v>58340</v>
      </c>
      <c r="I2278" s="12">
        <f>H2278/G2278*100</f>
        <v>53.036363636363639</v>
      </c>
      <c r="J2278" s="12">
        <f t="shared" si="35"/>
        <v>2.933594845876712</v>
      </c>
      <c r="K2278" s="7">
        <v>116679</v>
      </c>
      <c r="L2278" s="7">
        <v>27359</v>
      </c>
      <c r="M2278" s="7">
        <f>G2278-L2278</f>
        <v>82641</v>
      </c>
      <c r="N2278" s="7">
        <v>104958.875</v>
      </c>
      <c r="O2278" s="22">
        <f>M2278/N2278</f>
        <v>0.78736552768882095</v>
      </c>
      <c r="P2278" s="27">
        <v>998</v>
      </c>
      <c r="Q2278" s="32">
        <f>M2278/P2278</f>
        <v>82.80661322645291</v>
      </c>
      <c r="R2278" s="37" t="s">
        <v>4948</v>
      </c>
      <c r="S2278" s="42">
        <f>ABS(O2496-O2278)*100</f>
        <v>56.982350129875471</v>
      </c>
      <c r="T2278" t="s">
        <v>32</v>
      </c>
      <c r="V2278" s="7">
        <v>25000</v>
      </c>
      <c r="W2278" t="s">
        <v>33</v>
      </c>
      <c r="X2278" s="17" t="s">
        <v>34</v>
      </c>
      <c r="Z2278" t="s">
        <v>161</v>
      </c>
      <c r="AA2278">
        <v>407</v>
      </c>
      <c r="AB2278">
        <v>73</v>
      </c>
    </row>
    <row r="2279" spans="1:28" x14ac:dyDescent="0.25">
      <c r="A2279" t="s">
        <v>4977</v>
      </c>
      <c r="B2279" t="s">
        <v>4978</v>
      </c>
      <c r="C2279" s="17">
        <v>44503</v>
      </c>
      <c r="D2279" s="7">
        <v>124500</v>
      </c>
      <c r="E2279" t="s">
        <v>29</v>
      </c>
      <c r="F2279" t="s">
        <v>30</v>
      </c>
      <c r="G2279" s="7">
        <v>124500</v>
      </c>
      <c r="H2279" s="7">
        <v>58880</v>
      </c>
      <c r="I2279" s="12">
        <f>H2279/G2279*100</f>
        <v>47.293172690763051</v>
      </c>
      <c r="J2279" s="12">
        <f t="shared" si="35"/>
        <v>2.8095960997238763</v>
      </c>
      <c r="K2279" s="7">
        <v>117761</v>
      </c>
      <c r="L2279" s="7">
        <v>27307</v>
      </c>
      <c r="M2279" s="7">
        <f>G2279-L2279</f>
        <v>97193</v>
      </c>
      <c r="N2279" s="7">
        <v>106291.421875</v>
      </c>
      <c r="O2279" s="22">
        <f>M2279/N2279</f>
        <v>0.91440116507520375</v>
      </c>
      <c r="P2279" s="27">
        <v>1015</v>
      </c>
      <c r="Q2279" s="32">
        <f>M2279/P2279</f>
        <v>95.756650246305412</v>
      </c>
      <c r="R2279" s="37" t="s">
        <v>4948</v>
      </c>
      <c r="S2279" s="42">
        <f>ABS(O2496-O2279)*100</f>
        <v>44.27878639123719</v>
      </c>
      <c r="T2279" t="s">
        <v>32</v>
      </c>
      <c r="V2279" s="7">
        <v>25000</v>
      </c>
      <c r="W2279" t="s">
        <v>33</v>
      </c>
      <c r="X2279" s="17" t="s">
        <v>34</v>
      </c>
      <c r="Z2279" t="s">
        <v>161</v>
      </c>
      <c r="AA2279">
        <v>407</v>
      </c>
      <c r="AB2279">
        <v>73</v>
      </c>
    </row>
    <row r="2280" spans="1:28" x14ac:dyDescent="0.25">
      <c r="A2280" t="s">
        <v>4979</v>
      </c>
      <c r="B2280" t="s">
        <v>4980</v>
      </c>
      <c r="C2280" s="17">
        <v>44414</v>
      </c>
      <c r="D2280" s="7">
        <v>125000</v>
      </c>
      <c r="E2280" t="s">
        <v>29</v>
      </c>
      <c r="F2280" t="s">
        <v>30</v>
      </c>
      <c r="G2280" s="7">
        <v>125000</v>
      </c>
      <c r="H2280" s="7">
        <v>58310</v>
      </c>
      <c r="I2280" s="12">
        <f>H2280/G2280*100</f>
        <v>46.648000000000003</v>
      </c>
      <c r="J2280" s="12">
        <f t="shared" si="35"/>
        <v>3.4547687904869235</v>
      </c>
      <c r="K2280" s="7">
        <v>116627</v>
      </c>
      <c r="L2280" s="7">
        <v>27307</v>
      </c>
      <c r="M2280" s="7">
        <f>G2280-L2280</f>
        <v>97693</v>
      </c>
      <c r="N2280" s="7">
        <v>104958.875</v>
      </c>
      <c r="O2280" s="22">
        <f>M2280/N2280</f>
        <v>0.93077407698967807</v>
      </c>
      <c r="P2280" s="27">
        <v>998</v>
      </c>
      <c r="Q2280" s="32">
        <f>M2280/P2280</f>
        <v>97.888777555110224</v>
      </c>
      <c r="R2280" s="37" t="s">
        <v>4948</v>
      </c>
      <c r="S2280" s="42">
        <f>ABS(O2496-O2280)*100</f>
        <v>42.641495199789759</v>
      </c>
      <c r="T2280" t="s">
        <v>32</v>
      </c>
      <c r="V2280" s="7">
        <v>25000</v>
      </c>
      <c r="W2280" t="s">
        <v>33</v>
      </c>
      <c r="X2280" s="17" t="s">
        <v>34</v>
      </c>
      <c r="Z2280" t="s">
        <v>161</v>
      </c>
      <c r="AA2280">
        <v>407</v>
      </c>
      <c r="AB2280">
        <v>73</v>
      </c>
    </row>
    <row r="2281" spans="1:28" x14ac:dyDescent="0.25">
      <c r="A2281" t="s">
        <v>4981</v>
      </c>
      <c r="B2281" t="s">
        <v>4982</v>
      </c>
      <c r="C2281" s="17">
        <v>44229</v>
      </c>
      <c r="D2281" s="7">
        <v>118000</v>
      </c>
      <c r="E2281" t="s">
        <v>29</v>
      </c>
      <c r="F2281" t="s">
        <v>30</v>
      </c>
      <c r="G2281" s="7">
        <v>118000</v>
      </c>
      <c r="H2281" s="7">
        <v>58880</v>
      </c>
      <c r="I2281" s="12">
        <f>H2281/G2281*100</f>
        <v>49.898305084745765</v>
      </c>
      <c r="J2281" s="12">
        <f t="shared" si="35"/>
        <v>0.20446370574116202</v>
      </c>
      <c r="K2281" s="7">
        <v>117761</v>
      </c>
      <c r="L2281" s="7">
        <v>27307</v>
      </c>
      <c r="M2281" s="7">
        <f>G2281-L2281</f>
        <v>90693</v>
      </c>
      <c r="N2281" s="7">
        <v>106291.421875</v>
      </c>
      <c r="O2281" s="22">
        <f>M2281/N2281</f>
        <v>0.85324853501965636</v>
      </c>
      <c r="P2281" s="27">
        <v>1015</v>
      </c>
      <c r="Q2281" s="32">
        <f>M2281/P2281</f>
        <v>89.35270935960591</v>
      </c>
      <c r="R2281" s="37" t="s">
        <v>4948</v>
      </c>
      <c r="S2281" s="42">
        <f>ABS(O2496-O2281)*100</f>
        <v>50.394049396791928</v>
      </c>
      <c r="T2281" t="s">
        <v>32</v>
      </c>
      <c r="V2281" s="7">
        <v>25000</v>
      </c>
      <c r="W2281" t="s">
        <v>33</v>
      </c>
      <c r="X2281" s="17" t="s">
        <v>34</v>
      </c>
      <c r="Z2281" t="s">
        <v>161</v>
      </c>
      <c r="AA2281">
        <v>407</v>
      </c>
      <c r="AB2281">
        <v>73</v>
      </c>
    </row>
    <row r="2282" spans="1:28" x14ac:dyDescent="0.25">
      <c r="A2282" t="s">
        <v>4983</v>
      </c>
      <c r="B2282" t="s">
        <v>4984</v>
      </c>
      <c r="C2282" s="17">
        <v>44165</v>
      </c>
      <c r="D2282" s="7">
        <v>115000</v>
      </c>
      <c r="E2282" t="s">
        <v>29</v>
      </c>
      <c r="F2282" t="s">
        <v>30</v>
      </c>
      <c r="G2282" s="7">
        <v>115000</v>
      </c>
      <c r="H2282" s="7">
        <v>58880</v>
      </c>
      <c r="I2282" s="12">
        <f>H2282/G2282*100</f>
        <v>51.2</v>
      </c>
      <c r="J2282" s="12">
        <f t="shared" si="35"/>
        <v>1.0972312095130761</v>
      </c>
      <c r="K2282" s="7">
        <v>117761</v>
      </c>
      <c r="L2282" s="7">
        <v>27307</v>
      </c>
      <c r="M2282" s="7">
        <f>G2282-L2282</f>
        <v>87693</v>
      </c>
      <c r="N2282" s="7">
        <v>106291.421875</v>
      </c>
      <c r="O2282" s="22">
        <f>M2282/N2282</f>
        <v>0.82502424422478826</v>
      </c>
      <c r="P2282" s="27">
        <v>1015</v>
      </c>
      <c r="Q2282" s="32">
        <f>M2282/P2282</f>
        <v>86.397044334975377</v>
      </c>
      <c r="R2282" s="37" t="s">
        <v>4948</v>
      </c>
      <c r="S2282" s="42">
        <f>ABS(O2496-O2282)*100</f>
        <v>53.216478476278738</v>
      </c>
      <c r="T2282" t="s">
        <v>32</v>
      </c>
      <c r="V2282" s="7">
        <v>25000</v>
      </c>
      <c r="W2282" t="s">
        <v>33</v>
      </c>
      <c r="X2282" s="17" t="s">
        <v>34</v>
      </c>
      <c r="Z2282" t="s">
        <v>161</v>
      </c>
      <c r="AA2282">
        <v>407</v>
      </c>
      <c r="AB2282">
        <v>73</v>
      </c>
    </row>
    <row r="2283" spans="1:28" x14ac:dyDescent="0.25">
      <c r="A2283" t="s">
        <v>4985</v>
      </c>
      <c r="B2283" t="s">
        <v>4986</v>
      </c>
      <c r="C2283" s="17">
        <v>44524</v>
      </c>
      <c r="D2283" s="7">
        <v>120000</v>
      </c>
      <c r="E2283" t="s">
        <v>29</v>
      </c>
      <c r="F2283" t="s">
        <v>30</v>
      </c>
      <c r="G2283" s="7">
        <v>120000</v>
      </c>
      <c r="H2283" s="7">
        <v>58930</v>
      </c>
      <c r="I2283" s="12">
        <f>H2283/G2283*100</f>
        <v>49.108333333333334</v>
      </c>
      <c r="J2283" s="12">
        <f t="shared" si="35"/>
        <v>0.99443545715359249</v>
      </c>
      <c r="K2283" s="7">
        <v>117850</v>
      </c>
      <c r="L2283" s="7">
        <v>26842</v>
      </c>
      <c r="M2283" s="7">
        <f>G2283-L2283</f>
        <v>93158</v>
      </c>
      <c r="N2283" s="7">
        <v>106942.421875</v>
      </c>
      <c r="O2283" s="22">
        <f>M2283/N2283</f>
        <v>0.87110426682582554</v>
      </c>
      <c r="P2283" s="27">
        <v>1011</v>
      </c>
      <c r="Q2283" s="32">
        <f>M2283/P2283</f>
        <v>92.144411473788324</v>
      </c>
      <c r="R2283" s="37" t="s">
        <v>4948</v>
      </c>
      <c r="S2283" s="42">
        <f>ABS(O2496-O2283)*100</f>
        <v>48.608476216175013</v>
      </c>
      <c r="T2283" t="s">
        <v>32</v>
      </c>
      <c r="V2283" s="7">
        <v>25000</v>
      </c>
      <c r="W2283" t="s">
        <v>33</v>
      </c>
      <c r="X2283" s="17" t="s">
        <v>34</v>
      </c>
      <c r="Z2283" t="s">
        <v>161</v>
      </c>
      <c r="AA2283">
        <v>407</v>
      </c>
      <c r="AB2283">
        <v>73</v>
      </c>
    </row>
    <row r="2284" spans="1:28" x14ac:dyDescent="0.25">
      <c r="A2284" t="s">
        <v>4987</v>
      </c>
      <c r="B2284" t="s">
        <v>4988</v>
      </c>
      <c r="C2284" s="17">
        <v>44432</v>
      </c>
      <c r="D2284" s="7">
        <v>210000</v>
      </c>
      <c r="E2284" t="s">
        <v>29</v>
      </c>
      <c r="F2284" t="s">
        <v>30</v>
      </c>
      <c r="G2284" s="7">
        <v>210000</v>
      </c>
      <c r="H2284" s="7">
        <v>106960</v>
      </c>
      <c r="I2284" s="12">
        <f>H2284/G2284*100</f>
        <v>50.93333333333333</v>
      </c>
      <c r="J2284" s="12">
        <f t="shared" si="35"/>
        <v>0.83056454284640324</v>
      </c>
      <c r="K2284" s="7">
        <v>213925</v>
      </c>
      <c r="L2284" s="7">
        <v>33072</v>
      </c>
      <c r="M2284" s="7">
        <f>G2284-L2284</f>
        <v>176928</v>
      </c>
      <c r="N2284" s="7">
        <v>91339.8984375</v>
      </c>
      <c r="O2284" s="22">
        <f>M2284/N2284</f>
        <v>1.9370286482315753</v>
      </c>
      <c r="P2284" s="27">
        <v>864</v>
      </c>
      <c r="Q2284" s="32">
        <f>M2284/P2284</f>
        <v>204.77777777777777</v>
      </c>
      <c r="R2284" s="37" t="s">
        <v>4989</v>
      </c>
      <c r="S2284" s="42">
        <f>ABS(O2496-O2284)*100</f>
        <v>57.983961924399964</v>
      </c>
      <c r="T2284" t="s">
        <v>64</v>
      </c>
      <c r="V2284" s="7">
        <v>24145</v>
      </c>
      <c r="W2284" t="s">
        <v>33</v>
      </c>
      <c r="X2284" s="17" t="s">
        <v>34</v>
      </c>
      <c r="Z2284" t="s">
        <v>4990</v>
      </c>
      <c r="AA2284">
        <v>401</v>
      </c>
      <c r="AB2284">
        <v>54</v>
      </c>
    </row>
    <row r="2285" spans="1:28" x14ac:dyDescent="0.25">
      <c r="A2285" t="s">
        <v>4991</v>
      </c>
      <c r="B2285" t="s">
        <v>4992</v>
      </c>
      <c r="C2285" s="17">
        <v>44004</v>
      </c>
      <c r="D2285" s="7">
        <v>185000</v>
      </c>
      <c r="E2285" t="s">
        <v>29</v>
      </c>
      <c r="F2285" t="s">
        <v>30</v>
      </c>
      <c r="G2285" s="7">
        <v>185000</v>
      </c>
      <c r="H2285" s="7">
        <v>95170</v>
      </c>
      <c r="I2285" s="12">
        <f>H2285/G2285*100</f>
        <v>51.443243243243245</v>
      </c>
      <c r="J2285" s="12">
        <f t="shared" si="35"/>
        <v>1.3404744527563182</v>
      </c>
      <c r="K2285" s="7">
        <v>190347</v>
      </c>
      <c r="L2285" s="7">
        <v>29163</v>
      </c>
      <c r="M2285" s="7">
        <f>G2285-L2285</f>
        <v>155837</v>
      </c>
      <c r="N2285" s="7">
        <v>81406.0625</v>
      </c>
      <c r="O2285" s="22">
        <f>M2285/N2285</f>
        <v>1.9143168851828449</v>
      </c>
      <c r="P2285" s="27">
        <v>864</v>
      </c>
      <c r="Q2285" s="32">
        <f>M2285/P2285</f>
        <v>180.36689814814815</v>
      </c>
      <c r="R2285" s="37" t="s">
        <v>4989</v>
      </c>
      <c r="S2285" s="42">
        <f>ABS(O2496-O2285)*100</f>
        <v>55.712785619526926</v>
      </c>
      <c r="T2285" t="s">
        <v>154</v>
      </c>
      <c r="V2285" s="7">
        <v>24145</v>
      </c>
      <c r="W2285" t="s">
        <v>33</v>
      </c>
      <c r="X2285" s="17" t="s">
        <v>34</v>
      </c>
      <c r="Z2285" t="s">
        <v>4990</v>
      </c>
      <c r="AA2285">
        <v>401</v>
      </c>
      <c r="AB2285">
        <v>54</v>
      </c>
    </row>
    <row r="2286" spans="1:28" x14ac:dyDescent="0.25">
      <c r="A2286" t="s">
        <v>4993</v>
      </c>
      <c r="B2286" t="s">
        <v>4994</v>
      </c>
      <c r="C2286" s="17">
        <v>44033</v>
      </c>
      <c r="D2286" s="7">
        <v>155500</v>
      </c>
      <c r="E2286" t="s">
        <v>29</v>
      </c>
      <c r="F2286" t="s">
        <v>30</v>
      </c>
      <c r="G2286" s="7">
        <v>155500</v>
      </c>
      <c r="H2286" s="7">
        <v>97400</v>
      </c>
      <c r="I2286" s="12">
        <f>H2286/G2286*100</f>
        <v>62.636655948553056</v>
      </c>
      <c r="J2286" s="12">
        <f t="shared" si="35"/>
        <v>12.533887158066129</v>
      </c>
      <c r="K2286" s="7">
        <v>194808</v>
      </c>
      <c r="L2286" s="7">
        <v>45889</v>
      </c>
      <c r="M2286" s="7">
        <f>G2286-L2286</f>
        <v>109611</v>
      </c>
      <c r="N2286" s="7">
        <v>75211.6171875</v>
      </c>
      <c r="O2286" s="22">
        <f>M2286/N2286</f>
        <v>1.457367945256961</v>
      </c>
      <c r="P2286" s="27">
        <v>1176</v>
      </c>
      <c r="Q2286" s="32">
        <f>M2286/P2286</f>
        <v>93.20663265306122</v>
      </c>
      <c r="R2286" s="37" t="s">
        <v>4989</v>
      </c>
      <c r="S2286" s="42">
        <f>ABS(O2496-O2286)*100</f>
        <v>10.017891626938535</v>
      </c>
      <c r="T2286" t="s">
        <v>154</v>
      </c>
      <c r="V2286" s="7">
        <v>26813</v>
      </c>
      <c r="W2286" t="s">
        <v>33</v>
      </c>
      <c r="X2286" s="17" t="s">
        <v>34</v>
      </c>
      <c r="Z2286" t="s">
        <v>4990</v>
      </c>
      <c r="AA2286">
        <v>401</v>
      </c>
      <c r="AB2286">
        <v>45</v>
      </c>
    </row>
    <row r="2287" spans="1:28" x14ac:dyDescent="0.25">
      <c r="A2287" t="s">
        <v>4995</v>
      </c>
      <c r="B2287" t="s">
        <v>4996</v>
      </c>
      <c r="C2287" s="17">
        <v>43938</v>
      </c>
      <c r="D2287" s="7">
        <v>180000</v>
      </c>
      <c r="E2287" t="s">
        <v>29</v>
      </c>
      <c r="F2287" t="s">
        <v>30</v>
      </c>
      <c r="G2287" s="7">
        <v>180000</v>
      </c>
      <c r="H2287" s="7">
        <v>103270</v>
      </c>
      <c r="I2287" s="12">
        <f>H2287/G2287*100</f>
        <v>57.372222222222227</v>
      </c>
      <c r="J2287" s="12">
        <f t="shared" si="35"/>
        <v>7.2694534317353003</v>
      </c>
      <c r="K2287" s="7">
        <v>206547</v>
      </c>
      <c r="L2287" s="7">
        <v>28315</v>
      </c>
      <c r="M2287" s="7">
        <f>G2287-L2287</f>
        <v>151685</v>
      </c>
      <c r="N2287" s="7">
        <v>90016.1640625</v>
      </c>
      <c r="O2287" s="22">
        <f>M2287/N2287</f>
        <v>1.6850862462288674</v>
      </c>
      <c r="P2287" s="27">
        <v>1430</v>
      </c>
      <c r="Q2287" s="32">
        <f>M2287/P2287</f>
        <v>106.07342657342657</v>
      </c>
      <c r="R2287" s="37" t="s">
        <v>4989</v>
      </c>
      <c r="S2287" s="42">
        <f>ABS(O2496-O2287)*100</f>
        <v>32.789721724129173</v>
      </c>
      <c r="T2287" t="s">
        <v>154</v>
      </c>
      <c r="V2287" s="7">
        <v>24145</v>
      </c>
      <c r="W2287" t="s">
        <v>33</v>
      </c>
      <c r="X2287" s="17" t="s">
        <v>34</v>
      </c>
      <c r="Z2287" t="s">
        <v>4990</v>
      </c>
      <c r="AA2287">
        <v>401</v>
      </c>
      <c r="AB2287">
        <v>48</v>
      </c>
    </row>
    <row r="2288" spans="1:28" x14ac:dyDescent="0.25">
      <c r="A2288" t="s">
        <v>4997</v>
      </c>
      <c r="B2288" t="s">
        <v>4998</v>
      </c>
      <c r="C2288" s="17">
        <v>44211</v>
      </c>
      <c r="D2288" s="7">
        <v>186000</v>
      </c>
      <c r="E2288" t="s">
        <v>29</v>
      </c>
      <c r="F2288" t="s">
        <v>30</v>
      </c>
      <c r="G2288" s="7">
        <v>186000</v>
      </c>
      <c r="H2288" s="7">
        <v>104780</v>
      </c>
      <c r="I2288" s="12">
        <f>H2288/G2288*100</f>
        <v>56.333333333333336</v>
      </c>
      <c r="J2288" s="12">
        <f t="shared" si="35"/>
        <v>6.2305645428464089</v>
      </c>
      <c r="K2288" s="7">
        <v>209550</v>
      </c>
      <c r="L2288" s="7">
        <v>26420</v>
      </c>
      <c r="M2288" s="7">
        <f>G2288-L2288</f>
        <v>159580</v>
      </c>
      <c r="N2288" s="7">
        <v>92489.8984375</v>
      </c>
      <c r="O2288" s="22">
        <f>M2288/N2288</f>
        <v>1.7253776109164625</v>
      </c>
      <c r="P2288" s="27">
        <v>1080</v>
      </c>
      <c r="Q2288" s="32">
        <f>M2288/P2288</f>
        <v>147.75925925925927</v>
      </c>
      <c r="R2288" s="37" t="s">
        <v>4989</v>
      </c>
      <c r="S2288" s="42">
        <f>ABS(O2496-O2288)*100</f>
        <v>36.818858192888683</v>
      </c>
      <c r="T2288" t="s">
        <v>154</v>
      </c>
      <c r="V2288" s="7">
        <v>24145</v>
      </c>
      <c r="W2288" t="s">
        <v>33</v>
      </c>
      <c r="X2288" s="17" t="s">
        <v>34</v>
      </c>
      <c r="Z2288" t="s">
        <v>4990</v>
      </c>
      <c r="AA2288">
        <v>401</v>
      </c>
      <c r="AB2288">
        <v>54</v>
      </c>
    </row>
    <row r="2289" spans="1:28" x14ac:dyDescent="0.25">
      <c r="A2289" t="s">
        <v>4999</v>
      </c>
      <c r="B2289" t="s">
        <v>5000</v>
      </c>
      <c r="C2289" s="17">
        <v>44386</v>
      </c>
      <c r="D2289" s="7">
        <v>160000</v>
      </c>
      <c r="E2289" t="s">
        <v>29</v>
      </c>
      <c r="F2289" t="s">
        <v>30</v>
      </c>
      <c r="G2289" s="7">
        <v>160000</v>
      </c>
      <c r="H2289" s="7">
        <v>73250</v>
      </c>
      <c r="I2289" s="12">
        <f>H2289/G2289*100</f>
        <v>45.78125</v>
      </c>
      <c r="J2289" s="12">
        <f t="shared" si="35"/>
        <v>4.3215187904869268</v>
      </c>
      <c r="K2289" s="7">
        <v>146493</v>
      </c>
      <c r="L2289" s="7">
        <v>25117</v>
      </c>
      <c r="M2289" s="7">
        <f>G2289-L2289</f>
        <v>134883</v>
      </c>
      <c r="N2289" s="7">
        <v>61301.01171875</v>
      </c>
      <c r="O2289" s="22">
        <f>M2289/N2289</f>
        <v>2.2003388886768347</v>
      </c>
      <c r="P2289" s="27">
        <v>990</v>
      </c>
      <c r="Q2289" s="32">
        <f>M2289/P2289</f>
        <v>136.24545454545455</v>
      </c>
      <c r="R2289" s="37" t="s">
        <v>4989</v>
      </c>
      <c r="S2289" s="42">
        <f>ABS(O2496-O2289)*100</f>
        <v>84.31498596892591</v>
      </c>
      <c r="T2289" t="s">
        <v>154</v>
      </c>
      <c r="V2289" s="7">
        <v>24145</v>
      </c>
      <c r="W2289" t="s">
        <v>33</v>
      </c>
      <c r="X2289" s="17" t="s">
        <v>34</v>
      </c>
      <c r="Z2289" t="s">
        <v>4990</v>
      </c>
      <c r="AA2289">
        <v>401</v>
      </c>
      <c r="AB2289">
        <v>45</v>
      </c>
    </row>
    <row r="2290" spans="1:28" x14ac:dyDescent="0.25">
      <c r="A2290" t="s">
        <v>5001</v>
      </c>
      <c r="B2290" t="s">
        <v>5002</v>
      </c>
      <c r="C2290" s="17">
        <v>44438</v>
      </c>
      <c r="D2290" s="7">
        <v>205000</v>
      </c>
      <c r="E2290" t="s">
        <v>29</v>
      </c>
      <c r="F2290" t="s">
        <v>30</v>
      </c>
      <c r="G2290" s="7">
        <v>205000</v>
      </c>
      <c r="H2290" s="7">
        <v>91710</v>
      </c>
      <c r="I2290" s="12">
        <f>H2290/G2290*100</f>
        <v>44.736585365853657</v>
      </c>
      <c r="J2290" s="12">
        <f t="shared" si="35"/>
        <v>5.3661834246332702</v>
      </c>
      <c r="K2290" s="7">
        <v>183410</v>
      </c>
      <c r="L2290" s="7">
        <v>26380</v>
      </c>
      <c r="M2290" s="7">
        <f>G2290-L2290</f>
        <v>178620</v>
      </c>
      <c r="N2290" s="7">
        <v>79308.078125</v>
      </c>
      <c r="O2290" s="22">
        <f>M2290/N2290</f>
        <v>2.2522295864800972</v>
      </c>
      <c r="P2290" s="27">
        <v>1468</v>
      </c>
      <c r="Q2290" s="32">
        <f>M2290/P2290</f>
        <v>121.6757493188011</v>
      </c>
      <c r="R2290" s="37" t="s">
        <v>4989</v>
      </c>
      <c r="S2290" s="42">
        <f>ABS(O2496-O2290)*100</f>
        <v>89.50405574925216</v>
      </c>
      <c r="T2290" t="s">
        <v>154</v>
      </c>
      <c r="V2290" s="7">
        <v>24145</v>
      </c>
      <c r="W2290" t="s">
        <v>33</v>
      </c>
      <c r="X2290" s="17" t="s">
        <v>34</v>
      </c>
      <c r="Z2290" t="s">
        <v>4990</v>
      </c>
      <c r="AA2290">
        <v>401</v>
      </c>
      <c r="AB2290">
        <v>45</v>
      </c>
    </row>
    <row r="2291" spans="1:28" x14ac:dyDescent="0.25">
      <c r="A2291" t="s">
        <v>5003</v>
      </c>
      <c r="B2291" t="s">
        <v>5004</v>
      </c>
      <c r="C2291" s="17">
        <v>44253</v>
      </c>
      <c r="D2291" s="7">
        <v>183500</v>
      </c>
      <c r="E2291" t="s">
        <v>29</v>
      </c>
      <c r="F2291" t="s">
        <v>30</v>
      </c>
      <c r="G2291" s="7">
        <v>183500</v>
      </c>
      <c r="H2291" s="7">
        <v>80690</v>
      </c>
      <c r="I2291" s="12">
        <f>H2291/G2291*100</f>
        <v>43.972752043596728</v>
      </c>
      <c r="J2291" s="12">
        <f t="shared" si="35"/>
        <v>6.1300167468901989</v>
      </c>
      <c r="K2291" s="7">
        <v>161374</v>
      </c>
      <c r="L2291" s="7">
        <v>26696</v>
      </c>
      <c r="M2291" s="7">
        <f>G2291-L2291</f>
        <v>156804</v>
      </c>
      <c r="N2291" s="7">
        <v>68019.1953125</v>
      </c>
      <c r="O2291" s="22">
        <f>M2291/N2291</f>
        <v>2.3052904298499377</v>
      </c>
      <c r="P2291" s="27">
        <v>1150</v>
      </c>
      <c r="Q2291" s="32">
        <f>M2291/P2291</f>
        <v>136.3513043478261</v>
      </c>
      <c r="R2291" s="37" t="s">
        <v>4989</v>
      </c>
      <c r="S2291" s="42">
        <f>ABS(O2496-O2291)*100</f>
        <v>94.810140086236203</v>
      </c>
      <c r="T2291" t="s">
        <v>154</v>
      </c>
      <c r="V2291" s="7">
        <v>24145</v>
      </c>
      <c r="W2291" t="s">
        <v>33</v>
      </c>
      <c r="X2291" s="17" t="s">
        <v>34</v>
      </c>
      <c r="Z2291" t="s">
        <v>4990</v>
      </c>
      <c r="AA2291">
        <v>401</v>
      </c>
      <c r="AB2291">
        <v>45</v>
      </c>
    </row>
    <row r="2292" spans="1:28" x14ac:dyDescent="0.25">
      <c r="A2292" t="s">
        <v>5005</v>
      </c>
      <c r="B2292" t="s">
        <v>5006</v>
      </c>
      <c r="C2292" s="17">
        <v>44210</v>
      </c>
      <c r="D2292" s="7">
        <v>180000</v>
      </c>
      <c r="E2292" t="s">
        <v>29</v>
      </c>
      <c r="F2292" t="s">
        <v>30</v>
      </c>
      <c r="G2292" s="7">
        <v>180000</v>
      </c>
      <c r="H2292" s="7">
        <v>92890</v>
      </c>
      <c r="I2292" s="12">
        <f>H2292/G2292*100</f>
        <v>51.605555555555561</v>
      </c>
      <c r="J2292" s="12">
        <f t="shared" si="35"/>
        <v>1.5027867650686346</v>
      </c>
      <c r="K2292" s="7">
        <v>185780</v>
      </c>
      <c r="L2292" s="7">
        <v>25117</v>
      </c>
      <c r="M2292" s="7">
        <f>G2292-L2292</f>
        <v>154883</v>
      </c>
      <c r="N2292" s="7">
        <v>81142.9296875</v>
      </c>
      <c r="O2292" s="22">
        <f>M2292/N2292</f>
        <v>1.9087676596900049</v>
      </c>
      <c r="P2292" s="27">
        <v>1302</v>
      </c>
      <c r="Q2292" s="32">
        <f>M2292/P2292</f>
        <v>118.95775729646698</v>
      </c>
      <c r="R2292" s="37" t="s">
        <v>4989</v>
      </c>
      <c r="S2292" s="42">
        <f>ABS(O2496-O2292)*100</f>
        <v>55.157863070242932</v>
      </c>
      <c r="T2292" t="s">
        <v>154</v>
      </c>
      <c r="V2292" s="7">
        <v>24145</v>
      </c>
      <c r="W2292" t="s">
        <v>33</v>
      </c>
      <c r="X2292" s="17" t="s">
        <v>34</v>
      </c>
      <c r="Z2292" t="s">
        <v>4990</v>
      </c>
      <c r="AA2292">
        <v>401</v>
      </c>
      <c r="AB2292">
        <v>45</v>
      </c>
    </row>
    <row r="2293" spans="1:28" x14ac:dyDescent="0.25">
      <c r="A2293" t="s">
        <v>5007</v>
      </c>
      <c r="B2293" t="s">
        <v>5008</v>
      </c>
      <c r="C2293" s="17">
        <v>44433</v>
      </c>
      <c r="D2293" s="7">
        <v>220000</v>
      </c>
      <c r="E2293" t="s">
        <v>29</v>
      </c>
      <c r="F2293" t="s">
        <v>30</v>
      </c>
      <c r="G2293" s="7">
        <v>220000</v>
      </c>
      <c r="H2293" s="7">
        <v>67880</v>
      </c>
      <c r="I2293" s="12">
        <f>H2293/G2293*100</f>
        <v>30.854545454545455</v>
      </c>
      <c r="J2293" s="12">
        <f t="shared" si="35"/>
        <v>19.248223335941471</v>
      </c>
      <c r="K2293" s="7">
        <v>135764</v>
      </c>
      <c r="L2293" s="7">
        <v>25036</v>
      </c>
      <c r="M2293" s="7">
        <f>G2293-L2293</f>
        <v>194964</v>
      </c>
      <c r="N2293" s="7">
        <v>55923.23046875</v>
      </c>
      <c r="O2293" s="22">
        <f>M2293/N2293</f>
        <v>3.4862792861894167</v>
      </c>
      <c r="P2293" s="27">
        <v>802</v>
      </c>
      <c r="Q2293" s="32">
        <f>M2293/P2293</f>
        <v>243.09725685785537</v>
      </c>
      <c r="R2293" s="37" t="s">
        <v>4989</v>
      </c>
      <c r="S2293" s="42">
        <f>ABS(O2496-O2293)*100</f>
        <v>212.90902572018408</v>
      </c>
      <c r="T2293" t="s">
        <v>154</v>
      </c>
      <c r="V2293" s="7">
        <v>24145</v>
      </c>
      <c r="W2293" t="s">
        <v>33</v>
      </c>
      <c r="X2293" s="17" t="s">
        <v>34</v>
      </c>
      <c r="Z2293" t="s">
        <v>4990</v>
      </c>
      <c r="AA2293">
        <v>401</v>
      </c>
      <c r="AB2293">
        <v>45</v>
      </c>
    </row>
    <row r="2294" spans="1:28" x14ac:dyDescent="0.25">
      <c r="A2294" t="s">
        <v>5009</v>
      </c>
      <c r="B2294" t="s">
        <v>5010</v>
      </c>
      <c r="C2294" s="17">
        <v>44329</v>
      </c>
      <c r="D2294" s="7">
        <v>207000</v>
      </c>
      <c r="E2294" t="s">
        <v>29</v>
      </c>
      <c r="F2294" t="s">
        <v>30</v>
      </c>
      <c r="G2294" s="7">
        <v>207000</v>
      </c>
      <c r="H2294" s="7">
        <v>81820</v>
      </c>
      <c r="I2294" s="12">
        <f>H2294/G2294*100</f>
        <v>39.526570048309182</v>
      </c>
      <c r="J2294" s="12">
        <f t="shared" si="35"/>
        <v>10.576198742177745</v>
      </c>
      <c r="K2294" s="7">
        <v>163637</v>
      </c>
      <c r="L2294" s="7">
        <v>28201</v>
      </c>
      <c r="M2294" s="7">
        <f>G2294-L2294</f>
        <v>178799</v>
      </c>
      <c r="N2294" s="7">
        <v>68402.0234375</v>
      </c>
      <c r="O2294" s="22">
        <f>M2294/N2294</f>
        <v>2.6139431410734719</v>
      </c>
      <c r="P2294" s="27">
        <v>1166</v>
      </c>
      <c r="Q2294" s="32">
        <f>M2294/P2294</f>
        <v>153.34391080617496</v>
      </c>
      <c r="R2294" s="37" t="s">
        <v>4989</v>
      </c>
      <c r="S2294" s="42">
        <f>ABS(O2496-O2294)*100</f>
        <v>125.67541120858962</v>
      </c>
      <c r="T2294" t="s">
        <v>154</v>
      </c>
      <c r="V2294" s="7">
        <v>24145</v>
      </c>
      <c r="W2294" t="s">
        <v>33</v>
      </c>
      <c r="X2294" s="17" t="s">
        <v>34</v>
      </c>
      <c r="Z2294" t="s">
        <v>4990</v>
      </c>
      <c r="AA2294">
        <v>401</v>
      </c>
      <c r="AB2294">
        <v>45</v>
      </c>
    </row>
    <row r="2295" spans="1:28" x14ac:dyDescent="0.25">
      <c r="A2295" t="s">
        <v>5011</v>
      </c>
      <c r="B2295" t="s">
        <v>5012</v>
      </c>
      <c r="C2295" s="17">
        <v>44160</v>
      </c>
      <c r="D2295" s="7">
        <v>147000</v>
      </c>
      <c r="E2295" t="s">
        <v>29</v>
      </c>
      <c r="F2295" t="s">
        <v>30</v>
      </c>
      <c r="G2295" s="7">
        <v>147000</v>
      </c>
      <c r="H2295" s="7">
        <v>71430</v>
      </c>
      <c r="I2295" s="12">
        <f>H2295/G2295*100</f>
        <v>48.591836734693878</v>
      </c>
      <c r="J2295" s="12">
        <f t="shared" si="35"/>
        <v>1.5109320557930488</v>
      </c>
      <c r="K2295" s="7">
        <v>142867</v>
      </c>
      <c r="L2295" s="7">
        <v>33785</v>
      </c>
      <c r="M2295" s="7">
        <f>G2295-L2295</f>
        <v>113215</v>
      </c>
      <c r="N2295" s="7">
        <v>55091.91796875</v>
      </c>
      <c r="O2295" s="22">
        <f>M2295/N2295</f>
        <v>2.0550201222658355</v>
      </c>
      <c r="P2295" s="27">
        <v>870</v>
      </c>
      <c r="Q2295" s="32">
        <f>M2295/P2295</f>
        <v>130.13218390804599</v>
      </c>
      <c r="R2295" s="37" t="s">
        <v>4989</v>
      </c>
      <c r="S2295" s="42">
        <f>ABS(O2496-O2295)*100</f>
        <v>69.783109327825983</v>
      </c>
      <c r="T2295" t="s">
        <v>154</v>
      </c>
      <c r="V2295" s="7">
        <v>24145</v>
      </c>
      <c r="W2295" t="s">
        <v>33</v>
      </c>
      <c r="X2295" s="17" t="s">
        <v>34</v>
      </c>
      <c r="Z2295" t="s">
        <v>4990</v>
      </c>
      <c r="AA2295">
        <v>401</v>
      </c>
      <c r="AB2295">
        <v>45</v>
      </c>
    </row>
    <row r="2296" spans="1:28" x14ac:dyDescent="0.25">
      <c r="A2296" t="s">
        <v>5013</v>
      </c>
      <c r="B2296" t="s">
        <v>5014</v>
      </c>
      <c r="C2296" s="17">
        <v>44328</v>
      </c>
      <c r="D2296" s="7">
        <v>200000</v>
      </c>
      <c r="E2296" t="s">
        <v>29</v>
      </c>
      <c r="F2296" t="s">
        <v>30</v>
      </c>
      <c r="G2296" s="7">
        <v>200000</v>
      </c>
      <c r="H2296" s="7">
        <v>91200</v>
      </c>
      <c r="I2296" s="12">
        <f>H2296/G2296*100</f>
        <v>45.6</v>
      </c>
      <c r="J2296" s="12">
        <f t="shared" si="35"/>
        <v>4.5027687904869254</v>
      </c>
      <c r="K2296" s="7">
        <v>182408</v>
      </c>
      <c r="L2296" s="7">
        <v>25117</v>
      </c>
      <c r="M2296" s="7">
        <f>G2296-L2296</f>
        <v>174883</v>
      </c>
      <c r="N2296" s="7">
        <v>79439.8984375</v>
      </c>
      <c r="O2296" s="22">
        <f>M2296/N2296</f>
        <v>2.2014504479457595</v>
      </c>
      <c r="P2296" s="27">
        <v>1432</v>
      </c>
      <c r="Q2296" s="32">
        <f>M2296/P2296</f>
        <v>122.125</v>
      </c>
      <c r="R2296" s="37" t="s">
        <v>4989</v>
      </c>
      <c r="S2296" s="42">
        <f>ABS(O2496-O2296)*100</f>
        <v>84.42614189581839</v>
      </c>
      <c r="T2296" t="s">
        <v>154</v>
      </c>
      <c r="V2296" s="7">
        <v>24145</v>
      </c>
      <c r="W2296" t="s">
        <v>33</v>
      </c>
      <c r="X2296" s="17" t="s">
        <v>34</v>
      </c>
      <c r="Z2296" t="s">
        <v>4990</v>
      </c>
      <c r="AA2296">
        <v>401</v>
      </c>
      <c r="AB2296">
        <v>41</v>
      </c>
    </row>
    <row r="2297" spans="1:28" x14ac:dyDescent="0.25">
      <c r="A2297" t="s">
        <v>5015</v>
      </c>
      <c r="B2297" t="s">
        <v>5016</v>
      </c>
      <c r="C2297" s="17">
        <v>44582</v>
      </c>
      <c r="D2297" s="7">
        <v>137500</v>
      </c>
      <c r="E2297" t="s">
        <v>29</v>
      </c>
      <c r="F2297" t="s">
        <v>30</v>
      </c>
      <c r="G2297" s="7">
        <v>137500</v>
      </c>
      <c r="H2297" s="7">
        <v>65720</v>
      </c>
      <c r="I2297" s="12">
        <f>H2297/G2297*100</f>
        <v>47.796363636363637</v>
      </c>
      <c r="J2297" s="12">
        <f t="shared" si="35"/>
        <v>2.3064051541232899</v>
      </c>
      <c r="K2297" s="7">
        <v>131447</v>
      </c>
      <c r="L2297" s="7">
        <v>25117</v>
      </c>
      <c r="M2297" s="7">
        <f>G2297-L2297</f>
        <v>112383</v>
      </c>
      <c r="N2297" s="7">
        <v>53702.01953125</v>
      </c>
      <c r="O2297" s="22">
        <f>M2297/N2297</f>
        <v>2.0927145939940428</v>
      </c>
      <c r="P2297" s="27">
        <v>792</v>
      </c>
      <c r="Q2297" s="32">
        <f>M2297/P2297</f>
        <v>141.89772727272728</v>
      </c>
      <c r="R2297" s="37" t="s">
        <v>4989</v>
      </c>
      <c r="S2297" s="42">
        <f>ABS(O2496-O2297)*100</f>
        <v>73.552556500646716</v>
      </c>
      <c r="T2297" t="s">
        <v>154</v>
      </c>
      <c r="V2297" s="7">
        <v>24145</v>
      </c>
      <c r="W2297" t="s">
        <v>33</v>
      </c>
      <c r="X2297" s="17" t="s">
        <v>34</v>
      </c>
      <c r="Z2297" t="s">
        <v>4990</v>
      </c>
      <c r="AA2297">
        <v>401</v>
      </c>
      <c r="AB2297">
        <v>45</v>
      </c>
    </row>
    <row r="2298" spans="1:28" x14ac:dyDescent="0.25">
      <c r="A2298" t="s">
        <v>5017</v>
      </c>
      <c r="B2298" t="s">
        <v>5018</v>
      </c>
      <c r="C2298" s="17">
        <v>44532</v>
      </c>
      <c r="D2298" s="7">
        <v>194900</v>
      </c>
      <c r="E2298" t="s">
        <v>29</v>
      </c>
      <c r="F2298" t="s">
        <v>30</v>
      </c>
      <c r="G2298" s="7">
        <v>194900</v>
      </c>
      <c r="H2298" s="7">
        <v>87110</v>
      </c>
      <c r="I2298" s="12">
        <f>H2298/G2298*100</f>
        <v>44.694715238583889</v>
      </c>
      <c r="J2298" s="12">
        <f t="shared" si="35"/>
        <v>5.4080535519030377</v>
      </c>
      <c r="K2298" s="7">
        <v>174229</v>
      </c>
      <c r="L2298" s="7">
        <v>25117</v>
      </c>
      <c r="M2298" s="7">
        <f>G2298-L2298</f>
        <v>169783</v>
      </c>
      <c r="N2298" s="7">
        <v>75309.09375</v>
      </c>
      <c r="O2298" s="22">
        <f>M2298/N2298</f>
        <v>2.254482049188117</v>
      </c>
      <c r="P2298" s="27">
        <v>1128</v>
      </c>
      <c r="Q2298" s="32">
        <f>M2298/P2298</f>
        <v>150.5168439716312</v>
      </c>
      <c r="R2298" s="37" t="s">
        <v>4989</v>
      </c>
      <c r="S2298" s="42">
        <f>ABS(O2496-O2298)*100</f>
        <v>89.729302020054135</v>
      </c>
      <c r="T2298" t="s">
        <v>154</v>
      </c>
      <c r="V2298" s="7">
        <v>24145</v>
      </c>
      <c r="W2298" t="s">
        <v>33</v>
      </c>
      <c r="X2298" s="17" t="s">
        <v>34</v>
      </c>
      <c r="Z2298" t="s">
        <v>4990</v>
      </c>
      <c r="AA2298">
        <v>401</v>
      </c>
      <c r="AB2298">
        <v>45</v>
      </c>
    </row>
    <row r="2299" spans="1:28" x14ac:dyDescent="0.25">
      <c r="A2299" t="s">
        <v>5019</v>
      </c>
      <c r="B2299" t="s">
        <v>5020</v>
      </c>
      <c r="C2299" s="17">
        <v>44531</v>
      </c>
      <c r="D2299" s="7">
        <v>239900</v>
      </c>
      <c r="E2299" t="s">
        <v>29</v>
      </c>
      <c r="F2299" t="s">
        <v>30</v>
      </c>
      <c r="G2299" s="7">
        <v>239900</v>
      </c>
      <c r="H2299" s="7">
        <v>136640</v>
      </c>
      <c r="I2299" s="12">
        <f>H2299/G2299*100</f>
        <v>56.957065443934972</v>
      </c>
      <c r="J2299" s="12">
        <f t="shared" si="35"/>
        <v>6.8542966534480456</v>
      </c>
      <c r="K2299" s="7">
        <v>273280</v>
      </c>
      <c r="L2299" s="7">
        <v>26645</v>
      </c>
      <c r="M2299" s="7">
        <f>G2299-L2299</f>
        <v>213255</v>
      </c>
      <c r="N2299" s="7">
        <v>124563.1328125</v>
      </c>
      <c r="O2299" s="22">
        <f>M2299/N2299</f>
        <v>1.7120234148333793</v>
      </c>
      <c r="P2299" s="27">
        <v>2442</v>
      </c>
      <c r="Q2299" s="32">
        <f>M2299/P2299</f>
        <v>87.328009828009826</v>
      </c>
      <c r="R2299" s="37" t="s">
        <v>4989</v>
      </c>
      <c r="S2299" s="42">
        <f>ABS(O2496-O2299)*100</f>
        <v>35.483438584580362</v>
      </c>
      <c r="T2299" t="s">
        <v>662</v>
      </c>
      <c r="V2299" s="7">
        <v>24145</v>
      </c>
      <c r="W2299" t="s">
        <v>33</v>
      </c>
      <c r="X2299" s="17" t="s">
        <v>34</v>
      </c>
      <c r="Z2299" t="s">
        <v>4990</v>
      </c>
      <c r="AA2299">
        <v>401</v>
      </c>
      <c r="AB2299">
        <v>45</v>
      </c>
    </row>
    <row r="2300" spans="1:28" x14ac:dyDescent="0.25">
      <c r="A2300" t="s">
        <v>5021</v>
      </c>
      <c r="B2300" t="s">
        <v>5022</v>
      </c>
      <c r="C2300" s="17">
        <v>44078</v>
      </c>
      <c r="D2300" s="7">
        <v>177000</v>
      </c>
      <c r="E2300" t="s">
        <v>29</v>
      </c>
      <c r="F2300" t="s">
        <v>30</v>
      </c>
      <c r="G2300" s="7">
        <v>177000</v>
      </c>
      <c r="H2300" s="7">
        <v>95590</v>
      </c>
      <c r="I2300" s="12">
        <f>H2300/G2300*100</f>
        <v>54.005649717514125</v>
      </c>
      <c r="J2300" s="12">
        <f t="shared" si="35"/>
        <v>3.9028809270271978</v>
      </c>
      <c r="K2300" s="7">
        <v>191171</v>
      </c>
      <c r="L2300" s="7">
        <v>28591</v>
      </c>
      <c r="M2300" s="7">
        <f>G2300-L2300</f>
        <v>148409</v>
      </c>
      <c r="N2300" s="7">
        <v>82111.109375</v>
      </c>
      <c r="O2300" s="22">
        <f>M2300/N2300</f>
        <v>1.8074168176466681</v>
      </c>
      <c r="P2300" s="27">
        <v>864</v>
      </c>
      <c r="Q2300" s="32">
        <f>M2300/P2300</f>
        <v>171.76967592592592</v>
      </c>
      <c r="R2300" s="37" t="s">
        <v>4989</v>
      </c>
      <c r="S2300" s="42">
        <f>ABS(O2496-O2300)*100</f>
        <v>45.022778865909238</v>
      </c>
      <c r="T2300" t="s">
        <v>64</v>
      </c>
      <c r="V2300" s="7">
        <v>24145</v>
      </c>
      <c r="W2300" t="s">
        <v>33</v>
      </c>
      <c r="X2300" s="17" t="s">
        <v>34</v>
      </c>
      <c r="Z2300" t="s">
        <v>4990</v>
      </c>
      <c r="AA2300">
        <v>401</v>
      </c>
      <c r="AB2300">
        <v>54</v>
      </c>
    </row>
    <row r="2301" spans="1:28" x14ac:dyDescent="0.25">
      <c r="A2301" t="s">
        <v>5023</v>
      </c>
      <c r="B2301" t="s">
        <v>5024</v>
      </c>
      <c r="C2301" s="17">
        <v>44400</v>
      </c>
      <c r="D2301" s="7">
        <v>290000</v>
      </c>
      <c r="E2301" t="s">
        <v>29</v>
      </c>
      <c r="F2301" t="s">
        <v>30</v>
      </c>
      <c r="G2301" s="7">
        <v>290000</v>
      </c>
      <c r="H2301" s="7">
        <v>143780</v>
      </c>
      <c r="I2301" s="12">
        <f>H2301/G2301*100</f>
        <v>49.57931034482759</v>
      </c>
      <c r="J2301" s="12">
        <f t="shared" si="35"/>
        <v>0.52345844565933675</v>
      </c>
      <c r="K2301" s="7">
        <v>287559</v>
      </c>
      <c r="L2301" s="7">
        <v>28654</v>
      </c>
      <c r="M2301" s="7">
        <f>G2301-L2301</f>
        <v>261346</v>
      </c>
      <c r="N2301" s="7">
        <v>130760.1015625</v>
      </c>
      <c r="O2301" s="22">
        <f>M2301/N2301</f>
        <v>1.9986677654504823</v>
      </c>
      <c r="P2301" s="27">
        <v>1435</v>
      </c>
      <c r="Q2301" s="32">
        <f>M2301/P2301</f>
        <v>182.12264808362369</v>
      </c>
      <c r="R2301" s="37" t="s">
        <v>4989</v>
      </c>
      <c r="S2301" s="42">
        <f>ABS(O2496-O2301)*100</f>
        <v>64.147873646290662</v>
      </c>
      <c r="T2301" t="s">
        <v>32</v>
      </c>
      <c r="V2301" s="7">
        <v>24145</v>
      </c>
      <c r="W2301" t="s">
        <v>33</v>
      </c>
      <c r="X2301" s="17" t="s">
        <v>34</v>
      </c>
      <c r="Z2301" t="s">
        <v>4990</v>
      </c>
      <c r="AA2301">
        <v>401</v>
      </c>
      <c r="AB2301">
        <v>57</v>
      </c>
    </row>
    <row r="2302" spans="1:28" x14ac:dyDescent="0.25">
      <c r="A2302" t="s">
        <v>5025</v>
      </c>
      <c r="B2302" t="s">
        <v>5026</v>
      </c>
      <c r="C2302" s="17">
        <v>44134</v>
      </c>
      <c r="D2302" s="7">
        <v>178900</v>
      </c>
      <c r="E2302" t="s">
        <v>29</v>
      </c>
      <c r="F2302" t="s">
        <v>30</v>
      </c>
      <c r="G2302" s="7">
        <v>178900</v>
      </c>
      <c r="H2302" s="7">
        <v>78740</v>
      </c>
      <c r="I2302" s="12">
        <f>H2302/G2302*100</f>
        <v>44.013415315818897</v>
      </c>
      <c r="J2302" s="12">
        <f t="shared" si="35"/>
        <v>6.0893534746680302</v>
      </c>
      <c r="K2302" s="7">
        <v>157475</v>
      </c>
      <c r="L2302" s="7">
        <v>26355</v>
      </c>
      <c r="M2302" s="7">
        <f>G2302-L2302</f>
        <v>152545</v>
      </c>
      <c r="N2302" s="7">
        <v>66222.21875</v>
      </c>
      <c r="O2302" s="22">
        <f>M2302/N2302</f>
        <v>2.3035319999754615</v>
      </c>
      <c r="P2302" s="27">
        <v>1000</v>
      </c>
      <c r="Q2302" s="32">
        <f>M2302/P2302</f>
        <v>152.54499999999999</v>
      </c>
      <c r="R2302" s="37" t="s">
        <v>4989</v>
      </c>
      <c r="S2302" s="42">
        <f>ABS(O2496-O2302)*100</f>
        <v>94.634297098788593</v>
      </c>
      <c r="T2302" t="s">
        <v>154</v>
      </c>
      <c r="V2302" s="7">
        <v>24145</v>
      </c>
      <c r="W2302" t="s">
        <v>33</v>
      </c>
      <c r="X2302" s="17" t="s">
        <v>34</v>
      </c>
      <c r="Z2302" t="s">
        <v>4990</v>
      </c>
      <c r="AA2302">
        <v>401</v>
      </c>
      <c r="AB2302">
        <v>45</v>
      </c>
    </row>
    <row r="2303" spans="1:28" x14ac:dyDescent="0.25">
      <c r="A2303" t="s">
        <v>5027</v>
      </c>
      <c r="B2303" t="s">
        <v>5028</v>
      </c>
      <c r="C2303" s="17">
        <v>44176</v>
      </c>
      <c r="D2303" s="7">
        <v>256000</v>
      </c>
      <c r="E2303" t="s">
        <v>29</v>
      </c>
      <c r="F2303" t="s">
        <v>30</v>
      </c>
      <c r="G2303" s="7">
        <v>256000</v>
      </c>
      <c r="H2303" s="7">
        <v>149230</v>
      </c>
      <c r="I2303" s="12">
        <f>H2303/G2303*100</f>
        <v>58.292968749999993</v>
      </c>
      <c r="J2303" s="12">
        <f t="shared" si="35"/>
        <v>8.1901999595130661</v>
      </c>
      <c r="K2303" s="7">
        <v>298458</v>
      </c>
      <c r="L2303" s="7">
        <v>28105</v>
      </c>
      <c r="M2303" s="7">
        <f>G2303-L2303</f>
        <v>227895</v>
      </c>
      <c r="N2303" s="7">
        <v>136541.921875</v>
      </c>
      <c r="O2303" s="22">
        <f>M2303/N2303</f>
        <v>1.6690478416484498</v>
      </c>
      <c r="P2303" s="27">
        <v>1441</v>
      </c>
      <c r="Q2303" s="32">
        <f>M2303/P2303</f>
        <v>158.15058986814711</v>
      </c>
      <c r="R2303" s="37" t="s">
        <v>4989</v>
      </c>
      <c r="S2303" s="42">
        <f>ABS(O2496-O2303)*100</f>
        <v>31.185881266087414</v>
      </c>
      <c r="T2303" t="s">
        <v>32</v>
      </c>
      <c r="V2303" s="7">
        <v>24145</v>
      </c>
      <c r="W2303" t="s">
        <v>33</v>
      </c>
      <c r="X2303" s="17" t="s">
        <v>34</v>
      </c>
      <c r="Z2303" t="s">
        <v>4990</v>
      </c>
      <c r="AA2303">
        <v>401</v>
      </c>
      <c r="AB2303">
        <v>61</v>
      </c>
    </row>
    <row r="2304" spans="1:28" x14ac:dyDescent="0.25">
      <c r="A2304" t="s">
        <v>5029</v>
      </c>
      <c r="B2304" t="s">
        <v>5030</v>
      </c>
      <c r="C2304" s="17">
        <v>44200</v>
      </c>
      <c r="D2304" s="7">
        <v>224000</v>
      </c>
      <c r="E2304" t="s">
        <v>29</v>
      </c>
      <c r="F2304" t="s">
        <v>30</v>
      </c>
      <c r="G2304" s="7">
        <v>224000</v>
      </c>
      <c r="H2304" s="7">
        <v>118840</v>
      </c>
      <c r="I2304" s="12">
        <f>H2304/G2304*100</f>
        <v>53.053571428571431</v>
      </c>
      <c r="J2304" s="12">
        <f t="shared" si="35"/>
        <v>2.9508026380845038</v>
      </c>
      <c r="K2304" s="7">
        <v>237687</v>
      </c>
      <c r="L2304" s="7">
        <v>27314</v>
      </c>
      <c r="M2304" s="7">
        <f>G2304-L2304</f>
        <v>196686</v>
      </c>
      <c r="N2304" s="7">
        <v>106248.9921875</v>
      </c>
      <c r="O2304" s="22">
        <f>M2304/N2304</f>
        <v>1.8511799119271057</v>
      </c>
      <c r="P2304" s="27">
        <v>1712</v>
      </c>
      <c r="Q2304" s="32">
        <f>M2304/P2304</f>
        <v>114.88668224299066</v>
      </c>
      <c r="R2304" s="37" t="s">
        <v>4989</v>
      </c>
      <c r="S2304" s="42">
        <f>ABS(O2496-O2304)*100</f>
        <v>49.399088293953007</v>
      </c>
      <c r="T2304" t="s">
        <v>154</v>
      </c>
      <c r="V2304" s="7">
        <v>24145</v>
      </c>
      <c r="W2304" t="s">
        <v>33</v>
      </c>
      <c r="X2304" s="17" t="s">
        <v>34</v>
      </c>
      <c r="Z2304" t="s">
        <v>4990</v>
      </c>
      <c r="AA2304">
        <v>401</v>
      </c>
      <c r="AB2304">
        <v>45</v>
      </c>
    </row>
    <row r="2305" spans="1:28" x14ac:dyDescent="0.25">
      <c r="A2305" t="s">
        <v>5031</v>
      </c>
      <c r="B2305" t="s">
        <v>5032</v>
      </c>
      <c r="C2305" s="17">
        <v>43950</v>
      </c>
      <c r="D2305" s="7">
        <v>198000</v>
      </c>
      <c r="E2305" t="s">
        <v>29</v>
      </c>
      <c r="F2305" t="s">
        <v>30</v>
      </c>
      <c r="G2305" s="7">
        <v>198000</v>
      </c>
      <c r="H2305" s="7">
        <v>100490</v>
      </c>
      <c r="I2305" s="12">
        <f>H2305/G2305*100</f>
        <v>50.752525252525245</v>
      </c>
      <c r="J2305" s="12">
        <f t="shared" si="35"/>
        <v>0.64975646203831872</v>
      </c>
      <c r="K2305" s="7">
        <v>200976</v>
      </c>
      <c r="L2305" s="7">
        <v>27904</v>
      </c>
      <c r="M2305" s="7">
        <f>G2305-L2305</f>
        <v>170096</v>
      </c>
      <c r="N2305" s="7">
        <v>87410.1015625</v>
      </c>
      <c r="O2305" s="22">
        <f>M2305/N2305</f>
        <v>1.9459535792711316</v>
      </c>
      <c r="P2305" s="27">
        <v>1533</v>
      </c>
      <c r="Q2305" s="32">
        <f>M2305/P2305</f>
        <v>110.9562948467058</v>
      </c>
      <c r="R2305" s="37" t="s">
        <v>4989</v>
      </c>
      <c r="S2305" s="42">
        <f>ABS(O2496-O2305)*100</f>
        <v>58.876455028355593</v>
      </c>
      <c r="T2305" t="s">
        <v>154</v>
      </c>
      <c r="V2305" s="7">
        <v>24145</v>
      </c>
      <c r="W2305" t="s">
        <v>33</v>
      </c>
      <c r="X2305" s="17" t="s">
        <v>34</v>
      </c>
      <c r="Z2305" t="s">
        <v>4990</v>
      </c>
      <c r="AA2305">
        <v>401</v>
      </c>
      <c r="AB2305">
        <v>45</v>
      </c>
    </row>
    <row r="2306" spans="1:28" x14ac:dyDescent="0.25">
      <c r="A2306" t="s">
        <v>5033</v>
      </c>
      <c r="B2306" t="s">
        <v>5034</v>
      </c>
      <c r="C2306" s="17">
        <v>44032</v>
      </c>
      <c r="D2306" s="7">
        <v>154000</v>
      </c>
      <c r="E2306" t="s">
        <v>29</v>
      </c>
      <c r="F2306" t="s">
        <v>30</v>
      </c>
      <c r="G2306" s="7">
        <v>154000</v>
      </c>
      <c r="H2306" s="7">
        <v>81990</v>
      </c>
      <c r="I2306" s="12">
        <f>H2306/G2306*100</f>
        <v>53.240259740259745</v>
      </c>
      <c r="J2306" s="12">
        <f t="shared" si="35"/>
        <v>3.1374909497728183</v>
      </c>
      <c r="K2306" s="7">
        <v>163985</v>
      </c>
      <c r="L2306" s="7">
        <v>29539</v>
      </c>
      <c r="M2306" s="7">
        <f>G2306-L2306</f>
        <v>124461</v>
      </c>
      <c r="N2306" s="7">
        <v>67902.0234375</v>
      </c>
      <c r="O2306" s="22">
        <f>M2306/N2306</f>
        <v>1.8329497958858232</v>
      </c>
      <c r="P2306" s="27">
        <v>994</v>
      </c>
      <c r="Q2306" s="32">
        <f>M2306/P2306</f>
        <v>125.21227364185111</v>
      </c>
      <c r="R2306" s="37" t="s">
        <v>4989</v>
      </c>
      <c r="S2306" s="42">
        <f>ABS(O2496-O2306)*100</f>
        <v>47.576076689824752</v>
      </c>
      <c r="T2306" t="s">
        <v>154</v>
      </c>
      <c r="V2306" s="7">
        <v>24145</v>
      </c>
      <c r="W2306" t="s">
        <v>33</v>
      </c>
      <c r="X2306" s="17" t="s">
        <v>34</v>
      </c>
      <c r="Z2306" t="s">
        <v>4990</v>
      </c>
      <c r="AA2306">
        <v>401</v>
      </c>
      <c r="AB2306">
        <v>45</v>
      </c>
    </row>
    <row r="2307" spans="1:28" x14ac:dyDescent="0.25">
      <c r="A2307" t="s">
        <v>5035</v>
      </c>
      <c r="B2307" t="s">
        <v>5036</v>
      </c>
      <c r="C2307" s="17">
        <v>44300</v>
      </c>
      <c r="D2307" s="7">
        <v>102800</v>
      </c>
      <c r="E2307" t="s">
        <v>29</v>
      </c>
      <c r="F2307" t="s">
        <v>30</v>
      </c>
      <c r="G2307" s="7">
        <v>102800</v>
      </c>
      <c r="H2307" s="7">
        <v>56430</v>
      </c>
      <c r="I2307" s="12">
        <f>H2307/G2307*100</f>
        <v>54.892996108949418</v>
      </c>
      <c r="J2307" s="12">
        <f t="shared" ref="J2307:J2370" si="36">+ABS(I2307-$I$2500)</f>
        <v>4.7902273184624917</v>
      </c>
      <c r="K2307" s="7">
        <v>112858</v>
      </c>
      <c r="L2307" s="7">
        <v>12032</v>
      </c>
      <c r="M2307" s="7">
        <f>G2307-L2307</f>
        <v>90768</v>
      </c>
      <c r="N2307" s="7">
        <v>50922.22265625</v>
      </c>
      <c r="O2307" s="22">
        <f>M2307/N2307</f>
        <v>1.7824830744865274</v>
      </c>
      <c r="P2307" s="27">
        <v>825</v>
      </c>
      <c r="Q2307" s="32">
        <f>M2307/P2307</f>
        <v>110.02181818181818</v>
      </c>
      <c r="R2307" s="37" t="s">
        <v>4989</v>
      </c>
      <c r="S2307" s="42">
        <f>ABS(O2496-O2307)*100</f>
        <v>42.529404549895176</v>
      </c>
      <c r="T2307" t="s">
        <v>154</v>
      </c>
      <c r="V2307" s="7">
        <v>24145</v>
      </c>
      <c r="W2307" t="s">
        <v>33</v>
      </c>
      <c r="X2307" s="17" t="s">
        <v>34</v>
      </c>
      <c r="Z2307" t="s">
        <v>4990</v>
      </c>
      <c r="AA2307">
        <v>401</v>
      </c>
      <c r="AB2307">
        <v>45</v>
      </c>
    </row>
    <row r="2308" spans="1:28" x14ac:dyDescent="0.25">
      <c r="A2308" t="s">
        <v>5035</v>
      </c>
      <c r="B2308" t="s">
        <v>5036</v>
      </c>
      <c r="C2308" s="17">
        <v>44278</v>
      </c>
      <c r="D2308" s="7">
        <v>75000</v>
      </c>
      <c r="E2308" t="s">
        <v>29</v>
      </c>
      <c r="F2308" t="s">
        <v>30</v>
      </c>
      <c r="G2308" s="7">
        <v>75000</v>
      </c>
      <c r="H2308" s="7">
        <v>56430</v>
      </c>
      <c r="I2308" s="12">
        <f>H2308/G2308*100</f>
        <v>75.239999999999995</v>
      </c>
      <c r="J2308" s="12">
        <f t="shared" si="36"/>
        <v>25.137231209513068</v>
      </c>
      <c r="K2308" s="7">
        <v>112858</v>
      </c>
      <c r="L2308" s="7">
        <v>12032</v>
      </c>
      <c r="M2308" s="7">
        <f>G2308-L2308</f>
        <v>62968</v>
      </c>
      <c r="N2308" s="7">
        <v>50922.22265625</v>
      </c>
      <c r="O2308" s="22">
        <f>M2308/N2308</f>
        <v>1.2365524660041827</v>
      </c>
      <c r="P2308" s="27">
        <v>825</v>
      </c>
      <c r="Q2308" s="32">
        <f>M2308/P2308</f>
        <v>76.324848484848488</v>
      </c>
      <c r="R2308" s="37" t="s">
        <v>4989</v>
      </c>
      <c r="S2308" s="42">
        <f>ABS(O2496-O2308)*100</f>
        <v>12.063656298339298</v>
      </c>
      <c r="T2308" t="s">
        <v>154</v>
      </c>
      <c r="V2308" s="7">
        <v>24145</v>
      </c>
      <c r="W2308" t="s">
        <v>33</v>
      </c>
      <c r="X2308" s="17" t="s">
        <v>34</v>
      </c>
      <c r="Z2308" t="s">
        <v>4990</v>
      </c>
      <c r="AA2308">
        <v>401</v>
      </c>
      <c r="AB2308">
        <v>45</v>
      </c>
    </row>
    <row r="2309" spans="1:28" x14ac:dyDescent="0.25">
      <c r="A2309" t="s">
        <v>5037</v>
      </c>
      <c r="B2309" t="s">
        <v>5038</v>
      </c>
      <c r="C2309" s="17">
        <v>44068</v>
      </c>
      <c r="D2309" s="7">
        <v>175000</v>
      </c>
      <c r="E2309" t="s">
        <v>29</v>
      </c>
      <c r="F2309" t="s">
        <v>30</v>
      </c>
      <c r="G2309" s="7">
        <v>175000</v>
      </c>
      <c r="H2309" s="7">
        <v>108160</v>
      </c>
      <c r="I2309" s="12">
        <f>H2309/G2309*100</f>
        <v>61.805714285714288</v>
      </c>
      <c r="J2309" s="12">
        <f t="shared" si="36"/>
        <v>11.702945495227361</v>
      </c>
      <c r="K2309" s="7">
        <v>216326</v>
      </c>
      <c r="L2309" s="7">
        <v>28576</v>
      </c>
      <c r="M2309" s="7">
        <f>G2309-L2309</f>
        <v>146424</v>
      </c>
      <c r="N2309" s="7">
        <v>94823.234375</v>
      </c>
      <c r="O2309" s="22">
        <f>M2309/N2309</f>
        <v>1.5441785018736343</v>
      </c>
      <c r="P2309" s="27">
        <v>1408</v>
      </c>
      <c r="Q2309" s="32">
        <f>M2309/P2309</f>
        <v>103.99431818181819</v>
      </c>
      <c r="R2309" s="37" t="s">
        <v>4989</v>
      </c>
      <c r="S2309" s="42">
        <f>ABS(O2496-O2309)*100</f>
        <v>18.698947288605861</v>
      </c>
      <c r="T2309" t="s">
        <v>141</v>
      </c>
      <c r="V2309" s="7">
        <v>24145</v>
      </c>
      <c r="W2309" t="s">
        <v>33</v>
      </c>
      <c r="X2309" s="17" t="s">
        <v>34</v>
      </c>
      <c r="Z2309" t="s">
        <v>4990</v>
      </c>
      <c r="AA2309">
        <v>401</v>
      </c>
      <c r="AB2309">
        <v>54</v>
      </c>
    </row>
    <row r="2310" spans="1:28" x14ac:dyDescent="0.25">
      <c r="A2310" t="s">
        <v>5039</v>
      </c>
      <c r="B2310" t="s">
        <v>5040</v>
      </c>
      <c r="C2310" s="17">
        <v>44210</v>
      </c>
      <c r="D2310" s="7">
        <v>286000</v>
      </c>
      <c r="E2310" t="s">
        <v>29</v>
      </c>
      <c r="F2310" t="s">
        <v>30</v>
      </c>
      <c r="G2310" s="7">
        <v>286000</v>
      </c>
      <c r="H2310" s="7">
        <v>108600</v>
      </c>
      <c r="I2310" s="12">
        <f>H2310/G2310*100</f>
        <v>37.972027972027973</v>
      </c>
      <c r="J2310" s="12">
        <f t="shared" si="36"/>
        <v>12.130740818458953</v>
      </c>
      <c r="K2310" s="7">
        <v>217198</v>
      </c>
      <c r="L2310" s="7">
        <v>34268</v>
      </c>
      <c r="M2310" s="7">
        <f>G2310-L2310</f>
        <v>251732</v>
      </c>
      <c r="N2310" s="7">
        <v>92388.890625</v>
      </c>
      <c r="O2310" s="22">
        <f>M2310/N2310</f>
        <v>2.7246998886669442</v>
      </c>
      <c r="P2310" s="27">
        <v>1430</v>
      </c>
      <c r="Q2310" s="32">
        <f>M2310/P2310</f>
        <v>176.03636363636363</v>
      </c>
      <c r="R2310" s="37" t="s">
        <v>4989</v>
      </c>
      <c r="S2310" s="42">
        <f>ABS(O2496-O2310)*100</f>
        <v>136.75108596793686</v>
      </c>
      <c r="T2310" t="s">
        <v>154</v>
      </c>
      <c r="V2310" s="7">
        <v>24145</v>
      </c>
      <c r="W2310" t="s">
        <v>33</v>
      </c>
      <c r="X2310" s="17" t="s">
        <v>34</v>
      </c>
      <c r="Z2310" t="s">
        <v>4990</v>
      </c>
      <c r="AA2310">
        <v>401</v>
      </c>
      <c r="AB2310">
        <v>45</v>
      </c>
    </row>
    <row r="2311" spans="1:28" x14ac:dyDescent="0.25">
      <c r="A2311" t="s">
        <v>5041</v>
      </c>
      <c r="B2311" t="s">
        <v>5042</v>
      </c>
      <c r="C2311" s="17">
        <v>44362</v>
      </c>
      <c r="D2311" s="7">
        <v>150000</v>
      </c>
      <c r="E2311" t="s">
        <v>29</v>
      </c>
      <c r="F2311" t="s">
        <v>30</v>
      </c>
      <c r="G2311" s="7">
        <v>150000</v>
      </c>
      <c r="H2311" s="7">
        <v>99820</v>
      </c>
      <c r="I2311" s="12">
        <f>H2311/G2311*100</f>
        <v>66.546666666666667</v>
      </c>
      <c r="J2311" s="12">
        <f t="shared" si="36"/>
        <v>16.44389787617974</v>
      </c>
      <c r="K2311" s="7">
        <v>199630</v>
      </c>
      <c r="L2311" s="7">
        <v>32340</v>
      </c>
      <c r="M2311" s="7">
        <f>G2311-L2311</f>
        <v>117660</v>
      </c>
      <c r="N2311" s="7">
        <v>84489.8984375</v>
      </c>
      <c r="O2311" s="22">
        <f>M2311/N2311</f>
        <v>1.3925925131397456</v>
      </c>
      <c r="P2311" s="27">
        <v>1008</v>
      </c>
      <c r="Q2311" s="32">
        <f>M2311/P2311</f>
        <v>116.72619047619048</v>
      </c>
      <c r="R2311" s="37" t="s">
        <v>4989</v>
      </c>
      <c r="S2311" s="42">
        <f>ABS(O2496-O2311)*100</f>
        <v>3.5403484152169984</v>
      </c>
      <c r="T2311" t="s">
        <v>154</v>
      </c>
      <c r="V2311" s="7">
        <v>28160</v>
      </c>
      <c r="W2311" t="s">
        <v>33</v>
      </c>
      <c r="X2311" s="17" t="s">
        <v>34</v>
      </c>
      <c r="Z2311" t="s">
        <v>4990</v>
      </c>
      <c r="AA2311">
        <v>401</v>
      </c>
      <c r="AB2311">
        <v>45</v>
      </c>
    </row>
    <row r="2312" spans="1:28" x14ac:dyDescent="0.25">
      <c r="A2312" t="s">
        <v>5043</v>
      </c>
      <c r="B2312" t="s">
        <v>5044</v>
      </c>
      <c r="C2312" s="17">
        <v>44602</v>
      </c>
      <c r="D2312" s="7">
        <v>140000</v>
      </c>
      <c r="E2312" t="s">
        <v>29</v>
      </c>
      <c r="F2312" t="s">
        <v>30</v>
      </c>
      <c r="G2312" s="7">
        <v>140000</v>
      </c>
      <c r="H2312" s="7">
        <v>72390</v>
      </c>
      <c r="I2312" s="12">
        <f>H2312/G2312*100</f>
        <v>51.707142857142863</v>
      </c>
      <c r="J2312" s="12">
        <f t="shared" si="36"/>
        <v>1.6043740666559358</v>
      </c>
      <c r="K2312" s="7">
        <v>144786</v>
      </c>
      <c r="L2312" s="7">
        <v>25036</v>
      </c>
      <c r="M2312" s="7">
        <f>G2312-L2312</f>
        <v>114964</v>
      </c>
      <c r="N2312" s="7">
        <v>60479.796875</v>
      </c>
      <c r="O2312" s="22">
        <f>M2312/N2312</f>
        <v>1.9008661725106033</v>
      </c>
      <c r="P2312" s="27">
        <v>1388</v>
      </c>
      <c r="Q2312" s="32">
        <f>M2312/P2312</f>
        <v>82.827089337175792</v>
      </c>
      <c r="R2312" s="37" t="s">
        <v>4989</v>
      </c>
      <c r="S2312" s="42">
        <f>ABS(O2496-O2312)*100</f>
        <v>54.367714352302762</v>
      </c>
      <c r="T2312" t="s">
        <v>154</v>
      </c>
      <c r="V2312" s="7">
        <v>24145</v>
      </c>
      <c r="W2312" t="s">
        <v>33</v>
      </c>
      <c r="X2312" s="17" t="s">
        <v>34</v>
      </c>
      <c r="Z2312" t="s">
        <v>4990</v>
      </c>
      <c r="AA2312">
        <v>401</v>
      </c>
      <c r="AB2312">
        <v>41</v>
      </c>
    </row>
    <row r="2313" spans="1:28" x14ac:dyDescent="0.25">
      <c r="A2313" t="s">
        <v>5045</v>
      </c>
      <c r="B2313" t="s">
        <v>5046</v>
      </c>
      <c r="C2313" s="17">
        <v>43956</v>
      </c>
      <c r="D2313" s="7">
        <v>124000</v>
      </c>
      <c r="E2313" t="s">
        <v>29</v>
      </c>
      <c r="F2313" t="s">
        <v>30</v>
      </c>
      <c r="G2313" s="7">
        <v>124000</v>
      </c>
      <c r="H2313" s="7">
        <v>65760</v>
      </c>
      <c r="I2313" s="12">
        <f>H2313/G2313*100</f>
        <v>53.032258064516128</v>
      </c>
      <c r="J2313" s="12">
        <f t="shared" si="36"/>
        <v>2.9294892740292013</v>
      </c>
      <c r="K2313" s="7">
        <v>131522</v>
      </c>
      <c r="L2313" s="7">
        <v>25661</v>
      </c>
      <c r="M2313" s="7">
        <f>G2313-L2313</f>
        <v>98339</v>
      </c>
      <c r="N2313" s="7">
        <v>53465.15234375</v>
      </c>
      <c r="O2313" s="22">
        <f>M2313/N2313</f>
        <v>1.8393101990570815</v>
      </c>
      <c r="P2313" s="27">
        <v>848</v>
      </c>
      <c r="Q2313" s="32">
        <f>M2313/P2313</f>
        <v>115.96580188679245</v>
      </c>
      <c r="R2313" s="37" t="s">
        <v>4989</v>
      </c>
      <c r="S2313" s="42">
        <f>ABS(O2496-O2313)*100</f>
        <v>48.212117006950585</v>
      </c>
      <c r="T2313" t="s">
        <v>154</v>
      </c>
      <c r="V2313" s="7">
        <v>24145</v>
      </c>
      <c r="W2313" t="s">
        <v>33</v>
      </c>
      <c r="X2313" s="17" t="s">
        <v>34</v>
      </c>
      <c r="Z2313" t="s">
        <v>4990</v>
      </c>
      <c r="AA2313">
        <v>401</v>
      </c>
      <c r="AB2313">
        <v>41</v>
      </c>
    </row>
    <row r="2314" spans="1:28" x14ac:dyDescent="0.25">
      <c r="A2314" t="s">
        <v>5047</v>
      </c>
      <c r="B2314" t="s">
        <v>5048</v>
      </c>
      <c r="C2314" s="17">
        <v>44529</v>
      </c>
      <c r="D2314" s="7">
        <v>318000</v>
      </c>
      <c r="E2314" t="s">
        <v>29</v>
      </c>
      <c r="F2314" t="s">
        <v>30</v>
      </c>
      <c r="G2314" s="7">
        <v>318000</v>
      </c>
      <c r="H2314" s="7">
        <v>99730</v>
      </c>
      <c r="I2314" s="12">
        <f>H2314/G2314*100</f>
        <v>31.361635220125788</v>
      </c>
      <c r="J2314" s="12">
        <f t="shared" si="36"/>
        <v>18.741133570361139</v>
      </c>
      <c r="K2314" s="7">
        <v>199462</v>
      </c>
      <c r="L2314" s="7">
        <v>42937</v>
      </c>
      <c r="M2314" s="7">
        <f>G2314-L2314</f>
        <v>275063</v>
      </c>
      <c r="N2314" s="7">
        <v>90476.875</v>
      </c>
      <c r="O2314" s="22">
        <f>M2314/N2314</f>
        <v>3.0401469988878373</v>
      </c>
      <c r="P2314" s="27">
        <v>1161</v>
      </c>
      <c r="Q2314" s="32">
        <f>M2314/P2314</f>
        <v>236.91903531438416</v>
      </c>
      <c r="R2314" s="37" t="s">
        <v>5049</v>
      </c>
      <c r="S2314" s="42">
        <f>ABS(O2496-O2314)*100</f>
        <v>168.29579699002616</v>
      </c>
      <c r="T2314" t="s">
        <v>154</v>
      </c>
      <c r="V2314" s="7">
        <v>35409</v>
      </c>
      <c r="W2314" t="s">
        <v>33</v>
      </c>
      <c r="X2314" s="17" t="s">
        <v>34</v>
      </c>
      <c r="Z2314" t="s">
        <v>5050</v>
      </c>
      <c r="AA2314">
        <v>401</v>
      </c>
      <c r="AB2314">
        <v>45</v>
      </c>
    </row>
    <row r="2315" spans="1:28" x14ac:dyDescent="0.25">
      <c r="A2315" t="s">
        <v>5051</v>
      </c>
      <c r="B2315" t="s">
        <v>5052</v>
      </c>
      <c r="C2315" s="17">
        <v>44379</v>
      </c>
      <c r="D2315" s="7">
        <v>160000</v>
      </c>
      <c r="E2315" t="s">
        <v>29</v>
      </c>
      <c r="F2315" t="s">
        <v>30</v>
      </c>
      <c r="G2315" s="7">
        <v>160000</v>
      </c>
      <c r="H2315" s="7">
        <v>121210</v>
      </c>
      <c r="I2315" s="12">
        <f>H2315/G2315*100</f>
        <v>75.756250000000009</v>
      </c>
      <c r="J2315" s="12">
        <f t="shared" si="36"/>
        <v>25.653481209513082</v>
      </c>
      <c r="K2315" s="7">
        <v>242427</v>
      </c>
      <c r="L2315" s="7">
        <v>50029</v>
      </c>
      <c r="M2315" s="7">
        <f>G2315-L2315</f>
        <v>109971</v>
      </c>
      <c r="N2315" s="7">
        <v>121005.02734375</v>
      </c>
      <c r="O2315" s="22">
        <f>M2315/N2315</f>
        <v>0.90881348001844064</v>
      </c>
      <c r="P2315" s="27">
        <v>1882</v>
      </c>
      <c r="Q2315" s="32">
        <f>M2315/P2315</f>
        <v>58.43304994686504</v>
      </c>
      <c r="R2315" s="37" t="s">
        <v>5053</v>
      </c>
      <c r="S2315" s="42">
        <f>ABS(O2496-O2315)*100</f>
        <v>44.837554896913502</v>
      </c>
      <c r="T2315" t="s">
        <v>154</v>
      </c>
      <c r="V2315" s="7">
        <v>40040</v>
      </c>
      <c r="W2315" t="s">
        <v>33</v>
      </c>
      <c r="X2315" s="17" t="s">
        <v>34</v>
      </c>
      <c r="Z2315" t="s">
        <v>5054</v>
      </c>
      <c r="AA2315">
        <v>401</v>
      </c>
      <c r="AB2315">
        <v>45</v>
      </c>
    </row>
    <row r="2316" spans="1:28" x14ac:dyDescent="0.25">
      <c r="A2316" t="s">
        <v>5055</v>
      </c>
      <c r="B2316" t="s">
        <v>5056</v>
      </c>
      <c r="C2316" s="17">
        <v>44188</v>
      </c>
      <c r="D2316" s="7">
        <v>240000</v>
      </c>
      <c r="E2316" t="s">
        <v>29</v>
      </c>
      <c r="F2316" t="s">
        <v>30</v>
      </c>
      <c r="G2316" s="7">
        <v>240000</v>
      </c>
      <c r="H2316" s="7">
        <v>109860</v>
      </c>
      <c r="I2316" s="12">
        <f>H2316/G2316*100</f>
        <v>45.774999999999999</v>
      </c>
      <c r="J2316" s="12">
        <f t="shared" si="36"/>
        <v>4.3277687904869282</v>
      </c>
      <c r="K2316" s="7">
        <v>219716</v>
      </c>
      <c r="L2316" s="7">
        <v>33966</v>
      </c>
      <c r="M2316" s="7">
        <f>G2316-L2316</f>
        <v>206034</v>
      </c>
      <c r="N2316" s="7">
        <v>116823.8984375</v>
      </c>
      <c r="O2316" s="22">
        <f>M2316/N2316</f>
        <v>1.7636288700828351</v>
      </c>
      <c r="P2316" s="27">
        <v>1998</v>
      </c>
      <c r="Q2316" s="32">
        <f>M2316/P2316</f>
        <v>103.12012012012012</v>
      </c>
      <c r="R2316" s="37" t="s">
        <v>5053</v>
      </c>
      <c r="S2316" s="42">
        <f>ABS(O2496-O2316)*100</f>
        <v>40.643984109525945</v>
      </c>
      <c r="T2316" t="s">
        <v>662</v>
      </c>
      <c r="V2316" s="7">
        <v>30250</v>
      </c>
      <c r="W2316" t="s">
        <v>33</v>
      </c>
      <c r="X2316" s="17" t="s">
        <v>34</v>
      </c>
      <c r="Z2316" t="s">
        <v>5054</v>
      </c>
      <c r="AA2316">
        <v>401</v>
      </c>
      <c r="AB2316">
        <v>45</v>
      </c>
    </row>
    <row r="2317" spans="1:28" x14ac:dyDescent="0.25">
      <c r="A2317" t="s">
        <v>5057</v>
      </c>
      <c r="B2317" t="s">
        <v>5058</v>
      </c>
      <c r="C2317" s="17">
        <v>43973</v>
      </c>
      <c r="D2317" s="7">
        <v>260000</v>
      </c>
      <c r="E2317" t="s">
        <v>29</v>
      </c>
      <c r="F2317" t="s">
        <v>30</v>
      </c>
      <c r="G2317" s="7">
        <v>260000</v>
      </c>
      <c r="H2317" s="7">
        <v>139680</v>
      </c>
      <c r="I2317" s="12">
        <f>H2317/G2317*100</f>
        <v>53.723076923076917</v>
      </c>
      <c r="J2317" s="12">
        <f t="shared" si="36"/>
        <v>3.6203081325899902</v>
      </c>
      <c r="K2317" s="7">
        <v>279353</v>
      </c>
      <c r="L2317" s="7">
        <v>35315</v>
      </c>
      <c r="M2317" s="7">
        <f>G2317-L2317</f>
        <v>224685</v>
      </c>
      <c r="N2317" s="7">
        <v>153483.015625</v>
      </c>
      <c r="O2317" s="22">
        <f>M2317/N2317</f>
        <v>1.46390790593381</v>
      </c>
      <c r="P2317" s="27">
        <v>1638</v>
      </c>
      <c r="Q2317" s="32">
        <f>M2317/P2317</f>
        <v>137.17032967032966</v>
      </c>
      <c r="R2317" s="37" t="s">
        <v>5053</v>
      </c>
      <c r="S2317" s="42">
        <f>ABS(O2496-O2317)*100</f>
        <v>10.67188769462344</v>
      </c>
      <c r="T2317" t="s">
        <v>32</v>
      </c>
      <c r="V2317" s="7">
        <v>30250</v>
      </c>
      <c r="W2317" t="s">
        <v>33</v>
      </c>
      <c r="X2317" s="17" t="s">
        <v>34</v>
      </c>
      <c r="Z2317" t="s">
        <v>5054</v>
      </c>
      <c r="AA2317">
        <v>401</v>
      </c>
      <c r="AB2317">
        <v>68</v>
      </c>
    </row>
    <row r="2318" spans="1:28" x14ac:dyDescent="0.25">
      <c r="A2318" t="s">
        <v>5059</v>
      </c>
      <c r="B2318" t="s">
        <v>5060</v>
      </c>
      <c r="C2318" s="17">
        <v>44229</v>
      </c>
      <c r="D2318" s="7">
        <v>210000</v>
      </c>
      <c r="E2318" t="s">
        <v>29</v>
      </c>
      <c r="F2318" t="s">
        <v>30</v>
      </c>
      <c r="G2318" s="7">
        <v>210000</v>
      </c>
      <c r="H2318" s="7">
        <v>110620</v>
      </c>
      <c r="I2318" s="12">
        <f>H2318/G2318*100</f>
        <v>52.676190476190477</v>
      </c>
      <c r="J2318" s="12">
        <f t="shared" si="36"/>
        <v>2.5734216857035506</v>
      </c>
      <c r="K2318" s="7">
        <v>221231</v>
      </c>
      <c r="L2318" s="7">
        <v>42009</v>
      </c>
      <c r="M2318" s="7">
        <f>G2318-L2318</f>
        <v>167991</v>
      </c>
      <c r="N2318" s="7">
        <v>206002.296875</v>
      </c>
      <c r="O2318" s="22">
        <f>M2318/N2318</f>
        <v>0.8154811987457361</v>
      </c>
      <c r="P2318" s="27">
        <v>1499</v>
      </c>
      <c r="Q2318" s="32">
        <f>M2318/P2318</f>
        <v>112.06871247498333</v>
      </c>
      <c r="R2318" s="37" t="s">
        <v>5061</v>
      </c>
      <c r="S2318" s="42">
        <f>ABS(O2496-O2318)*100</f>
        <v>54.170783024183955</v>
      </c>
      <c r="T2318" t="s">
        <v>64</v>
      </c>
      <c r="V2318" s="7">
        <v>42009</v>
      </c>
      <c r="W2318" t="s">
        <v>33</v>
      </c>
      <c r="X2318" s="17" t="s">
        <v>34</v>
      </c>
      <c r="Z2318" t="s">
        <v>5062</v>
      </c>
      <c r="AA2318">
        <v>407</v>
      </c>
      <c r="AB2318">
        <v>74</v>
      </c>
    </row>
    <row r="2319" spans="1:28" x14ac:dyDescent="0.25">
      <c r="A2319" t="s">
        <v>5063</v>
      </c>
      <c r="B2319" t="s">
        <v>5064</v>
      </c>
      <c r="C2319" s="17">
        <v>43935</v>
      </c>
      <c r="D2319" s="7">
        <v>230000</v>
      </c>
      <c r="E2319" t="s">
        <v>29</v>
      </c>
      <c r="F2319" t="s">
        <v>30</v>
      </c>
      <c r="G2319" s="7">
        <v>230000</v>
      </c>
      <c r="H2319" s="7">
        <v>109770</v>
      </c>
      <c r="I2319" s="12">
        <f>H2319/G2319*100</f>
        <v>47.72608695652174</v>
      </c>
      <c r="J2319" s="12">
        <f t="shared" si="36"/>
        <v>2.3766818339651863</v>
      </c>
      <c r="K2319" s="7">
        <v>219548</v>
      </c>
      <c r="L2319" s="7">
        <v>42009</v>
      </c>
      <c r="M2319" s="7">
        <f>G2319-L2319</f>
        <v>187991</v>
      </c>
      <c r="N2319" s="7">
        <v>204067.8125</v>
      </c>
      <c r="O2319" s="22">
        <f>M2319/N2319</f>
        <v>0.92121828375065273</v>
      </c>
      <c r="P2319" s="27">
        <v>1499</v>
      </c>
      <c r="Q2319" s="32">
        <f>M2319/P2319</f>
        <v>125.41094062708473</v>
      </c>
      <c r="R2319" s="37" t="s">
        <v>5061</v>
      </c>
      <c r="S2319" s="42">
        <f>ABS(O2496-O2319)*100</f>
        <v>43.597074523692292</v>
      </c>
      <c r="T2319" t="s">
        <v>64</v>
      </c>
      <c r="V2319" s="7">
        <v>42009</v>
      </c>
      <c r="W2319" t="s">
        <v>33</v>
      </c>
      <c r="X2319" s="17" t="s">
        <v>34</v>
      </c>
      <c r="Z2319" t="s">
        <v>5062</v>
      </c>
      <c r="AA2319">
        <v>407</v>
      </c>
      <c r="AB2319">
        <v>73</v>
      </c>
    </row>
    <row r="2320" spans="1:28" x14ac:dyDescent="0.25">
      <c r="A2320" t="s">
        <v>5065</v>
      </c>
      <c r="B2320" t="s">
        <v>5066</v>
      </c>
      <c r="C2320" s="17">
        <v>44482</v>
      </c>
      <c r="D2320" s="7">
        <v>247000</v>
      </c>
      <c r="E2320" t="s">
        <v>29</v>
      </c>
      <c r="F2320" t="s">
        <v>30</v>
      </c>
      <c r="G2320" s="7">
        <v>247000</v>
      </c>
      <c r="H2320" s="7">
        <v>108700</v>
      </c>
      <c r="I2320" s="12">
        <f>H2320/G2320*100</f>
        <v>44.008097165991906</v>
      </c>
      <c r="J2320" s="12">
        <f t="shared" si="36"/>
        <v>6.094671624495021</v>
      </c>
      <c r="K2320" s="7">
        <v>217402</v>
      </c>
      <c r="L2320" s="7">
        <v>42009</v>
      </c>
      <c r="M2320" s="7">
        <f>G2320-L2320</f>
        <v>204991</v>
      </c>
      <c r="N2320" s="7">
        <v>201601.15625</v>
      </c>
      <c r="O2320" s="22">
        <f>M2320/N2320</f>
        <v>1.0168146047029429</v>
      </c>
      <c r="P2320" s="27">
        <v>1426</v>
      </c>
      <c r="Q2320" s="32">
        <f>M2320/P2320</f>
        <v>143.75245441795232</v>
      </c>
      <c r="R2320" s="37" t="s">
        <v>5061</v>
      </c>
      <c r="S2320" s="42">
        <f>ABS(O2496-O2320)*100</f>
        <v>34.037442428463272</v>
      </c>
      <c r="T2320" t="s">
        <v>64</v>
      </c>
      <c r="V2320" s="7">
        <v>42009</v>
      </c>
      <c r="W2320" t="s">
        <v>33</v>
      </c>
      <c r="X2320" s="17" t="s">
        <v>34</v>
      </c>
      <c r="Z2320" t="s">
        <v>5062</v>
      </c>
      <c r="AA2320">
        <v>407</v>
      </c>
      <c r="AB2320">
        <v>75</v>
      </c>
    </row>
    <row r="2321" spans="1:28" x14ac:dyDescent="0.25">
      <c r="A2321" t="s">
        <v>5067</v>
      </c>
      <c r="B2321" t="s">
        <v>5068</v>
      </c>
      <c r="C2321" s="17">
        <v>44356</v>
      </c>
      <c r="D2321" s="7">
        <v>233000</v>
      </c>
      <c r="E2321" t="s">
        <v>1819</v>
      </c>
      <c r="F2321" t="s">
        <v>30</v>
      </c>
      <c r="G2321" s="7">
        <v>233000</v>
      </c>
      <c r="H2321" s="7">
        <v>116700</v>
      </c>
      <c r="I2321" s="12">
        <f>H2321/G2321*100</f>
        <v>50.08583690987124</v>
      </c>
      <c r="J2321" s="12">
        <f t="shared" si="36"/>
        <v>1.6931880615686623E-2</v>
      </c>
      <c r="K2321" s="7">
        <v>233406</v>
      </c>
      <c r="L2321" s="7">
        <v>42009</v>
      </c>
      <c r="M2321" s="7">
        <f>G2321-L2321</f>
        <v>190991</v>
      </c>
      <c r="N2321" s="7">
        <v>219996.546875</v>
      </c>
      <c r="O2321" s="22">
        <f>M2321/N2321</f>
        <v>0.86815453566423162</v>
      </c>
      <c r="P2321" s="27">
        <v>1499</v>
      </c>
      <c r="Q2321" s="32">
        <f>M2321/P2321</f>
        <v>127.41227484989993</v>
      </c>
      <c r="R2321" s="37" t="s">
        <v>5061</v>
      </c>
      <c r="S2321" s="42">
        <f>ABS(O2496-O2321)*100</f>
        <v>48.903449332334404</v>
      </c>
      <c r="T2321" t="s">
        <v>64</v>
      </c>
      <c r="V2321" s="7">
        <v>42009</v>
      </c>
      <c r="W2321" t="s">
        <v>33</v>
      </c>
      <c r="X2321" s="17" t="s">
        <v>34</v>
      </c>
      <c r="Z2321" t="s">
        <v>5062</v>
      </c>
      <c r="AA2321">
        <v>407</v>
      </c>
      <c r="AB2321">
        <v>75</v>
      </c>
    </row>
    <row r="2322" spans="1:28" x14ac:dyDescent="0.25">
      <c r="A2322" t="s">
        <v>5069</v>
      </c>
      <c r="B2322" t="s">
        <v>5070</v>
      </c>
      <c r="C2322" s="17">
        <v>44480</v>
      </c>
      <c r="D2322" s="7">
        <v>244000</v>
      </c>
      <c r="E2322" t="s">
        <v>29</v>
      </c>
      <c r="F2322" t="s">
        <v>30</v>
      </c>
      <c r="G2322" s="7">
        <v>244000</v>
      </c>
      <c r="H2322" s="7">
        <v>109910</v>
      </c>
      <c r="I2322" s="12">
        <f>H2322/G2322*100</f>
        <v>45.045081967213115</v>
      </c>
      <c r="J2322" s="12">
        <f t="shared" si="36"/>
        <v>5.0576868232738121</v>
      </c>
      <c r="K2322" s="7">
        <v>219823</v>
      </c>
      <c r="L2322" s="7">
        <v>42009</v>
      </c>
      <c r="M2322" s="7">
        <f>G2322-L2322</f>
        <v>201991</v>
      </c>
      <c r="N2322" s="7">
        <v>204383.90625</v>
      </c>
      <c r="O2322" s="22">
        <f>M2322/N2322</f>
        <v>0.98829210042070037</v>
      </c>
      <c r="P2322" s="27">
        <v>1426</v>
      </c>
      <c r="Q2322" s="32">
        <f>M2322/P2322</f>
        <v>141.64866760168303</v>
      </c>
      <c r="R2322" s="37" t="s">
        <v>5061</v>
      </c>
      <c r="S2322" s="42">
        <f>ABS(O2496-O2322)*100</f>
        <v>36.889692856687532</v>
      </c>
      <c r="T2322" t="s">
        <v>64</v>
      </c>
      <c r="V2322" s="7">
        <v>42009</v>
      </c>
      <c r="W2322" t="s">
        <v>33</v>
      </c>
      <c r="X2322" s="17" t="s">
        <v>34</v>
      </c>
      <c r="Z2322" t="s">
        <v>5062</v>
      </c>
      <c r="AA2322">
        <v>407</v>
      </c>
      <c r="AB2322">
        <v>73</v>
      </c>
    </row>
    <row r="2323" spans="1:28" x14ac:dyDescent="0.25">
      <c r="A2323" t="s">
        <v>5071</v>
      </c>
      <c r="B2323" t="s">
        <v>5072</v>
      </c>
      <c r="C2323" s="17">
        <v>44099</v>
      </c>
      <c r="D2323" s="7">
        <v>169900</v>
      </c>
      <c r="E2323" t="s">
        <v>29</v>
      </c>
      <c r="F2323" t="s">
        <v>30</v>
      </c>
      <c r="G2323" s="7">
        <v>169900</v>
      </c>
      <c r="H2323" s="7">
        <v>92450</v>
      </c>
      <c r="I2323" s="12">
        <f>H2323/G2323*100</f>
        <v>54.414361389052381</v>
      </c>
      <c r="J2323" s="12">
        <f t="shared" si="36"/>
        <v>4.3115925985654542</v>
      </c>
      <c r="K2323" s="7">
        <v>184903</v>
      </c>
      <c r="L2323" s="7">
        <v>42009</v>
      </c>
      <c r="M2323" s="7">
        <f>G2323-L2323</f>
        <v>127891</v>
      </c>
      <c r="N2323" s="7">
        <v>164245.984375</v>
      </c>
      <c r="O2323" s="22">
        <f>M2323/N2323</f>
        <v>0.7786552620245758</v>
      </c>
      <c r="P2323" s="27">
        <v>1320</v>
      </c>
      <c r="Q2323" s="32">
        <f>M2323/P2323</f>
        <v>96.887121212121215</v>
      </c>
      <c r="R2323" s="37" t="s">
        <v>5061</v>
      </c>
      <c r="S2323" s="42">
        <f>ABS(O2496-O2323)*100</f>
        <v>57.853376696299982</v>
      </c>
      <c r="T2323" t="s">
        <v>64</v>
      </c>
      <c r="V2323" s="7">
        <v>42009</v>
      </c>
      <c r="W2323" t="s">
        <v>33</v>
      </c>
      <c r="X2323" s="17" t="s">
        <v>34</v>
      </c>
      <c r="Z2323" t="s">
        <v>5062</v>
      </c>
      <c r="AA2323">
        <v>407</v>
      </c>
      <c r="AB2323">
        <v>73</v>
      </c>
    </row>
    <row r="2324" spans="1:28" x14ac:dyDescent="0.25">
      <c r="A2324" t="s">
        <v>5073</v>
      </c>
      <c r="B2324" t="s">
        <v>5074</v>
      </c>
      <c r="C2324" s="17">
        <v>44076</v>
      </c>
      <c r="D2324" s="7">
        <v>172000</v>
      </c>
      <c r="E2324" t="s">
        <v>29</v>
      </c>
      <c r="F2324" t="s">
        <v>30</v>
      </c>
      <c r="G2324" s="7">
        <v>172000</v>
      </c>
      <c r="H2324" s="7">
        <v>92450</v>
      </c>
      <c r="I2324" s="12">
        <f>H2324/G2324*100</f>
        <v>53.75</v>
      </c>
      <c r="J2324" s="12">
        <f t="shared" si="36"/>
        <v>3.6472312095130732</v>
      </c>
      <c r="K2324" s="7">
        <v>184903</v>
      </c>
      <c r="L2324" s="7">
        <v>42009</v>
      </c>
      <c r="M2324" s="7">
        <f>G2324-L2324</f>
        <v>129991</v>
      </c>
      <c r="N2324" s="7">
        <v>164245.984375</v>
      </c>
      <c r="O2324" s="22">
        <f>M2324/N2324</f>
        <v>0.7914409627404323</v>
      </c>
      <c r="P2324" s="27">
        <v>1320</v>
      </c>
      <c r="Q2324" s="32">
        <f>M2324/P2324</f>
        <v>98.478030303030309</v>
      </c>
      <c r="R2324" s="37" t="s">
        <v>5061</v>
      </c>
      <c r="S2324" s="42">
        <f>ABS(O2496-O2324)*100</f>
        <v>56.574806624714334</v>
      </c>
      <c r="T2324" t="s">
        <v>64</v>
      </c>
      <c r="V2324" s="7">
        <v>42009</v>
      </c>
      <c r="W2324" t="s">
        <v>33</v>
      </c>
      <c r="X2324" s="17" t="s">
        <v>34</v>
      </c>
      <c r="Z2324" t="s">
        <v>5062</v>
      </c>
      <c r="AA2324">
        <v>407</v>
      </c>
      <c r="AB2324">
        <v>73</v>
      </c>
    </row>
    <row r="2325" spans="1:28" x14ac:dyDescent="0.25">
      <c r="A2325" t="s">
        <v>5075</v>
      </c>
      <c r="B2325" t="s">
        <v>5076</v>
      </c>
      <c r="C2325" s="17">
        <v>44642</v>
      </c>
      <c r="D2325" s="7">
        <v>218000</v>
      </c>
      <c r="E2325" t="s">
        <v>29</v>
      </c>
      <c r="F2325" t="s">
        <v>30</v>
      </c>
      <c r="G2325" s="7">
        <v>218000</v>
      </c>
      <c r="H2325" s="7">
        <v>92450</v>
      </c>
      <c r="I2325" s="12">
        <f>H2325/G2325*100</f>
        <v>42.408256880733944</v>
      </c>
      <c r="J2325" s="12">
        <f t="shared" si="36"/>
        <v>7.6945119097529826</v>
      </c>
      <c r="K2325" s="7">
        <v>184903</v>
      </c>
      <c r="L2325" s="7">
        <v>42009</v>
      </c>
      <c r="M2325" s="7">
        <f>G2325-L2325</f>
        <v>175991</v>
      </c>
      <c r="N2325" s="7">
        <v>164245.984375</v>
      </c>
      <c r="O2325" s="22">
        <f>M2325/N2325</f>
        <v>1.0715086927068138</v>
      </c>
      <c r="P2325" s="27">
        <v>1320</v>
      </c>
      <c r="Q2325" s="32">
        <f>M2325/P2325</f>
        <v>133.32651515151514</v>
      </c>
      <c r="R2325" s="37" t="s">
        <v>5061</v>
      </c>
      <c r="S2325" s="42">
        <f>ABS(O2496-O2325)*100</f>
        <v>28.568033628076183</v>
      </c>
      <c r="T2325" t="s">
        <v>64</v>
      </c>
      <c r="V2325" s="7">
        <v>42009</v>
      </c>
      <c r="W2325" t="s">
        <v>33</v>
      </c>
      <c r="X2325" s="17" t="s">
        <v>34</v>
      </c>
      <c r="Z2325" t="s">
        <v>5062</v>
      </c>
      <c r="AA2325">
        <v>407</v>
      </c>
      <c r="AB2325">
        <v>73</v>
      </c>
    </row>
    <row r="2326" spans="1:28" x14ac:dyDescent="0.25">
      <c r="A2326" t="s">
        <v>5077</v>
      </c>
      <c r="B2326" t="s">
        <v>5078</v>
      </c>
      <c r="C2326" s="17">
        <v>44638</v>
      </c>
      <c r="D2326" s="7">
        <v>220000</v>
      </c>
      <c r="E2326" t="s">
        <v>29</v>
      </c>
      <c r="F2326" t="s">
        <v>30</v>
      </c>
      <c r="G2326" s="7">
        <v>220000</v>
      </c>
      <c r="H2326" s="7">
        <v>90560</v>
      </c>
      <c r="I2326" s="12">
        <f>H2326/G2326*100</f>
        <v>41.163636363636364</v>
      </c>
      <c r="J2326" s="12">
        <f t="shared" si="36"/>
        <v>8.9391324268505628</v>
      </c>
      <c r="K2326" s="7">
        <v>181110</v>
      </c>
      <c r="L2326" s="7">
        <v>42009</v>
      </c>
      <c r="M2326" s="7">
        <f>G2326-L2326</f>
        <v>177991</v>
      </c>
      <c r="N2326" s="7">
        <v>159886.203125</v>
      </c>
      <c r="O2326" s="22">
        <f>M2326/N2326</f>
        <v>1.1132355170185984</v>
      </c>
      <c r="P2326" s="27">
        <v>1231</v>
      </c>
      <c r="Q2326" s="32">
        <f>M2326/P2326</f>
        <v>144.5905767668562</v>
      </c>
      <c r="R2326" s="37" t="s">
        <v>5061</v>
      </c>
      <c r="S2326" s="42">
        <f>ABS(O2496-O2326)*100</f>
        <v>24.395351196897728</v>
      </c>
      <c r="T2326" t="s">
        <v>64</v>
      </c>
      <c r="V2326" s="7">
        <v>42009</v>
      </c>
      <c r="W2326" t="s">
        <v>33</v>
      </c>
      <c r="X2326" s="17" t="s">
        <v>34</v>
      </c>
      <c r="Z2326" t="s">
        <v>5062</v>
      </c>
      <c r="AA2326">
        <v>407</v>
      </c>
      <c r="AB2326">
        <v>73</v>
      </c>
    </row>
    <row r="2327" spans="1:28" x14ac:dyDescent="0.25">
      <c r="A2327" t="s">
        <v>5079</v>
      </c>
      <c r="B2327" t="s">
        <v>5080</v>
      </c>
      <c r="C2327" s="17">
        <v>43986</v>
      </c>
      <c r="D2327" s="7">
        <v>145000</v>
      </c>
      <c r="E2327" t="s">
        <v>29</v>
      </c>
      <c r="F2327" t="s">
        <v>30</v>
      </c>
      <c r="G2327" s="7">
        <v>145000</v>
      </c>
      <c r="H2327" s="7">
        <v>90560</v>
      </c>
      <c r="I2327" s="12">
        <f>H2327/G2327*100</f>
        <v>62.4551724137931</v>
      </c>
      <c r="J2327" s="12">
        <f t="shared" si="36"/>
        <v>12.352403623306174</v>
      </c>
      <c r="K2327" s="7">
        <v>181110</v>
      </c>
      <c r="L2327" s="7">
        <v>42009</v>
      </c>
      <c r="M2327" s="7">
        <f>G2327-L2327</f>
        <v>102991</v>
      </c>
      <c r="N2327" s="7">
        <v>159886.203125</v>
      </c>
      <c r="O2327" s="22">
        <f>M2327/N2327</f>
        <v>0.64415189045099164</v>
      </c>
      <c r="P2327" s="27">
        <v>1231</v>
      </c>
      <c r="Q2327" s="32">
        <f>M2327/P2327</f>
        <v>83.664500406173843</v>
      </c>
      <c r="R2327" s="37" t="s">
        <v>5061</v>
      </c>
      <c r="S2327" s="42">
        <f>ABS(O2496-O2327)*100</f>
        <v>71.303713853658408</v>
      </c>
      <c r="T2327" t="s">
        <v>64</v>
      </c>
      <c r="V2327" s="7">
        <v>42009</v>
      </c>
      <c r="W2327" t="s">
        <v>33</v>
      </c>
      <c r="X2327" s="17" t="s">
        <v>34</v>
      </c>
      <c r="Z2327" t="s">
        <v>5062</v>
      </c>
      <c r="AA2327">
        <v>407</v>
      </c>
      <c r="AB2327">
        <v>73</v>
      </c>
    </row>
    <row r="2328" spans="1:28" x14ac:dyDescent="0.25">
      <c r="A2328" t="s">
        <v>5081</v>
      </c>
      <c r="B2328" t="s">
        <v>5082</v>
      </c>
      <c r="C2328" s="17">
        <v>44028</v>
      </c>
      <c r="D2328" s="7">
        <v>160000</v>
      </c>
      <c r="E2328" t="s">
        <v>29</v>
      </c>
      <c r="F2328" t="s">
        <v>30</v>
      </c>
      <c r="G2328" s="7">
        <v>160000</v>
      </c>
      <c r="H2328" s="7">
        <v>92450</v>
      </c>
      <c r="I2328" s="12">
        <f>H2328/G2328*100</f>
        <v>57.781249999999993</v>
      </c>
      <c r="J2328" s="12">
        <f t="shared" si="36"/>
        <v>7.6784812095130661</v>
      </c>
      <c r="K2328" s="7">
        <v>184903</v>
      </c>
      <c r="L2328" s="7">
        <v>42009</v>
      </c>
      <c r="M2328" s="7">
        <f>G2328-L2328</f>
        <v>117991</v>
      </c>
      <c r="N2328" s="7">
        <v>164245.984375</v>
      </c>
      <c r="O2328" s="22">
        <f>M2328/N2328</f>
        <v>0.71837981579268062</v>
      </c>
      <c r="P2328" s="27">
        <v>1320</v>
      </c>
      <c r="Q2328" s="32">
        <f>M2328/P2328</f>
        <v>89.387121212121215</v>
      </c>
      <c r="R2328" s="37" t="s">
        <v>5061</v>
      </c>
      <c r="S2328" s="42">
        <f>ABS(O2496-O2328)*100</f>
        <v>63.880921319489502</v>
      </c>
      <c r="T2328" t="s">
        <v>64</v>
      </c>
      <c r="V2328" s="7">
        <v>42009</v>
      </c>
      <c r="W2328" t="s">
        <v>33</v>
      </c>
      <c r="X2328" s="17" t="s">
        <v>34</v>
      </c>
      <c r="Z2328" t="s">
        <v>5062</v>
      </c>
      <c r="AA2328">
        <v>407</v>
      </c>
      <c r="AB2328">
        <v>73</v>
      </c>
    </row>
    <row r="2329" spans="1:28" x14ac:dyDescent="0.25">
      <c r="A2329" t="s">
        <v>5083</v>
      </c>
      <c r="B2329" t="s">
        <v>5084</v>
      </c>
      <c r="C2329" s="17">
        <v>44608</v>
      </c>
      <c r="D2329" s="7">
        <v>207000</v>
      </c>
      <c r="E2329" t="s">
        <v>29</v>
      </c>
      <c r="F2329" t="s">
        <v>30</v>
      </c>
      <c r="G2329" s="7">
        <v>207000</v>
      </c>
      <c r="H2329" s="7">
        <v>92450</v>
      </c>
      <c r="I2329" s="12">
        <f>H2329/G2329*100</f>
        <v>44.661835748792271</v>
      </c>
      <c r="J2329" s="12">
        <f t="shared" si="36"/>
        <v>5.440933041694656</v>
      </c>
      <c r="K2329" s="7">
        <v>184903</v>
      </c>
      <c r="L2329" s="7">
        <v>42009</v>
      </c>
      <c r="M2329" s="7">
        <f>G2329-L2329</f>
        <v>164991</v>
      </c>
      <c r="N2329" s="7">
        <v>164245.984375</v>
      </c>
      <c r="O2329" s="22">
        <f>M2329/N2329</f>
        <v>1.0045359746713747</v>
      </c>
      <c r="P2329" s="27">
        <v>1320</v>
      </c>
      <c r="Q2329" s="32">
        <f>M2329/P2329</f>
        <v>124.99318181818182</v>
      </c>
      <c r="R2329" s="37" t="s">
        <v>5061</v>
      </c>
      <c r="S2329" s="42">
        <f>ABS(O2496-O2329)*100</f>
        <v>35.265305431620099</v>
      </c>
      <c r="T2329" t="s">
        <v>64</v>
      </c>
      <c r="V2329" s="7">
        <v>42009</v>
      </c>
      <c r="W2329" t="s">
        <v>33</v>
      </c>
      <c r="X2329" s="17" t="s">
        <v>34</v>
      </c>
      <c r="Z2329" t="s">
        <v>5062</v>
      </c>
      <c r="AA2329">
        <v>407</v>
      </c>
      <c r="AB2329">
        <v>73</v>
      </c>
    </row>
    <row r="2330" spans="1:28" x14ac:dyDescent="0.25">
      <c r="A2330" t="s">
        <v>5085</v>
      </c>
      <c r="B2330" t="s">
        <v>5086</v>
      </c>
      <c r="C2330" s="17">
        <v>44001</v>
      </c>
      <c r="D2330" s="7">
        <v>173000</v>
      </c>
      <c r="E2330" t="s">
        <v>29</v>
      </c>
      <c r="F2330" t="s">
        <v>30</v>
      </c>
      <c r="G2330" s="7">
        <v>173000</v>
      </c>
      <c r="H2330" s="7">
        <v>109330</v>
      </c>
      <c r="I2330" s="12">
        <f>H2330/G2330*100</f>
        <v>63.196531791907518</v>
      </c>
      <c r="J2330" s="12">
        <f t="shared" si="36"/>
        <v>13.093763001420591</v>
      </c>
      <c r="K2330" s="7">
        <v>218663</v>
      </c>
      <c r="L2330" s="7">
        <v>42009</v>
      </c>
      <c r="M2330" s="7">
        <f>G2330-L2330</f>
        <v>130991</v>
      </c>
      <c r="N2330" s="7">
        <v>203050.578125</v>
      </c>
      <c r="O2330" s="22">
        <f>M2330/N2330</f>
        <v>0.645115129489366</v>
      </c>
      <c r="P2330" s="27">
        <v>1499</v>
      </c>
      <c r="Q2330" s="32">
        <f>M2330/P2330</f>
        <v>87.385590393595734</v>
      </c>
      <c r="R2330" s="37" t="s">
        <v>5061</v>
      </c>
      <c r="S2330" s="42">
        <f>ABS(O2496-O2330)*100</f>
        <v>71.207389949820964</v>
      </c>
      <c r="T2330" t="s">
        <v>64</v>
      </c>
      <c r="V2330" s="7">
        <v>42009</v>
      </c>
      <c r="W2330" t="s">
        <v>33</v>
      </c>
      <c r="X2330" s="17" t="s">
        <v>34</v>
      </c>
      <c r="Z2330" t="s">
        <v>5062</v>
      </c>
      <c r="AA2330">
        <v>407</v>
      </c>
      <c r="AB2330">
        <v>73</v>
      </c>
    </row>
    <row r="2331" spans="1:28" x14ac:dyDescent="0.25">
      <c r="A2331" t="s">
        <v>5087</v>
      </c>
      <c r="B2331" t="s">
        <v>5088</v>
      </c>
      <c r="C2331" s="17">
        <v>44635</v>
      </c>
      <c r="D2331" s="7">
        <v>145000</v>
      </c>
      <c r="E2331" t="s">
        <v>29</v>
      </c>
      <c r="F2331" t="s">
        <v>30</v>
      </c>
      <c r="G2331" s="7">
        <v>145000</v>
      </c>
      <c r="H2331" s="7">
        <v>107680</v>
      </c>
      <c r="I2331" s="12">
        <f>H2331/G2331*100</f>
        <v>74.26206896551723</v>
      </c>
      <c r="J2331" s="12">
        <f t="shared" si="36"/>
        <v>24.159300175030303</v>
      </c>
      <c r="K2331" s="7">
        <v>215365</v>
      </c>
      <c r="L2331" s="7">
        <v>47546</v>
      </c>
      <c r="M2331" s="7">
        <f>G2331-L2331</f>
        <v>97454</v>
      </c>
      <c r="N2331" s="7">
        <v>97005.203125</v>
      </c>
      <c r="O2331" s="22">
        <f>M2331/N2331</f>
        <v>1.0046265237383369</v>
      </c>
      <c r="P2331" s="27">
        <v>1375</v>
      </c>
      <c r="Q2331" s="32">
        <f>M2331/P2331</f>
        <v>70.87563636363636</v>
      </c>
      <c r="R2331" s="37" t="s">
        <v>5049</v>
      </c>
      <c r="S2331" s="42">
        <f>ABS(O2496-O2331)*100</f>
        <v>35.256250524923871</v>
      </c>
      <c r="T2331" t="s">
        <v>154</v>
      </c>
      <c r="V2331" s="7">
        <v>35409</v>
      </c>
      <c r="W2331" t="s">
        <v>33</v>
      </c>
      <c r="X2331" s="17" t="s">
        <v>34</v>
      </c>
      <c r="Z2331" t="s">
        <v>5050</v>
      </c>
      <c r="AA2331">
        <v>401</v>
      </c>
      <c r="AB2331">
        <v>45</v>
      </c>
    </row>
    <row r="2332" spans="1:28" x14ac:dyDescent="0.25">
      <c r="A2332" t="s">
        <v>5089</v>
      </c>
      <c r="B2332" t="s">
        <v>5090</v>
      </c>
      <c r="C2332" s="17">
        <v>44592</v>
      </c>
      <c r="D2332" s="7">
        <v>290000</v>
      </c>
      <c r="E2332" t="s">
        <v>29</v>
      </c>
      <c r="F2332" t="s">
        <v>30</v>
      </c>
      <c r="G2332" s="7">
        <v>290000</v>
      </c>
      <c r="H2332" s="7">
        <v>154320</v>
      </c>
      <c r="I2332" s="12">
        <f>H2332/G2332*100</f>
        <v>53.213793103448282</v>
      </c>
      <c r="J2332" s="12">
        <f t="shared" si="36"/>
        <v>3.1110243129613551</v>
      </c>
      <c r="K2332" s="7">
        <v>308640</v>
      </c>
      <c r="L2332" s="7">
        <v>33646</v>
      </c>
      <c r="M2332" s="7">
        <f>G2332-L2332</f>
        <v>256354</v>
      </c>
      <c r="N2332" s="7">
        <v>158956.0625</v>
      </c>
      <c r="O2332" s="22">
        <f>M2332/N2332</f>
        <v>1.6127349656764429</v>
      </c>
      <c r="P2332" s="27">
        <v>2118</v>
      </c>
      <c r="Q2332" s="32">
        <f>M2332/P2332</f>
        <v>121.03588290840416</v>
      </c>
      <c r="R2332" s="37" t="s">
        <v>5049</v>
      </c>
      <c r="S2332" s="42">
        <f>ABS(O2496-O2332)*100</f>
        <v>25.554593668886728</v>
      </c>
      <c r="T2332" t="s">
        <v>1680</v>
      </c>
      <c r="V2332" s="7">
        <v>28314</v>
      </c>
      <c r="W2332" t="s">
        <v>33</v>
      </c>
      <c r="X2332" s="17" t="s">
        <v>34</v>
      </c>
      <c r="Z2332" t="s">
        <v>5050</v>
      </c>
      <c r="AA2332">
        <v>401</v>
      </c>
      <c r="AB2332">
        <v>59</v>
      </c>
    </row>
    <row r="2333" spans="1:28" x14ac:dyDescent="0.25">
      <c r="A2333" t="s">
        <v>5091</v>
      </c>
      <c r="B2333" t="s">
        <v>5092</v>
      </c>
      <c r="C2333" s="17">
        <v>44375</v>
      </c>
      <c r="D2333" s="7">
        <v>290000</v>
      </c>
      <c r="E2333" t="s">
        <v>29</v>
      </c>
      <c r="F2333" t="s">
        <v>30</v>
      </c>
      <c r="G2333" s="7">
        <v>290000</v>
      </c>
      <c r="H2333" s="7">
        <v>158450</v>
      </c>
      <c r="I2333" s="12">
        <f>H2333/G2333*100</f>
        <v>54.637931034482754</v>
      </c>
      <c r="J2333" s="12">
        <f t="shared" si="36"/>
        <v>4.5351622439958277</v>
      </c>
      <c r="K2333" s="7">
        <v>316890</v>
      </c>
      <c r="L2333" s="7">
        <v>48486</v>
      </c>
      <c r="M2333" s="7">
        <f>G2333-L2333</f>
        <v>241514</v>
      </c>
      <c r="N2333" s="7">
        <v>155146.828125</v>
      </c>
      <c r="O2333" s="22">
        <f>M2333/N2333</f>
        <v>1.5566802294238009</v>
      </c>
      <c r="P2333" s="27">
        <v>1201</v>
      </c>
      <c r="Q2333" s="32">
        <f>M2333/P2333</f>
        <v>201.09408825978352</v>
      </c>
      <c r="R2333" s="37" t="s">
        <v>5049</v>
      </c>
      <c r="S2333" s="42">
        <f>ABS(O2496-O2333)*100</f>
        <v>19.949120043622525</v>
      </c>
      <c r="T2333" t="s">
        <v>64</v>
      </c>
      <c r="V2333" s="7">
        <v>35409</v>
      </c>
      <c r="W2333" t="s">
        <v>33</v>
      </c>
      <c r="X2333" s="17" t="s">
        <v>34</v>
      </c>
      <c r="Z2333" t="s">
        <v>5050</v>
      </c>
      <c r="AA2333">
        <v>401</v>
      </c>
      <c r="AB2333">
        <v>64</v>
      </c>
    </row>
    <row r="2334" spans="1:28" x14ac:dyDescent="0.25">
      <c r="A2334" t="s">
        <v>5093</v>
      </c>
      <c r="B2334" t="s">
        <v>5094</v>
      </c>
      <c r="C2334" s="17">
        <v>44260</v>
      </c>
      <c r="D2334" s="7">
        <v>140000</v>
      </c>
      <c r="E2334" t="s">
        <v>29</v>
      </c>
      <c r="F2334" t="s">
        <v>30</v>
      </c>
      <c r="G2334" s="7">
        <v>140000</v>
      </c>
      <c r="H2334" s="7">
        <v>83300</v>
      </c>
      <c r="I2334" s="12">
        <f>H2334/G2334*100</f>
        <v>59.5</v>
      </c>
      <c r="J2334" s="12">
        <f t="shared" si="36"/>
        <v>9.3972312095130732</v>
      </c>
      <c r="K2334" s="7">
        <v>166609</v>
      </c>
      <c r="L2334" s="7">
        <v>32432</v>
      </c>
      <c r="M2334" s="7">
        <f>G2334-L2334</f>
        <v>107568</v>
      </c>
      <c r="N2334" s="7">
        <v>81815.2421875</v>
      </c>
      <c r="O2334" s="22">
        <f>M2334/N2334</f>
        <v>1.3147672380347069</v>
      </c>
      <c r="P2334" s="27">
        <v>1614</v>
      </c>
      <c r="Q2334" s="32">
        <f>M2334/P2334</f>
        <v>66.646840148698885</v>
      </c>
      <c r="R2334" s="37" t="s">
        <v>5095</v>
      </c>
      <c r="S2334" s="42">
        <f>ABS(O2496-O2334)*100</f>
        <v>4.2421790952868799</v>
      </c>
      <c r="T2334" t="s">
        <v>64</v>
      </c>
      <c r="V2334" s="7">
        <v>31460</v>
      </c>
      <c r="W2334" t="s">
        <v>33</v>
      </c>
      <c r="X2334" s="17" t="s">
        <v>34</v>
      </c>
      <c r="Z2334" t="s">
        <v>5096</v>
      </c>
      <c r="AA2334">
        <v>401</v>
      </c>
      <c r="AB2334">
        <v>45</v>
      </c>
    </row>
    <row r="2335" spans="1:28" x14ac:dyDescent="0.25">
      <c r="A2335" t="s">
        <v>5097</v>
      </c>
      <c r="B2335" t="s">
        <v>5098</v>
      </c>
      <c r="C2335" s="17">
        <v>44327</v>
      </c>
      <c r="D2335" s="7">
        <v>410000</v>
      </c>
      <c r="E2335" t="s">
        <v>29</v>
      </c>
      <c r="F2335" t="s">
        <v>30</v>
      </c>
      <c r="G2335" s="7">
        <v>410000</v>
      </c>
      <c r="H2335" s="7">
        <v>194880</v>
      </c>
      <c r="I2335" s="12">
        <f>H2335/G2335*100</f>
        <v>47.53170731707317</v>
      </c>
      <c r="J2335" s="12">
        <f t="shared" si="36"/>
        <v>2.5710614734137565</v>
      </c>
      <c r="K2335" s="7">
        <v>389761</v>
      </c>
      <c r="L2335" s="7">
        <v>65417</v>
      </c>
      <c r="M2335" s="7">
        <f>G2335-L2335</f>
        <v>344583</v>
      </c>
      <c r="N2335" s="7">
        <v>356421.96875</v>
      </c>
      <c r="O2335" s="22">
        <f>M2335/N2335</f>
        <v>0.96678384109845927</v>
      </c>
      <c r="P2335" s="27">
        <v>2357</v>
      </c>
      <c r="Q2335" s="32">
        <f>M2335/P2335</f>
        <v>146.1955876113704</v>
      </c>
      <c r="R2335" s="37" t="s">
        <v>5099</v>
      </c>
      <c r="S2335" s="42">
        <f>ABS(O2496-O2335)*100</f>
        <v>39.040518788911641</v>
      </c>
      <c r="T2335" t="s">
        <v>32</v>
      </c>
      <c r="V2335" s="7">
        <v>59400</v>
      </c>
      <c r="W2335" t="s">
        <v>33</v>
      </c>
      <c r="X2335" s="17" t="s">
        <v>34</v>
      </c>
      <c r="Z2335" t="s">
        <v>5100</v>
      </c>
      <c r="AA2335">
        <v>407</v>
      </c>
      <c r="AB2335">
        <v>92</v>
      </c>
    </row>
    <row r="2336" spans="1:28" x14ac:dyDescent="0.25">
      <c r="A2336" t="s">
        <v>5101</v>
      </c>
      <c r="B2336" t="s">
        <v>5102</v>
      </c>
      <c r="C2336" s="17">
        <v>44308</v>
      </c>
      <c r="D2336" s="7">
        <v>340000</v>
      </c>
      <c r="E2336" t="s">
        <v>29</v>
      </c>
      <c r="F2336" t="s">
        <v>30</v>
      </c>
      <c r="G2336" s="7">
        <v>340000</v>
      </c>
      <c r="H2336" s="7">
        <v>186100</v>
      </c>
      <c r="I2336" s="12">
        <f>H2336/G2336*100</f>
        <v>54.735294117647058</v>
      </c>
      <c r="J2336" s="12">
        <f t="shared" si="36"/>
        <v>4.6325253271601312</v>
      </c>
      <c r="K2336" s="7">
        <v>372192</v>
      </c>
      <c r="L2336" s="7">
        <v>59502</v>
      </c>
      <c r="M2336" s="7">
        <f>G2336-L2336</f>
        <v>280498</v>
      </c>
      <c r="N2336" s="7">
        <v>343615.375</v>
      </c>
      <c r="O2336" s="22">
        <f>M2336/N2336</f>
        <v>0.81631388001773786</v>
      </c>
      <c r="P2336" s="27">
        <v>2046</v>
      </c>
      <c r="Q2336" s="32">
        <f>M2336/P2336</f>
        <v>137.09579667644184</v>
      </c>
      <c r="R2336" s="37" t="s">
        <v>5099</v>
      </c>
      <c r="S2336" s="42">
        <f>ABS(O2496-O2336)*100</f>
        <v>54.087514896983777</v>
      </c>
      <c r="T2336" t="s">
        <v>64</v>
      </c>
      <c r="V2336" s="7">
        <v>55000</v>
      </c>
      <c r="W2336" t="s">
        <v>33</v>
      </c>
      <c r="X2336" s="17" t="s">
        <v>34</v>
      </c>
      <c r="Z2336" t="s">
        <v>5100</v>
      </c>
      <c r="AA2336">
        <v>407</v>
      </c>
      <c r="AB2336">
        <v>89</v>
      </c>
    </row>
    <row r="2337" spans="1:28" x14ac:dyDescent="0.25">
      <c r="A2337" t="s">
        <v>5103</v>
      </c>
      <c r="B2337" t="s">
        <v>5104</v>
      </c>
      <c r="C2337" s="17">
        <v>44182</v>
      </c>
      <c r="D2337" s="7">
        <v>395000</v>
      </c>
      <c r="E2337" t="s">
        <v>732</v>
      </c>
      <c r="F2337" t="s">
        <v>30</v>
      </c>
      <c r="G2337" s="7">
        <v>395000</v>
      </c>
      <c r="H2337" s="7">
        <v>190700</v>
      </c>
      <c r="I2337" s="12">
        <f>H2337/G2337*100</f>
        <v>48.278481012658226</v>
      </c>
      <c r="J2337" s="12">
        <f t="shared" si="36"/>
        <v>1.824287777828701</v>
      </c>
      <c r="K2337" s="7">
        <v>381408</v>
      </c>
      <c r="L2337" s="7">
        <v>62367</v>
      </c>
      <c r="M2337" s="7">
        <f>G2337-L2337</f>
        <v>332633</v>
      </c>
      <c r="N2337" s="7">
        <v>350594.5</v>
      </c>
      <c r="O2337" s="22">
        <f>M2337/N2337</f>
        <v>0.94876844902016433</v>
      </c>
      <c r="P2337" s="27">
        <v>2454</v>
      </c>
      <c r="Q2337" s="32">
        <f>M2337/P2337</f>
        <v>135.54726976365117</v>
      </c>
      <c r="R2337" s="37" t="s">
        <v>5099</v>
      </c>
      <c r="S2337" s="42">
        <f>ABS(O2496-O2337)*100</f>
        <v>40.842057996741133</v>
      </c>
      <c r="T2337" t="s">
        <v>32</v>
      </c>
      <c r="V2337" s="7">
        <v>55000</v>
      </c>
      <c r="W2337" t="s">
        <v>33</v>
      </c>
      <c r="X2337" s="17" t="s">
        <v>34</v>
      </c>
      <c r="Z2337" t="s">
        <v>5100</v>
      </c>
      <c r="AA2337">
        <v>407</v>
      </c>
      <c r="AB2337">
        <v>89</v>
      </c>
    </row>
    <row r="2338" spans="1:28" x14ac:dyDescent="0.25">
      <c r="A2338" t="s">
        <v>5105</v>
      </c>
      <c r="B2338" t="s">
        <v>5106</v>
      </c>
      <c r="C2338" s="17">
        <v>44020</v>
      </c>
      <c r="D2338" s="7">
        <v>134900</v>
      </c>
      <c r="E2338" t="s">
        <v>29</v>
      </c>
      <c r="F2338" t="s">
        <v>30</v>
      </c>
      <c r="G2338" s="7">
        <v>134900</v>
      </c>
      <c r="H2338" s="7">
        <v>70800</v>
      </c>
      <c r="I2338" s="12">
        <f>H2338/G2338*100</f>
        <v>52.48332097850259</v>
      </c>
      <c r="J2338" s="12">
        <f t="shared" si="36"/>
        <v>2.3805521880156633</v>
      </c>
      <c r="K2338" s="7">
        <v>141598</v>
      </c>
      <c r="L2338" s="7">
        <v>26183</v>
      </c>
      <c r="M2338" s="7">
        <f>G2338-L2338</f>
        <v>108717</v>
      </c>
      <c r="N2338" s="7">
        <v>68292.8984375</v>
      </c>
      <c r="O2338" s="22">
        <f>M2338/N2338</f>
        <v>1.5919224763830335</v>
      </c>
      <c r="P2338" s="27">
        <v>1104</v>
      </c>
      <c r="Q2338" s="32">
        <f>M2338/P2338</f>
        <v>98.475543478260875</v>
      </c>
      <c r="R2338" s="37" t="s">
        <v>5107</v>
      </c>
      <c r="S2338" s="42">
        <f>ABS(O2496-O2338)*100</f>
        <v>23.473344739545787</v>
      </c>
      <c r="T2338" t="s">
        <v>154</v>
      </c>
      <c r="V2338" s="7">
        <v>24145</v>
      </c>
      <c r="W2338" t="s">
        <v>33</v>
      </c>
      <c r="X2338" s="17" t="s">
        <v>34</v>
      </c>
      <c r="Z2338" t="s">
        <v>4990</v>
      </c>
      <c r="AA2338">
        <v>401</v>
      </c>
      <c r="AB2338">
        <v>45</v>
      </c>
    </row>
    <row r="2339" spans="1:28" x14ac:dyDescent="0.25">
      <c r="A2339" t="s">
        <v>5108</v>
      </c>
      <c r="B2339" t="s">
        <v>5109</v>
      </c>
      <c r="C2339" s="17">
        <v>44538</v>
      </c>
      <c r="D2339" s="7">
        <v>225000</v>
      </c>
      <c r="E2339" t="s">
        <v>29</v>
      </c>
      <c r="F2339" t="s">
        <v>30</v>
      </c>
      <c r="G2339" s="7">
        <v>225000</v>
      </c>
      <c r="H2339" s="7">
        <v>98200</v>
      </c>
      <c r="I2339" s="12">
        <f>H2339/G2339*100</f>
        <v>43.644444444444446</v>
      </c>
      <c r="J2339" s="12">
        <f t="shared" si="36"/>
        <v>6.4583243460424811</v>
      </c>
      <c r="K2339" s="7">
        <v>196399</v>
      </c>
      <c r="L2339" s="7">
        <v>30205</v>
      </c>
      <c r="M2339" s="7">
        <f>G2339-L2339</f>
        <v>194795</v>
      </c>
      <c r="N2339" s="7">
        <v>101337.8046875</v>
      </c>
      <c r="O2339" s="22">
        <f>M2339/N2339</f>
        <v>1.9222342599654512</v>
      </c>
      <c r="P2339" s="27">
        <v>1570</v>
      </c>
      <c r="Q2339" s="32">
        <f>M2339/P2339</f>
        <v>124.07324840764331</v>
      </c>
      <c r="R2339" s="37" t="s">
        <v>5095</v>
      </c>
      <c r="S2339" s="42">
        <f>ABS(O2496-O2339)*100</f>
        <v>56.504523097787555</v>
      </c>
      <c r="T2339" t="s">
        <v>154</v>
      </c>
      <c r="V2339" s="7">
        <v>27528</v>
      </c>
      <c r="W2339" t="s">
        <v>33</v>
      </c>
      <c r="X2339" s="17" t="s">
        <v>34</v>
      </c>
      <c r="Z2339" t="s">
        <v>5096</v>
      </c>
      <c r="AA2339">
        <v>401</v>
      </c>
      <c r="AB2339">
        <v>45</v>
      </c>
    </row>
    <row r="2340" spans="1:28" x14ac:dyDescent="0.25">
      <c r="A2340" t="s">
        <v>5110</v>
      </c>
      <c r="B2340" t="s">
        <v>5111</v>
      </c>
      <c r="C2340" s="17">
        <v>44509</v>
      </c>
      <c r="D2340" s="7">
        <v>250000</v>
      </c>
      <c r="E2340" t="s">
        <v>29</v>
      </c>
      <c r="F2340" t="s">
        <v>85</v>
      </c>
      <c r="G2340" s="7">
        <v>250000</v>
      </c>
      <c r="H2340" s="7">
        <v>85540</v>
      </c>
      <c r="I2340" s="12">
        <f>H2340/G2340*100</f>
        <v>34.216000000000001</v>
      </c>
      <c r="J2340" s="12">
        <f t="shared" si="36"/>
        <v>15.886768790486926</v>
      </c>
      <c r="K2340" s="7">
        <v>192577</v>
      </c>
      <c r="L2340" s="7">
        <v>49418</v>
      </c>
      <c r="M2340" s="7">
        <f>G2340-L2340</f>
        <v>200582</v>
      </c>
      <c r="N2340" s="7">
        <v>135055.65625</v>
      </c>
      <c r="O2340" s="22">
        <f>M2340/N2340</f>
        <v>1.4851802995107803</v>
      </c>
      <c r="P2340" s="27">
        <v>1936</v>
      </c>
      <c r="Q2340" s="32">
        <f>M2340/P2340</f>
        <v>103.60640495867769</v>
      </c>
      <c r="R2340" s="37" t="s">
        <v>5112</v>
      </c>
      <c r="S2340" s="42">
        <f>ABS(O2496-O2340)*100</f>
        <v>12.799127052320468</v>
      </c>
      <c r="T2340" t="s">
        <v>64</v>
      </c>
      <c r="V2340" s="7">
        <v>45675</v>
      </c>
      <c r="W2340" t="s">
        <v>33</v>
      </c>
      <c r="X2340" s="17" t="s">
        <v>34</v>
      </c>
      <c r="Y2340" t="s">
        <v>5113</v>
      </c>
      <c r="Z2340" t="s">
        <v>3801</v>
      </c>
      <c r="AA2340">
        <v>401</v>
      </c>
      <c r="AB2340">
        <v>43</v>
      </c>
    </row>
    <row r="2341" spans="1:28" x14ac:dyDescent="0.25">
      <c r="A2341" t="s">
        <v>5114</v>
      </c>
      <c r="B2341" t="s">
        <v>5115</v>
      </c>
      <c r="C2341" s="17">
        <v>44454</v>
      </c>
      <c r="D2341" s="7">
        <v>102000</v>
      </c>
      <c r="E2341" t="s">
        <v>29</v>
      </c>
      <c r="F2341" t="s">
        <v>30</v>
      </c>
      <c r="G2341" s="7">
        <v>102000</v>
      </c>
      <c r="H2341" s="7">
        <v>55520</v>
      </c>
      <c r="I2341" s="12">
        <f>H2341/G2341*100</f>
        <v>54.431372549019606</v>
      </c>
      <c r="J2341" s="12">
        <f t="shared" si="36"/>
        <v>4.3286037585326795</v>
      </c>
      <c r="K2341" s="7">
        <v>111033</v>
      </c>
      <c r="L2341" s="7">
        <v>26712</v>
      </c>
      <c r="M2341" s="7">
        <f>G2341-L2341</f>
        <v>75288</v>
      </c>
      <c r="N2341" s="7">
        <v>57754.109375</v>
      </c>
      <c r="O2341" s="22">
        <f>M2341/N2341</f>
        <v>1.303595550424848</v>
      </c>
      <c r="P2341" s="27">
        <v>969</v>
      </c>
      <c r="Q2341" s="32">
        <f>M2341/P2341</f>
        <v>77.696594427244577</v>
      </c>
      <c r="R2341" s="37" t="s">
        <v>5116</v>
      </c>
      <c r="S2341" s="42">
        <f>ABS(O2496-O2341)*100</f>
        <v>5.359347856272767</v>
      </c>
      <c r="T2341" t="s">
        <v>154</v>
      </c>
      <c r="V2341" s="7">
        <v>25740</v>
      </c>
      <c r="W2341" t="s">
        <v>33</v>
      </c>
      <c r="X2341" s="17" t="s">
        <v>34</v>
      </c>
      <c r="Z2341" t="s">
        <v>5117</v>
      </c>
      <c r="AA2341">
        <v>401</v>
      </c>
      <c r="AB2341">
        <v>41</v>
      </c>
    </row>
    <row r="2342" spans="1:28" x14ac:dyDescent="0.25">
      <c r="A2342" t="s">
        <v>5118</v>
      </c>
      <c r="B2342" t="s">
        <v>5119</v>
      </c>
      <c r="C2342" s="17">
        <v>44055</v>
      </c>
      <c r="D2342" s="7">
        <v>185000</v>
      </c>
      <c r="E2342" t="s">
        <v>29</v>
      </c>
      <c r="F2342" t="s">
        <v>30</v>
      </c>
      <c r="G2342" s="7">
        <v>185000</v>
      </c>
      <c r="H2342" s="7">
        <v>104690</v>
      </c>
      <c r="I2342" s="12">
        <f>H2342/G2342*100</f>
        <v>56.589189189189192</v>
      </c>
      <c r="J2342" s="12">
        <f t="shared" si="36"/>
        <v>6.4864203987022648</v>
      </c>
      <c r="K2342" s="7">
        <v>209387</v>
      </c>
      <c r="L2342" s="7">
        <v>40157</v>
      </c>
      <c r="M2342" s="7">
        <f>G2342-L2342</f>
        <v>144843</v>
      </c>
      <c r="N2342" s="7">
        <v>101945.78125</v>
      </c>
      <c r="O2342" s="22">
        <f>M2342/N2342</f>
        <v>1.4207846388935295</v>
      </c>
      <c r="P2342" s="27">
        <v>1092</v>
      </c>
      <c r="Q2342" s="32">
        <f>M2342/P2342</f>
        <v>132.6401098901099</v>
      </c>
      <c r="R2342" s="37" t="s">
        <v>3216</v>
      </c>
      <c r="S2342" s="42">
        <f>ABS(O2496-O2342)*100</f>
        <v>6.3595609905953809</v>
      </c>
      <c r="T2342" t="s">
        <v>64</v>
      </c>
      <c r="V2342" s="7">
        <v>35750</v>
      </c>
      <c r="W2342" t="s">
        <v>33</v>
      </c>
      <c r="X2342" s="17" t="s">
        <v>34</v>
      </c>
      <c r="Z2342" t="s">
        <v>3719</v>
      </c>
      <c r="AA2342">
        <v>401</v>
      </c>
      <c r="AB2342">
        <v>57</v>
      </c>
    </row>
    <row r="2343" spans="1:28" x14ac:dyDescent="0.25">
      <c r="A2343" t="s">
        <v>5120</v>
      </c>
      <c r="B2343" t="s">
        <v>5121</v>
      </c>
      <c r="C2343" s="17">
        <v>44365</v>
      </c>
      <c r="D2343" s="7">
        <v>256000</v>
      </c>
      <c r="E2343" t="s">
        <v>29</v>
      </c>
      <c r="F2343" t="s">
        <v>30</v>
      </c>
      <c r="G2343" s="7">
        <v>256000</v>
      </c>
      <c r="H2343" s="7">
        <v>122240</v>
      </c>
      <c r="I2343" s="12">
        <f>H2343/G2343*100</f>
        <v>47.75</v>
      </c>
      <c r="J2343" s="12">
        <f t="shared" si="36"/>
        <v>2.3527687904869268</v>
      </c>
      <c r="K2343" s="7">
        <v>244483</v>
      </c>
      <c r="L2343" s="7">
        <v>29151</v>
      </c>
      <c r="M2343" s="7">
        <f>G2343-L2343</f>
        <v>226849</v>
      </c>
      <c r="N2343" s="7">
        <v>147487.671875</v>
      </c>
      <c r="O2343" s="22">
        <f>M2343/N2343</f>
        <v>1.5380878762006698</v>
      </c>
      <c r="P2343" s="27">
        <v>1314</v>
      </c>
      <c r="Q2343" s="32">
        <f>M2343/P2343</f>
        <v>172.64003044140031</v>
      </c>
      <c r="R2343" s="37" t="s">
        <v>5116</v>
      </c>
      <c r="S2343" s="42">
        <f>ABS(O2496-O2343)*100</f>
        <v>18.089884721309414</v>
      </c>
      <c r="T2343" t="s">
        <v>32</v>
      </c>
      <c r="V2343" s="7">
        <v>25740</v>
      </c>
      <c r="W2343" t="s">
        <v>33</v>
      </c>
      <c r="X2343" s="17" t="s">
        <v>34</v>
      </c>
      <c r="Z2343" t="s">
        <v>5117</v>
      </c>
      <c r="AA2343">
        <v>401</v>
      </c>
      <c r="AB2343">
        <v>68</v>
      </c>
    </row>
    <row r="2344" spans="1:28" x14ac:dyDescent="0.25">
      <c r="A2344" t="s">
        <v>5122</v>
      </c>
      <c r="B2344" t="s">
        <v>5123</v>
      </c>
      <c r="C2344" s="17">
        <v>44351</v>
      </c>
      <c r="D2344" s="7">
        <v>127900</v>
      </c>
      <c r="E2344" t="s">
        <v>29</v>
      </c>
      <c r="F2344" t="s">
        <v>30</v>
      </c>
      <c r="G2344" s="7">
        <v>127900</v>
      </c>
      <c r="H2344" s="7">
        <v>67250</v>
      </c>
      <c r="I2344" s="12">
        <f>H2344/G2344*100</f>
        <v>52.580140734949175</v>
      </c>
      <c r="J2344" s="12">
        <f t="shared" si="36"/>
        <v>2.4773719444622486</v>
      </c>
      <c r="K2344" s="7">
        <v>134499</v>
      </c>
      <c r="L2344" s="7">
        <v>37301</v>
      </c>
      <c r="M2344" s="7">
        <f>G2344-L2344</f>
        <v>90599</v>
      </c>
      <c r="N2344" s="7">
        <v>58553.01171875</v>
      </c>
      <c r="O2344" s="22">
        <f>M2344/N2344</f>
        <v>1.5472987185557212</v>
      </c>
      <c r="P2344" s="27">
        <v>884</v>
      </c>
      <c r="Q2344" s="32">
        <f>M2344/P2344</f>
        <v>102.48755656108597</v>
      </c>
      <c r="R2344" s="37" t="s">
        <v>3216</v>
      </c>
      <c r="S2344" s="42">
        <f>ABS(O2496-O2344)*100</f>
        <v>19.010968956814555</v>
      </c>
      <c r="T2344" t="s">
        <v>154</v>
      </c>
      <c r="V2344" s="7">
        <v>35750</v>
      </c>
      <c r="W2344" t="s">
        <v>33</v>
      </c>
      <c r="X2344" s="17" t="s">
        <v>34</v>
      </c>
      <c r="Z2344" t="s">
        <v>3719</v>
      </c>
      <c r="AA2344">
        <v>401</v>
      </c>
      <c r="AB2344">
        <v>45</v>
      </c>
    </row>
    <row r="2345" spans="1:28" x14ac:dyDescent="0.25">
      <c r="A2345" t="s">
        <v>5124</v>
      </c>
      <c r="B2345" t="s">
        <v>5125</v>
      </c>
      <c r="C2345" s="17">
        <v>44076</v>
      </c>
      <c r="D2345" s="7">
        <v>260000</v>
      </c>
      <c r="E2345" t="s">
        <v>262</v>
      </c>
      <c r="F2345" t="s">
        <v>30</v>
      </c>
      <c r="G2345" s="7">
        <v>260000</v>
      </c>
      <c r="H2345" s="7">
        <v>141100</v>
      </c>
      <c r="I2345" s="12">
        <f>H2345/G2345*100</f>
        <v>54.269230769230766</v>
      </c>
      <c r="J2345" s="12">
        <f t="shared" si="36"/>
        <v>4.1664619787438397</v>
      </c>
      <c r="K2345" s="7">
        <v>282199</v>
      </c>
      <c r="L2345" s="7">
        <v>42588</v>
      </c>
      <c r="M2345" s="7">
        <f>G2345-L2345</f>
        <v>217412</v>
      </c>
      <c r="N2345" s="7">
        <v>144343.96875</v>
      </c>
      <c r="O2345" s="22">
        <f>M2345/N2345</f>
        <v>1.5062077195379873</v>
      </c>
      <c r="P2345" s="27">
        <v>1851</v>
      </c>
      <c r="Q2345" s="32">
        <f>M2345/P2345</f>
        <v>117.45650999459751</v>
      </c>
      <c r="R2345" s="37" t="s">
        <v>3216</v>
      </c>
      <c r="S2345" s="42">
        <f>ABS(O2496-O2345)*100</f>
        <v>14.901869055041161</v>
      </c>
      <c r="T2345" t="s">
        <v>32</v>
      </c>
      <c r="V2345" s="7">
        <v>35750</v>
      </c>
      <c r="W2345" t="s">
        <v>33</v>
      </c>
      <c r="X2345" s="17" t="s">
        <v>34</v>
      </c>
      <c r="Z2345" t="s">
        <v>3719</v>
      </c>
      <c r="AA2345">
        <v>401</v>
      </c>
      <c r="AB2345">
        <v>50</v>
      </c>
    </row>
    <row r="2346" spans="1:28" x14ac:dyDescent="0.25">
      <c r="A2346" t="s">
        <v>5126</v>
      </c>
      <c r="B2346" t="s">
        <v>5127</v>
      </c>
      <c r="C2346" s="17">
        <v>44119</v>
      </c>
      <c r="D2346" s="7">
        <v>211000</v>
      </c>
      <c r="E2346" t="s">
        <v>29</v>
      </c>
      <c r="F2346" t="s">
        <v>30</v>
      </c>
      <c r="G2346" s="7">
        <v>211000</v>
      </c>
      <c r="H2346" s="7">
        <v>107050</v>
      </c>
      <c r="I2346" s="12">
        <f>H2346/G2346*100</f>
        <v>50.73459715639811</v>
      </c>
      <c r="J2346" s="12">
        <f t="shared" si="36"/>
        <v>0.63182836591118274</v>
      </c>
      <c r="K2346" s="7">
        <v>214098</v>
      </c>
      <c r="L2346" s="7">
        <v>47663</v>
      </c>
      <c r="M2346" s="7">
        <f>G2346-L2346</f>
        <v>163337</v>
      </c>
      <c r="N2346" s="7">
        <v>125139.1015625</v>
      </c>
      <c r="O2346" s="22">
        <f>M2346/N2346</f>
        <v>1.3052435087079659</v>
      </c>
      <c r="P2346" s="27">
        <v>1533</v>
      </c>
      <c r="Q2346" s="32">
        <f>M2346/P2346</f>
        <v>106.54729288975864</v>
      </c>
      <c r="R2346" s="37" t="s">
        <v>5128</v>
      </c>
      <c r="S2346" s="42">
        <f>ABS(O2496-O2346)*100</f>
        <v>5.1945520279609747</v>
      </c>
      <c r="T2346" t="s">
        <v>64</v>
      </c>
      <c r="V2346" s="7">
        <v>38910</v>
      </c>
      <c r="W2346" t="s">
        <v>33</v>
      </c>
      <c r="X2346" s="17" t="s">
        <v>34</v>
      </c>
      <c r="Z2346" t="s">
        <v>3797</v>
      </c>
      <c r="AA2346">
        <v>401</v>
      </c>
      <c r="AB2346">
        <v>54</v>
      </c>
    </row>
    <row r="2347" spans="1:28" x14ac:dyDescent="0.25">
      <c r="A2347" t="s">
        <v>5129</v>
      </c>
      <c r="B2347" t="s">
        <v>5130</v>
      </c>
      <c r="C2347" s="17">
        <v>44392</v>
      </c>
      <c r="D2347" s="7">
        <v>155000</v>
      </c>
      <c r="E2347" t="s">
        <v>29</v>
      </c>
      <c r="F2347" t="s">
        <v>30</v>
      </c>
      <c r="G2347" s="7">
        <v>155000</v>
      </c>
      <c r="H2347" s="7">
        <v>70490</v>
      </c>
      <c r="I2347" s="12">
        <f>H2347/G2347*100</f>
        <v>45.477419354838709</v>
      </c>
      <c r="J2347" s="12">
        <f t="shared" si="36"/>
        <v>4.6253494356482179</v>
      </c>
      <c r="K2347" s="7">
        <v>140985</v>
      </c>
      <c r="L2347" s="7">
        <v>27299</v>
      </c>
      <c r="M2347" s="7">
        <f>G2347-L2347</f>
        <v>127701</v>
      </c>
      <c r="N2347" s="7">
        <v>67670.234375</v>
      </c>
      <c r="O2347" s="22">
        <f>M2347/N2347</f>
        <v>1.887107399278902</v>
      </c>
      <c r="P2347" s="27">
        <v>912</v>
      </c>
      <c r="Q2347" s="32">
        <f>M2347/P2347</f>
        <v>140.02302631578948</v>
      </c>
      <c r="R2347" s="37" t="s">
        <v>5131</v>
      </c>
      <c r="S2347" s="42">
        <f>ABS(O2496-O2347)*100</f>
        <v>52.99183702913264</v>
      </c>
      <c r="T2347" t="s">
        <v>154</v>
      </c>
      <c r="V2347" s="7">
        <v>24156</v>
      </c>
      <c r="W2347" t="s">
        <v>33</v>
      </c>
      <c r="X2347" s="17" t="s">
        <v>34</v>
      </c>
      <c r="Z2347" t="s">
        <v>5132</v>
      </c>
      <c r="AA2347">
        <v>401</v>
      </c>
      <c r="AB2347">
        <v>54</v>
      </c>
    </row>
    <row r="2348" spans="1:28" x14ac:dyDescent="0.25">
      <c r="A2348" t="s">
        <v>5133</v>
      </c>
      <c r="B2348" t="s">
        <v>5134</v>
      </c>
      <c r="C2348" s="17">
        <v>44406</v>
      </c>
      <c r="D2348" s="7">
        <v>187000</v>
      </c>
      <c r="E2348" t="s">
        <v>29</v>
      </c>
      <c r="F2348" t="s">
        <v>30</v>
      </c>
      <c r="G2348" s="7">
        <v>187000</v>
      </c>
      <c r="H2348" s="7">
        <v>75500</v>
      </c>
      <c r="I2348" s="12">
        <f>H2348/G2348*100</f>
        <v>40.37433155080214</v>
      </c>
      <c r="J2348" s="12">
        <f t="shared" si="36"/>
        <v>9.7284372396847871</v>
      </c>
      <c r="K2348" s="7">
        <v>151001</v>
      </c>
      <c r="L2348" s="7">
        <v>27534</v>
      </c>
      <c r="M2348" s="7">
        <f>G2348-L2348</f>
        <v>159466</v>
      </c>
      <c r="N2348" s="7">
        <v>102038.84375</v>
      </c>
      <c r="O2348" s="22">
        <f>M2348/N2348</f>
        <v>1.5627970108197153</v>
      </c>
      <c r="P2348" s="27">
        <v>960</v>
      </c>
      <c r="Q2348" s="32">
        <f>M2348/P2348</f>
        <v>166.11041666666668</v>
      </c>
      <c r="R2348" s="37" t="s">
        <v>5135</v>
      </c>
      <c r="S2348" s="42">
        <f>ABS(O2496-O2348)*100</f>
        <v>20.560798183213969</v>
      </c>
      <c r="T2348" t="s">
        <v>64</v>
      </c>
      <c r="V2348" s="7">
        <v>24156</v>
      </c>
      <c r="W2348" t="s">
        <v>33</v>
      </c>
      <c r="X2348" s="17" t="s">
        <v>34</v>
      </c>
      <c r="Z2348" t="s">
        <v>5132</v>
      </c>
      <c r="AA2348">
        <v>401</v>
      </c>
      <c r="AB2348">
        <v>70</v>
      </c>
    </row>
    <row r="2349" spans="1:28" x14ac:dyDescent="0.25">
      <c r="A2349" t="s">
        <v>5136</v>
      </c>
      <c r="B2349" t="s">
        <v>5137</v>
      </c>
      <c r="C2349" s="17">
        <v>44440</v>
      </c>
      <c r="D2349" s="7">
        <v>345000</v>
      </c>
      <c r="E2349" t="s">
        <v>29</v>
      </c>
      <c r="F2349" t="s">
        <v>30</v>
      </c>
      <c r="G2349" s="7">
        <v>345000</v>
      </c>
      <c r="H2349" s="7">
        <v>150410</v>
      </c>
      <c r="I2349" s="12">
        <f>H2349/G2349*100</f>
        <v>43.597101449275364</v>
      </c>
      <c r="J2349" s="12">
        <f t="shared" si="36"/>
        <v>6.5056673412115629</v>
      </c>
      <c r="K2349" s="7">
        <v>300810</v>
      </c>
      <c r="L2349" s="7">
        <v>36354</v>
      </c>
      <c r="M2349" s="7">
        <f>G2349-L2349</f>
        <v>308646</v>
      </c>
      <c r="N2349" s="7">
        <v>218558.671875</v>
      </c>
      <c r="O2349" s="22">
        <f>M2349/N2349</f>
        <v>1.4121883032695381</v>
      </c>
      <c r="P2349" s="27">
        <v>1836</v>
      </c>
      <c r="Q2349" s="32">
        <f>M2349/P2349</f>
        <v>168.10784313725489</v>
      </c>
      <c r="R2349" s="37" t="s">
        <v>5135</v>
      </c>
      <c r="S2349" s="42">
        <f>ABS(O2496-O2349)*100</f>
        <v>5.4999274281962496</v>
      </c>
      <c r="T2349" t="s">
        <v>32</v>
      </c>
      <c r="V2349" s="7">
        <v>28974</v>
      </c>
      <c r="W2349" t="s">
        <v>33</v>
      </c>
      <c r="X2349" s="17" t="s">
        <v>34</v>
      </c>
      <c r="Z2349" t="s">
        <v>5132</v>
      </c>
      <c r="AA2349">
        <v>401</v>
      </c>
      <c r="AB2349">
        <v>81</v>
      </c>
    </row>
    <row r="2350" spans="1:28" x14ac:dyDescent="0.25">
      <c r="A2350" t="s">
        <v>5138</v>
      </c>
      <c r="B2350" t="s">
        <v>5139</v>
      </c>
      <c r="C2350" s="17">
        <v>44392</v>
      </c>
      <c r="D2350" s="7">
        <v>376000</v>
      </c>
      <c r="E2350" t="s">
        <v>29</v>
      </c>
      <c r="F2350" t="s">
        <v>30</v>
      </c>
      <c r="G2350" s="7">
        <v>376000</v>
      </c>
      <c r="H2350" s="7">
        <v>147100</v>
      </c>
      <c r="I2350" s="12">
        <f>H2350/G2350*100</f>
        <v>39.122340425531917</v>
      </c>
      <c r="J2350" s="12">
        <f t="shared" si="36"/>
        <v>10.98042836495501</v>
      </c>
      <c r="K2350" s="7">
        <v>294201</v>
      </c>
      <c r="L2350" s="7">
        <v>32358</v>
      </c>
      <c r="M2350" s="7">
        <f>G2350-L2350</f>
        <v>343642</v>
      </c>
      <c r="N2350" s="7">
        <v>216399.171875</v>
      </c>
      <c r="O2350" s="22">
        <f>M2350/N2350</f>
        <v>1.5880005317141419</v>
      </c>
      <c r="P2350" s="27">
        <v>1836</v>
      </c>
      <c r="Q2350" s="32">
        <f>M2350/P2350</f>
        <v>187.16884531590415</v>
      </c>
      <c r="R2350" s="37" t="s">
        <v>5135</v>
      </c>
      <c r="S2350" s="42">
        <f>ABS(O2496-O2350)*100</f>
        <v>23.081150272656625</v>
      </c>
      <c r="T2350" t="s">
        <v>32</v>
      </c>
      <c r="V2350" s="7">
        <v>28974</v>
      </c>
      <c r="W2350" t="s">
        <v>33</v>
      </c>
      <c r="X2350" s="17" t="s">
        <v>34</v>
      </c>
      <c r="Z2350" t="s">
        <v>5132</v>
      </c>
      <c r="AA2350">
        <v>401</v>
      </c>
      <c r="AB2350">
        <v>80</v>
      </c>
    </row>
    <row r="2351" spans="1:28" x14ac:dyDescent="0.25">
      <c r="A2351" t="s">
        <v>5140</v>
      </c>
      <c r="B2351" t="s">
        <v>5141</v>
      </c>
      <c r="C2351" s="17">
        <v>44467</v>
      </c>
      <c r="D2351" s="7">
        <v>62500</v>
      </c>
      <c r="E2351" t="s">
        <v>29</v>
      </c>
      <c r="F2351" t="s">
        <v>30</v>
      </c>
      <c r="G2351" s="7">
        <v>62500</v>
      </c>
      <c r="H2351" s="7">
        <v>37260</v>
      </c>
      <c r="I2351" s="12">
        <f>H2351/G2351*100</f>
        <v>59.616</v>
      </c>
      <c r="J2351" s="12">
        <f t="shared" si="36"/>
        <v>9.5132312095130729</v>
      </c>
      <c r="K2351" s="7">
        <v>74510</v>
      </c>
      <c r="L2351" s="7">
        <v>25047</v>
      </c>
      <c r="M2351" s="7">
        <f>G2351-L2351</f>
        <v>37453</v>
      </c>
      <c r="N2351" s="7">
        <v>29442.26171875</v>
      </c>
      <c r="O2351" s="22">
        <f>M2351/N2351</f>
        <v>1.2720829791465527</v>
      </c>
      <c r="P2351" s="27">
        <v>528</v>
      </c>
      <c r="Q2351" s="32">
        <f>M2351/P2351</f>
        <v>70.933712121212125</v>
      </c>
      <c r="R2351" s="37" t="s">
        <v>5131</v>
      </c>
      <c r="S2351" s="42">
        <f>ABS(O2496-O2351)*100</f>
        <v>8.510604984102299</v>
      </c>
      <c r="T2351" t="s">
        <v>154</v>
      </c>
      <c r="V2351" s="7">
        <v>24156</v>
      </c>
      <c r="W2351" t="s">
        <v>33</v>
      </c>
      <c r="X2351" s="17" t="s">
        <v>34</v>
      </c>
      <c r="Z2351" t="s">
        <v>5132</v>
      </c>
      <c r="AA2351">
        <v>401</v>
      </c>
      <c r="AB2351">
        <v>41</v>
      </c>
    </row>
    <row r="2352" spans="1:28" x14ac:dyDescent="0.25">
      <c r="A2352" t="s">
        <v>5142</v>
      </c>
      <c r="B2352" t="s">
        <v>5143</v>
      </c>
      <c r="C2352" s="17">
        <v>44435</v>
      </c>
      <c r="D2352" s="7">
        <v>125000</v>
      </c>
      <c r="E2352" t="s">
        <v>29</v>
      </c>
      <c r="F2352" t="s">
        <v>30</v>
      </c>
      <c r="G2352" s="7">
        <v>125000</v>
      </c>
      <c r="H2352" s="7">
        <v>58640</v>
      </c>
      <c r="I2352" s="12">
        <f>H2352/G2352*100</f>
        <v>46.911999999999999</v>
      </c>
      <c r="J2352" s="12">
        <f t="shared" si="36"/>
        <v>3.1907687904869277</v>
      </c>
      <c r="K2352" s="7">
        <v>117284</v>
      </c>
      <c r="L2352" s="7">
        <v>25047</v>
      </c>
      <c r="M2352" s="7">
        <f>G2352-L2352</f>
        <v>99953</v>
      </c>
      <c r="N2352" s="7">
        <v>54902.9765625</v>
      </c>
      <c r="O2352" s="22">
        <f>M2352/N2352</f>
        <v>1.8205388169841088</v>
      </c>
      <c r="P2352" s="27">
        <v>864</v>
      </c>
      <c r="Q2352" s="32">
        <f>M2352/P2352</f>
        <v>115.6863425925926</v>
      </c>
      <c r="R2352" s="37" t="s">
        <v>5131</v>
      </c>
      <c r="S2352" s="42">
        <f>ABS(O2496-O2352)*100</f>
        <v>46.334978799653314</v>
      </c>
      <c r="T2352" t="s">
        <v>154</v>
      </c>
      <c r="V2352" s="7">
        <v>24156</v>
      </c>
      <c r="W2352" t="s">
        <v>33</v>
      </c>
      <c r="X2352" s="17" t="s">
        <v>34</v>
      </c>
      <c r="Z2352" t="s">
        <v>5132</v>
      </c>
      <c r="AA2352">
        <v>401</v>
      </c>
      <c r="AB2352">
        <v>45</v>
      </c>
    </row>
    <row r="2353" spans="1:28" x14ac:dyDescent="0.25">
      <c r="A2353" t="s">
        <v>5144</v>
      </c>
      <c r="B2353" t="s">
        <v>5145</v>
      </c>
      <c r="C2353" s="17">
        <v>44473</v>
      </c>
      <c r="D2353" s="7">
        <v>143500</v>
      </c>
      <c r="E2353" t="s">
        <v>732</v>
      </c>
      <c r="F2353" t="s">
        <v>30</v>
      </c>
      <c r="G2353" s="7">
        <v>143500</v>
      </c>
      <c r="H2353" s="7">
        <v>65480</v>
      </c>
      <c r="I2353" s="12">
        <f>H2353/G2353*100</f>
        <v>45.630662020905923</v>
      </c>
      <c r="J2353" s="12">
        <f t="shared" si="36"/>
        <v>4.4721067695810035</v>
      </c>
      <c r="K2353" s="7">
        <v>130961</v>
      </c>
      <c r="L2353" s="7">
        <v>29865</v>
      </c>
      <c r="M2353" s="7">
        <f>G2353-L2353</f>
        <v>113635</v>
      </c>
      <c r="N2353" s="7">
        <v>60176.19140625</v>
      </c>
      <c r="O2353" s="22">
        <f>M2353/N2353</f>
        <v>1.888371419733913</v>
      </c>
      <c r="P2353" s="27">
        <v>956</v>
      </c>
      <c r="Q2353" s="32">
        <f>M2353/P2353</f>
        <v>118.86506276150628</v>
      </c>
      <c r="R2353" s="37" t="s">
        <v>5131</v>
      </c>
      <c r="S2353" s="42">
        <f>ABS(O2496-O2353)*100</f>
        <v>53.118239074633735</v>
      </c>
      <c r="T2353" t="s">
        <v>154</v>
      </c>
      <c r="V2353" s="7">
        <v>28974</v>
      </c>
      <c r="W2353" t="s">
        <v>33</v>
      </c>
      <c r="X2353" s="17" t="s">
        <v>34</v>
      </c>
      <c r="Z2353" t="s">
        <v>5132</v>
      </c>
      <c r="AA2353">
        <v>401</v>
      </c>
      <c r="AB2353">
        <v>45</v>
      </c>
    </row>
    <row r="2354" spans="1:28" x14ac:dyDescent="0.25">
      <c r="A2354" t="s">
        <v>5144</v>
      </c>
      <c r="B2354" t="s">
        <v>5145</v>
      </c>
      <c r="C2354" s="17">
        <v>44424</v>
      </c>
      <c r="D2354" s="7">
        <v>140000</v>
      </c>
      <c r="E2354" t="s">
        <v>29</v>
      </c>
      <c r="F2354" t="s">
        <v>30</v>
      </c>
      <c r="G2354" s="7">
        <v>140000</v>
      </c>
      <c r="H2354" s="7">
        <v>65480</v>
      </c>
      <c r="I2354" s="12">
        <f>H2354/G2354*100</f>
        <v>46.771428571428572</v>
      </c>
      <c r="J2354" s="12">
        <f t="shared" si="36"/>
        <v>3.3313402190583545</v>
      </c>
      <c r="K2354" s="7">
        <v>130961</v>
      </c>
      <c r="L2354" s="7">
        <v>29865</v>
      </c>
      <c r="M2354" s="7">
        <f>G2354-L2354</f>
        <v>110135</v>
      </c>
      <c r="N2354" s="7">
        <v>60176.19140625</v>
      </c>
      <c r="O2354" s="22">
        <f>M2354/N2354</f>
        <v>1.8302088820556561</v>
      </c>
      <c r="P2354" s="27">
        <v>956</v>
      </c>
      <c r="Q2354" s="32">
        <f>M2354/P2354</f>
        <v>115.20397489539749</v>
      </c>
      <c r="R2354" s="37" t="s">
        <v>5131</v>
      </c>
      <c r="S2354" s="42">
        <f>ABS(O2496-O2354)*100</f>
        <v>47.301985306808049</v>
      </c>
      <c r="T2354" t="s">
        <v>154</v>
      </c>
      <c r="V2354" s="7">
        <v>28974</v>
      </c>
      <c r="W2354" t="s">
        <v>33</v>
      </c>
      <c r="X2354" s="17" t="s">
        <v>34</v>
      </c>
      <c r="Z2354" t="s">
        <v>5132</v>
      </c>
      <c r="AA2354">
        <v>401</v>
      </c>
      <c r="AB2354">
        <v>45</v>
      </c>
    </row>
    <row r="2355" spans="1:28" x14ac:dyDescent="0.25">
      <c r="A2355" t="s">
        <v>5146</v>
      </c>
      <c r="B2355" t="s">
        <v>5147</v>
      </c>
      <c r="C2355" s="17">
        <v>44235</v>
      </c>
      <c r="D2355" s="7">
        <v>125000</v>
      </c>
      <c r="E2355" t="s">
        <v>29</v>
      </c>
      <c r="F2355" t="s">
        <v>30</v>
      </c>
      <c r="G2355" s="7">
        <v>125000</v>
      </c>
      <c r="H2355" s="7">
        <v>55840</v>
      </c>
      <c r="I2355" s="12">
        <f>H2355/G2355*100</f>
        <v>44.671999999999997</v>
      </c>
      <c r="J2355" s="12">
        <f t="shared" si="36"/>
        <v>5.4307687904869297</v>
      </c>
      <c r="K2355" s="7">
        <v>111680</v>
      </c>
      <c r="L2355" s="7">
        <v>27704</v>
      </c>
      <c r="M2355" s="7">
        <f>G2355-L2355</f>
        <v>97296</v>
      </c>
      <c r="N2355" s="7">
        <v>49985.71484375</v>
      </c>
      <c r="O2355" s="22">
        <f>M2355/N2355</f>
        <v>1.9464761143085958</v>
      </c>
      <c r="P2355" s="27">
        <v>712</v>
      </c>
      <c r="Q2355" s="32">
        <f>M2355/P2355</f>
        <v>136.65168539325842</v>
      </c>
      <c r="R2355" s="37" t="s">
        <v>5131</v>
      </c>
      <c r="S2355" s="42">
        <f>ABS(O2496-O2355)*100</f>
        <v>58.928708532102014</v>
      </c>
      <c r="T2355" t="s">
        <v>154</v>
      </c>
      <c r="V2355" s="7">
        <v>24156</v>
      </c>
      <c r="W2355" t="s">
        <v>33</v>
      </c>
      <c r="X2355" s="17" t="s">
        <v>34</v>
      </c>
      <c r="Z2355" t="s">
        <v>5132</v>
      </c>
      <c r="AA2355">
        <v>401</v>
      </c>
      <c r="AB2355">
        <v>45</v>
      </c>
    </row>
    <row r="2356" spans="1:28" x14ac:dyDescent="0.25">
      <c r="A2356" t="s">
        <v>5148</v>
      </c>
      <c r="B2356" t="s">
        <v>5149</v>
      </c>
      <c r="C2356" s="17">
        <v>44284</v>
      </c>
      <c r="D2356" s="7">
        <v>215000</v>
      </c>
      <c r="E2356" t="s">
        <v>29</v>
      </c>
      <c r="F2356" t="s">
        <v>30</v>
      </c>
      <c r="G2356" s="7">
        <v>215000</v>
      </c>
      <c r="H2356" s="7">
        <v>106570</v>
      </c>
      <c r="I2356" s="12">
        <f>H2356/G2356*100</f>
        <v>49.567441860465117</v>
      </c>
      <c r="J2356" s="12">
        <f t="shared" si="36"/>
        <v>0.5353269300218102</v>
      </c>
      <c r="K2356" s="7">
        <v>213136</v>
      </c>
      <c r="L2356" s="7">
        <v>28665</v>
      </c>
      <c r="M2356" s="7">
        <f>G2356-L2356</f>
        <v>186335</v>
      </c>
      <c r="N2356" s="7">
        <v>152455.375</v>
      </c>
      <c r="O2356" s="22">
        <f>M2356/N2356</f>
        <v>1.2222265039851825</v>
      </c>
      <c r="P2356" s="27">
        <v>1204</v>
      </c>
      <c r="Q2356" s="32">
        <f>M2356/P2356</f>
        <v>154.76328903654485</v>
      </c>
      <c r="R2356" s="37" t="s">
        <v>5135</v>
      </c>
      <c r="S2356" s="42">
        <f>ABS(O2496-O2356)*100</f>
        <v>13.496252500239315</v>
      </c>
      <c r="T2356" t="s">
        <v>32</v>
      </c>
      <c r="V2356" s="7">
        <v>24156</v>
      </c>
      <c r="W2356" t="s">
        <v>33</v>
      </c>
      <c r="X2356" s="17" t="s">
        <v>34</v>
      </c>
      <c r="Z2356" t="s">
        <v>5132</v>
      </c>
      <c r="AA2356">
        <v>401</v>
      </c>
      <c r="AB2356">
        <v>75</v>
      </c>
    </row>
    <row r="2357" spans="1:28" x14ac:dyDescent="0.25">
      <c r="A2357" t="s">
        <v>5150</v>
      </c>
      <c r="B2357" t="s">
        <v>5151</v>
      </c>
      <c r="C2357" s="17">
        <v>44043</v>
      </c>
      <c r="D2357" s="7">
        <v>185000</v>
      </c>
      <c r="E2357" t="s">
        <v>29</v>
      </c>
      <c r="F2357" t="s">
        <v>30</v>
      </c>
      <c r="G2357" s="7">
        <v>185000</v>
      </c>
      <c r="H2357" s="7">
        <v>95950</v>
      </c>
      <c r="I2357" s="12">
        <f>H2357/G2357*100</f>
        <v>51.86486486486487</v>
      </c>
      <c r="J2357" s="12">
        <f t="shared" si="36"/>
        <v>1.7620960743779435</v>
      </c>
      <c r="K2357" s="7">
        <v>191900</v>
      </c>
      <c r="L2357" s="7">
        <v>35062</v>
      </c>
      <c r="M2357" s="7">
        <f>G2357-L2357</f>
        <v>149938</v>
      </c>
      <c r="N2357" s="7">
        <v>129618.1796875</v>
      </c>
      <c r="O2357" s="22">
        <f>M2357/N2357</f>
        <v>1.1567667464663491</v>
      </c>
      <c r="P2357" s="27">
        <v>1310</v>
      </c>
      <c r="Q2357" s="32">
        <f>M2357/P2357</f>
        <v>114.45648854961831</v>
      </c>
      <c r="R2357" s="37" t="s">
        <v>5135</v>
      </c>
      <c r="S2357" s="42">
        <f>ABS(O2496-O2357)*100</f>
        <v>20.042228252122651</v>
      </c>
      <c r="T2357" t="s">
        <v>64</v>
      </c>
      <c r="V2357" s="7">
        <v>28974</v>
      </c>
      <c r="W2357" t="s">
        <v>33</v>
      </c>
      <c r="X2357" s="17" t="s">
        <v>34</v>
      </c>
      <c r="Z2357" t="s">
        <v>5132</v>
      </c>
      <c r="AA2357">
        <v>401</v>
      </c>
      <c r="AB2357">
        <v>64</v>
      </c>
    </row>
    <row r="2358" spans="1:28" x14ac:dyDescent="0.25">
      <c r="A2358" t="s">
        <v>5152</v>
      </c>
      <c r="B2358" t="s">
        <v>5153</v>
      </c>
      <c r="C2358" s="17">
        <v>44377</v>
      </c>
      <c r="D2358" s="7">
        <v>168000</v>
      </c>
      <c r="E2358" t="s">
        <v>29</v>
      </c>
      <c r="F2358" t="s">
        <v>30</v>
      </c>
      <c r="G2358" s="7">
        <v>168000</v>
      </c>
      <c r="H2358" s="7">
        <v>67980</v>
      </c>
      <c r="I2358" s="12">
        <f>H2358/G2358*100</f>
        <v>40.464285714285715</v>
      </c>
      <c r="J2358" s="12">
        <f t="shared" si="36"/>
        <v>9.6384830762012115</v>
      </c>
      <c r="K2358" s="7">
        <v>135957</v>
      </c>
      <c r="L2358" s="7">
        <v>25047</v>
      </c>
      <c r="M2358" s="7">
        <f>G2358-L2358</f>
        <v>142953</v>
      </c>
      <c r="N2358" s="7">
        <v>66017.859375</v>
      </c>
      <c r="O2358" s="22">
        <f>M2358/N2358</f>
        <v>2.1653686040922167</v>
      </c>
      <c r="P2358" s="27">
        <v>1124</v>
      </c>
      <c r="Q2358" s="32">
        <f>M2358/P2358</f>
        <v>127.182384341637</v>
      </c>
      <c r="R2358" s="37" t="s">
        <v>5131</v>
      </c>
      <c r="S2358" s="42">
        <f>ABS(O2496-O2358)*100</f>
        <v>80.817957510464097</v>
      </c>
      <c r="T2358" t="s">
        <v>154</v>
      </c>
      <c r="V2358" s="7">
        <v>24156</v>
      </c>
      <c r="W2358" t="s">
        <v>33</v>
      </c>
      <c r="X2358" s="17" t="s">
        <v>34</v>
      </c>
      <c r="Z2358" t="s">
        <v>5132</v>
      </c>
      <c r="AA2358">
        <v>401</v>
      </c>
      <c r="AB2358">
        <v>45</v>
      </c>
    </row>
    <row r="2359" spans="1:28" x14ac:dyDescent="0.25">
      <c r="A2359" t="s">
        <v>5154</v>
      </c>
      <c r="B2359" t="s">
        <v>5155</v>
      </c>
      <c r="C2359" s="17">
        <v>44207</v>
      </c>
      <c r="D2359" s="7">
        <v>111000</v>
      </c>
      <c r="E2359" t="s">
        <v>29</v>
      </c>
      <c r="F2359" t="s">
        <v>30</v>
      </c>
      <c r="G2359" s="7">
        <v>111000</v>
      </c>
      <c r="H2359" s="7">
        <v>68450</v>
      </c>
      <c r="I2359" s="12">
        <f>H2359/G2359*100</f>
        <v>61.666666666666671</v>
      </c>
      <c r="J2359" s="12">
        <f t="shared" si="36"/>
        <v>11.563897876179745</v>
      </c>
      <c r="K2359" s="7">
        <v>136907</v>
      </c>
      <c r="L2359" s="7">
        <v>25128</v>
      </c>
      <c r="M2359" s="7">
        <f>G2359-L2359</f>
        <v>85872</v>
      </c>
      <c r="N2359" s="7">
        <v>66535.1171875</v>
      </c>
      <c r="O2359" s="22">
        <f>M2359/N2359</f>
        <v>1.2906267190904239</v>
      </c>
      <c r="P2359" s="27">
        <v>1020</v>
      </c>
      <c r="Q2359" s="32">
        <f>M2359/P2359</f>
        <v>84.188235294117646</v>
      </c>
      <c r="R2359" s="37" t="s">
        <v>5131</v>
      </c>
      <c r="S2359" s="42">
        <f>ABS(O2496-O2359)*100</f>
        <v>6.6562309897151728</v>
      </c>
      <c r="T2359" t="s">
        <v>3904</v>
      </c>
      <c r="V2359" s="7">
        <v>24156</v>
      </c>
      <c r="W2359" t="s">
        <v>33</v>
      </c>
      <c r="X2359" s="17" t="s">
        <v>34</v>
      </c>
      <c r="Z2359" t="s">
        <v>5132</v>
      </c>
      <c r="AA2359">
        <v>401</v>
      </c>
      <c r="AB2359">
        <v>45</v>
      </c>
    </row>
    <row r="2360" spans="1:28" x14ac:dyDescent="0.25">
      <c r="A2360" t="s">
        <v>5156</v>
      </c>
      <c r="B2360" t="s">
        <v>5157</v>
      </c>
      <c r="C2360" s="17">
        <v>44530</v>
      </c>
      <c r="D2360" s="7">
        <v>300000</v>
      </c>
      <c r="E2360" t="s">
        <v>29</v>
      </c>
      <c r="F2360" t="s">
        <v>30</v>
      </c>
      <c r="G2360" s="7">
        <v>300000</v>
      </c>
      <c r="H2360" s="7">
        <v>133610</v>
      </c>
      <c r="I2360" s="12">
        <f>H2360/G2360*100</f>
        <v>44.536666666666669</v>
      </c>
      <c r="J2360" s="12">
        <f t="shared" si="36"/>
        <v>5.5661021238202579</v>
      </c>
      <c r="K2360" s="7">
        <v>267212</v>
      </c>
      <c r="L2360" s="7">
        <v>29076</v>
      </c>
      <c r="M2360" s="7">
        <f>G2360-L2360</f>
        <v>270924</v>
      </c>
      <c r="N2360" s="7">
        <v>196806.609375</v>
      </c>
      <c r="O2360" s="22">
        <f>M2360/N2360</f>
        <v>1.3766001094189624</v>
      </c>
      <c r="P2360" s="27">
        <v>1578</v>
      </c>
      <c r="Q2360" s="32">
        <f>M2360/P2360</f>
        <v>171.68821292775667</v>
      </c>
      <c r="R2360" s="37" t="s">
        <v>5135</v>
      </c>
      <c r="S2360" s="42">
        <f>ABS(O2496-O2360)*100</f>
        <v>1.9411080431386729</v>
      </c>
      <c r="T2360" t="s">
        <v>32</v>
      </c>
      <c r="V2360" s="7">
        <v>24156</v>
      </c>
      <c r="W2360" t="s">
        <v>33</v>
      </c>
      <c r="X2360" s="17" t="s">
        <v>34</v>
      </c>
      <c r="Z2360" t="s">
        <v>5132</v>
      </c>
      <c r="AA2360">
        <v>401</v>
      </c>
      <c r="AB2360">
        <v>82</v>
      </c>
    </row>
    <row r="2361" spans="1:28" x14ac:dyDescent="0.25">
      <c r="A2361" t="s">
        <v>5158</v>
      </c>
      <c r="B2361" t="s">
        <v>5159</v>
      </c>
      <c r="C2361" s="17">
        <v>44103</v>
      </c>
      <c r="D2361" s="7">
        <v>158500</v>
      </c>
      <c r="E2361" t="s">
        <v>29</v>
      </c>
      <c r="F2361" t="s">
        <v>30</v>
      </c>
      <c r="G2361" s="7">
        <v>158500</v>
      </c>
      <c r="H2361" s="7">
        <v>101850</v>
      </c>
      <c r="I2361" s="12">
        <f>H2361/G2361*100</f>
        <v>64.258675078864357</v>
      </c>
      <c r="J2361" s="12">
        <f t="shared" si="36"/>
        <v>14.15590628837743</v>
      </c>
      <c r="K2361" s="7">
        <v>203691</v>
      </c>
      <c r="L2361" s="7">
        <v>34764</v>
      </c>
      <c r="M2361" s="7">
        <f>G2361-L2361</f>
        <v>123736</v>
      </c>
      <c r="N2361" s="7">
        <v>139609.09375</v>
      </c>
      <c r="O2361" s="22">
        <f>M2361/N2361</f>
        <v>0.8863032964140275</v>
      </c>
      <c r="P2361" s="27">
        <v>1233</v>
      </c>
      <c r="Q2361" s="32">
        <f>M2361/P2361</f>
        <v>100.35360908353609</v>
      </c>
      <c r="R2361" s="37" t="s">
        <v>5135</v>
      </c>
      <c r="S2361" s="42">
        <f>ABS(O2496-O2361)*100</f>
        <v>47.088573257354817</v>
      </c>
      <c r="T2361" t="s">
        <v>64</v>
      </c>
      <c r="V2361" s="7">
        <v>28974</v>
      </c>
      <c r="W2361" t="s">
        <v>33</v>
      </c>
      <c r="X2361" s="17" t="s">
        <v>34</v>
      </c>
      <c r="Z2361" t="s">
        <v>5132</v>
      </c>
      <c r="AA2361">
        <v>401</v>
      </c>
      <c r="AB2361">
        <v>63</v>
      </c>
    </row>
    <row r="2362" spans="1:28" x14ac:dyDescent="0.25">
      <c r="A2362" t="s">
        <v>5160</v>
      </c>
      <c r="B2362" t="s">
        <v>5161</v>
      </c>
      <c r="C2362" s="17">
        <v>43980</v>
      </c>
      <c r="D2362" s="7">
        <v>237000</v>
      </c>
      <c r="E2362" t="s">
        <v>29</v>
      </c>
      <c r="F2362" t="s">
        <v>30</v>
      </c>
      <c r="G2362" s="7">
        <v>237000</v>
      </c>
      <c r="H2362" s="7">
        <v>130560</v>
      </c>
      <c r="I2362" s="12">
        <f>H2362/G2362*100</f>
        <v>55.088607594936711</v>
      </c>
      <c r="J2362" s="12">
        <f t="shared" si="36"/>
        <v>4.9858388044497843</v>
      </c>
      <c r="K2362" s="7">
        <v>261126</v>
      </c>
      <c r="L2362" s="7">
        <v>36422</v>
      </c>
      <c r="M2362" s="7">
        <f>G2362-L2362</f>
        <v>200578</v>
      </c>
      <c r="N2362" s="7">
        <v>185705.78125</v>
      </c>
      <c r="O2362" s="22">
        <f>M2362/N2362</f>
        <v>1.0800848452314944</v>
      </c>
      <c r="P2362" s="27">
        <v>2036</v>
      </c>
      <c r="Q2362" s="32">
        <f>M2362/P2362</f>
        <v>98.515717092337923</v>
      </c>
      <c r="R2362" s="37" t="s">
        <v>5135</v>
      </c>
      <c r="S2362" s="42">
        <f>ABS(O2496-O2362)*100</f>
        <v>27.710418375608125</v>
      </c>
      <c r="T2362" t="s">
        <v>32</v>
      </c>
      <c r="V2362" s="7">
        <v>28974</v>
      </c>
      <c r="W2362" t="s">
        <v>33</v>
      </c>
      <c r="X2362" s="17" t="s">
        <v>34</v>
      </c>
      <c r="Z2362" t="s">
        <v>5132</v>
      </c>
      <c r="AA2362">
        <v>401</v>
      </c>
      <c r="AB2362">
        <v>64</v>
      </c>
    </row>
    <row r="2363" spans="1:28" x14ac:dyDescent="0.25">
      <c r="A2363" t="s">
        <v>5162</v>
      </c>
      <c r="B2363" t="s">
        <v>5163</v>
      </c>
      <c r="C2363" s="17">
        <v>43966</v>
      </c>
      <c r="D2363" s="7">
        <v>180500</v>
      </c>
      <c r="E2363" t="s">
        <v>29</v>
      </c>
      <c r="F2363" t="s">
        <v>30</v>
      </c>
      <c r="G2363" s="7">
        <v>180500</v>
      </c>
      <c r="H2363" s="7">
        <v>95020</v>
      </c>
      <c r="I2363" s="12">
        <f>H2363/G2363*100</f>
        <v>52.642659279778393</v>
      </c>
      <c r="J2363" s="12">
        <f t="shared" si="36"/>
        <v>2.5398904892914658</v>
      </c>
      <c r="K2363" s="7">
        <v>190049</v>
      </c>
      <c r="L2363" s="7">
        <v>33940</v>
      </c>
      <c r="M2363" s="7">
        <f>G2363-L2363</f>
        <v>146560</v>
      </c>
      <c r="N2363" s="7">
        <v>129015.703125</v>
      </c>
      <c r="O2363" s="22">
        <f>M2363/N2363</f>
        <v>1.1359857478589392</v>
      </c>
      <c r="P2363" s="27">
        <v>1259</v>
      </c>
      <c r="Q2363" s="32">
        <f>M2363/P2363</f>
        <v>116.40984908657664</v>
      </c>
      <c r="R2363" s="37" t="s">
        <v>5135</v>
      </c>
      <c r="S2363" s="42">
        <f>ABS(O2496-O2363)*100</f>
        <v>22.120328112863639</v>
      </c>
      <c r="T2363" t="s">
        <v>64</v>
      </c>
      <c r="V2363" s="7">
        <v>28974</v>
      </c>
      <c r="W2363" t="s">
        <v>33</v>
      </c>
      <c r="X2363" s="17" t="s">
        <v>34</v>
      </c>
      <c r="Z2363" t="s">
        <v>5132</v>
      </c>
      <c r="AA2363">
        <v>401</v>
      </c>
      <c r="AB2363">
        <v>67</v>
      </c>
    </row>
    <row r="2364" spans="1:28" x14ac:dyDescent="0.25">
      <c r="A2364" t="s">
        <v>5164</v>
      </c>
      <c r="B2364" t="s">
        <v>5165</v>
      </c>
      <c r="C2364" s="17">
        <v>44532</v>
      </c>
      <c r="D2364" s="7">
        <v>286000</v>
      </c>
      <c r="E2364" t="s">
        <v>29</v>
      </c>
      <c r="F2364" t="s">
        <v>30</v>
      </c>
      <c r="G2364" s="7">
        <v>286000</v>
      </c>
      <c r="H2364" s="7">
        <v>105120</v>
      </c>
      <c r="I2364" s="12">
        <f>H2364/G2364*100</f>
        <v>36.755244755244753</v>
      </c>
      <c r="J2364" s="12">
        <f t="shared" si="36"/>
        <v>13.347524035242174</v>
      </c>
      <c r="K2364" s="7">
        <v>210245</v>
      </c>
      <c r="L2364" s="7">
        <v>37477</v>
      </c>
      <c r="M2364" s="7">
        <f>G2364-L2364</f>
        <v>248523</v>
      </c>
      <c r="N2364" s="7">
        <v>102838.095703125</v>
      </c>
      <c r="O2364" s="22">
        <f>M2364/N2364</f>
        <v>2.4166433489534946</v>
      </c>
      <c r="P2364" s="27">
        <v>1609</v>
      </c>
      <c r="Q2364" s="32">
        <f>M2364/P2364</f>
        <v>154.45804847731509</v>
      </c>
      <c r="R2364" s="37" t="s">
        <v>5131</v>
      </c>
      <c r="S2364" s="42">
        <f>ABS(O2496-O2364)*100</f>
        <v>105.94543199659189</v>
      </c>
      <c r="T2364" t="s">
        <v>154</v>
      </c>
      <c r="V2364" s="7">
        <v>36234</v>
      </c>
      <c r="W2364" t="s">
        <v>33</v>
      </c>
      <c r="X2364" s="17" t="s">
        <v>34</v>
      </c>
      <c r="Z2364" t="s">
        <v>5132</v>
      </c>
      <c r="AA2364">
        <v>401</v>
      </c>
      <c r="AB2364">
        <v>45</v>
      </c>
    </row>
    <row r="2365" spans="1:28" x14ac:dyDescent="0.25">
      <c r="A2365" t="s">
        <v>5166</v>
      </c>
      <c r="B2365" t="s">
        <v>5167</v>
      </c>
      <c r="C2365" s="17">
        <v>44067</v>
      </c>
      <c r="D2365" s="7">
        <v>125000</v>
      </c>
      <c r="E2365" t="s">
        <v>29</v>
      </c>
      <c r="F2365" t="s">
        <v>30</v>
      </c>
      <c r="G2365" s="7">
        <v>125000</v>
      </c>
      <c r="H2365" s="7">
        <v>54670</v>
      </c>
      <c r="I2365" s="12">
        <f>H2365/G2365*100</f>
        <v>43.736000000000004</v>
      </c>
      <c r="J2365" s="12">
        <f t="shared" si="36"/>
        <v>6.3667687904869226</v>
      </c>
      <c r="K2365" s="7">
        <v>109338</v>
      </c>
      <c r="L2365" s="7">
        <v>25257</v>
      </c>
      <c r="M2365" s="7">
        <f>G2365-L2365</f>
        <v>99743</v>
      </c>
      <c r="N2365" s="7">
        <v>50048.21484375</v>
      </c>
      <c r="O2365" s="22">
        <f>M2365/N2365</f>
        <v>1.9929382159063334</v>
      </c>
      <c r="P2365" s="27">
        <v>825</v>
      </c>
      <c r="Q2365" s="32">
        <f>M2365/P2365</f>
        <v>120.90060606060607</v>
      </c>
      <c r="R2365" s="37" t="s">
        <v>5131</v>
      </c>
      <c r="S2365" s="42">
        <f>ABS(O2496-O2365)*100</f>
        <v>63.574918691875773</v>
      </c>
      <c r="T2365" t="s">
        <v>154</v>
      </c>
      <c r="V2365" s="7">
        <v>24156</v>
      </c>
      <c r="W2365" t="s">
        <v>33</v>
      </c>
      <c r="X2365" s="17" t="s">
        <v>34</v>
      </c>
      <c r="Z2365" t="s">
        <v>5132</v>
      </c>
      <c r="AA2365">
        <v>401</v>
      </c>
      <c r="AB2365">
        <v>45</v>
      </c>
    </row>
    <row r="2366" spans="1:28" x14ac:dyDescent="0.25">
      <c r="A2366" t="s">
        <v>5168</v>
      </c>
      <c r="B2366" t="s">
        <v>5169</v>
      </c>
      <c r="C2366" s="17">
        <v>44043</v>
      </c>
      <c r="D2366" s="7">
        <v>232125</v>
      </c>
      <c r="E2366" t="s">
        <v>29</v>
      </c>
      <c r="F2366" t="s">
        <v>30</v>
      </c>
      <c r="G2366" s="7">
        <v>232125</v>
      </c>
      <c r="H2366" s="7">
        <v>109290</v>
      </c>
      <c r="I2366" s="12">
        <f>H2366/G2366*100</f>
        <v>47.082390953150245</v>
      </c>
      <c r="J2366" s="12">
        <f t="shared" si="36"/>
        <v>3.0203778373366816</v>
      </c>
      <c r="K2366" s="7">
        <v>218583</v>
      </c>
      <c r="L2366" s="7">
        <v>34481</v>
      </c>
      <c r="M2366" s="7">
        <f>G2366-L2366</f>
        <v>197644</v>
      </c>
      <c r="N2366" s="7">
        <v>152150.40625</v>
      </c>
      <c r="O2366" s="22">
        <f>M2366/N2366</f>
        <v>1.2990040899085671</v>
      </c>
      <c r="P2366" s="27">
        <v>1712</v>
      </c>
      <c r="Q2366" s="32">
        <f>M2366/P2366</f>
        <v>115.44626168224299</v>
      </c>
      <c r="R2366" s="37" t="s">
        <v>5135</v>
      </c>
      <c r="S2366" s="42">
        <f>ABS(O2496-O2366)*100</f>
        <v>5.8184939079008569</v>
      </c>
      <c r="T2366" t="s">
        <v>64</v>
      </c>
      <c r="V2366" s="7">
        <v>28974</v>
      </c>
      <c r="W2366" t="s">
        <v>33</v>
      </c>
      <c r="X2366" s="17" t="s">
        <v>34</v>
      </c>
      <c r="Z2366" t="s">
        <v>5132</v>
      </c>
      <c r="AA2366">
        <v>401</v>
      </c>
      <c r="AB2366">
        <v>59</v>
      </c>
    </row>
    <row r="2367" spans="1:28" x14ac:dyDescent="0.25">
      <c r="A2367" t="s">
        <v>5170</v>
      </c>
      <c r="B2367" t="s">
        <v>5171</v>
      </c>
      <c r="C2367" s="17">
        <v>44462</v>
      </c>
      <c r="D2367" s="7">
        <v>130000</v>
      </c>
      <c r="E2367" t="s">
        <v>29</v>
      </c>
      <c r="F2367" t="s">
        <v>30</v>
      </c>
      <c r="G2367" s="7">
        <v>130000</v>
      </c>
      <c r="H2367" s="7">
        <v>65850</v>
      </c>
      <c r="I2367" s="12">
        <f>H2367/G2367*100</f>
        <v>50.653846153846146</v>
      </c>
      <c r="J2367" s="12">
        <f t="shared" si="36"/>
        <v>0.55107736335921942</v>
      </c>
      <c r="K2367" s="7">
        <v>131693</v>
      </c>
      <c r="L2367" s="7">
        <v>33499</v>
      </c>
      <c r="M2367" s="7">
        <f>G2367-L2367</f>
        <v>96501</v>
      </c>
      <c r="N2367" s="7">
        <v>58448.80859375</v>
      </c>
      <c r="O2367" s="22">
        <f>M2367/N2367</f>
        <v>1.6510345090305052</v>
      </c>
      <c r="P2367" s="27">
        <v>672</v>
      </c>
      <c r="Q2367" s="32">
        <f>M2367/P2367</f>
        <v>143.60267857142858</v>
      </c>
      <c r="R2367" s="37" t="s">
        <v>5131</v>
      </c>
      <c r="S2367" s="42">
        <f>ABS(O2496-O2367)*100</f>
        <v>29.384548004292952</v>
      </c>
      <c r="T2367" t="s">
        <v>154</v>
      </c>
      <c r="V2367" s="7">
        <v>32175</v>
      </c>
      <c r="W2367" t="s">
        <v>33</v>
      </c>
      <c r="X2367" s="17" t="s">
        <v>34</v>
      </c>
      <c r="Z2367" t="s">
        <v>5132</v>
      </c>
      <c r="AA2367">
        <v>401</v>
      </c>
      <c r="AB2367">
        <v>45</v>
      </c>
    </row>
    <row r="2368" spans="1:28" x14ac:dyDescent="0.25">
      <c r="A2368" t="s">
        <v>5172</v>
      </c>
      <c r="B2368" t="s">
        <v>5173</v>
      </c>
      <c r="C2368" s="17">
        <v>44575</v>
      </c>
      <c r="D2368" s="7">
        <v>158500</v>
      </c>
      <c r="E2368" t="s">
        <v>29</v>
      </c>
      <c r="F2368" t="s">
        <v>30</v>
      </c>
      <c r="G2368" s="7">
        <v>158500</v>
      </c>
      <c r="H2368" s="7">
        <v>93340</v>
      </c>
      <c r="I2368" s="12">
        <f>H2368/G2368*100</f>
        <v>58.889589905362769</v>
      </c>
      <c r="J2368" s="12">
        <f t="shared" si="36"/>
        <v>8.7868211148758419</v>
      </c>
      <c r="K2368" s="7">
        <v>186674</v>
      </c>
      <c r="L2368" s="7">
        <v>32694</v>
      </c>
      <c r="M2368" s="7">
        <f>G2368-L2368</f>
        <v>125806</v>
      </c>
      <c r="N2368" s="7">
        <v>91654.765625</v>
      </c>
      <c r="O2368" s="22">
        <f>M2368/N2368</f>
        <v>1.3726072958904039</v>
      </c>
      <c r="P2368" s="27">
        <v>1280</v>
      </c>
      <c r="Q2368" s="32">
        <f>M2368/P2368</f>
        <v>98.285937500000003</v>
      </c>
      <c r="R2368" s="37" t="s">
        <v>5131</v>
      </c>
      <c r="S2368" s="42">
        <f>ABS(O2496-O2368)*100</f>
        <v>1.5418266902828215</v>
      </c>
      <c r="T2368" t="s">
        <v>154</v>
      </c>
      <c r="V2368" s="7">
        <v>28974</v>
      </c>
      <c r="W2368" t="s">
        <v>33</v>
      </c>
      <c r="X2368" s="17" t="s">
        <v>34</v>
      </c>
      <c r="Z2368" t="s">
        <v>5132</v>
      </c>
      <c r="AA2368">
        <v>401</v>
      </c>
      <c r="AB2368">
        <v>45</v>
      </c>
    </row>
    <row r="2369" spans="1:28" x14ac:dyDescent="0.25">
      <c r="A2369" t="s">
        <v>5174</v>
      </c>
      <c r="B2369" t="s">
        <v>5175</v>
      </c>
      <c r="C2369" s="17">
        <v>44498</v>
      </c>
      <c r="D2369" s="7">
        <v>118000</v>
      </c>
      <c r="E2369" t="s">
        <v>29</v>
      </c>
      <c r="F2369" t="s">
        <v>30</v>
      </c>
      <c r="G2369" s="7">
        <v>118000</v>
      </c>
      <c r="H2369" s="7">
        <v>54220</v>
      </c>
      <c r="I2369" s="12">
        <f>H2369/G2369*100</f>
        <v>45.949152542372879</v>
      </c>
      <c r="J2369" s="12">
        <f t="shared" si="36"/>
        <v>4.1536162481140479</v>
      </c>
      <c r="K2369" s="7">
        <v>108435</v>
      </c>
      <c r="L2369" s="7">
        <v>26031</v>
      </c>
      <c r="M2369" s="7">
        <f>G2369-L2369</f>
        <v>91969</v>
      </c>
      <c r="N2369" s="7">
        <v>49050</v>
      </c>
      <c r="O2369" s="22">
        <f>M2369/N2369</f>
        <v>1.8750050968399592</v>
      </c>
      <c r="P2369" s="27">
        <v>800</v>
      </c>
      <c r="Q2369" s="32">
        <f>M2369/P2369</f>
        <v>114.96125000000001</v>
      </c>
      <c r="R2369" s="37" t="s">
        <v>5131</v>
      </c>
      <c r="S2369" s="42">
        <f>ABS(O2496-O2369)*100</f>
        <v>51.781606785238353</v>
      </c>
      <c r="T2369" t="s">
        <v>154</v>
      </c>
      <c r="V2369" s="7">
        <v>24156</v>
      </c>
      <c r="W2369" t="s">
        <v>33</v>
      </c>
      <c r="X2369" s="17" t="s">
        <v>34</v>
      </c>
      <c r="Z2369" t="s">
        <v>5132</v>
      </c>
      <c r="AA2369">
        <v>401</v>
      </c>
      <c r="AB2369">
        <v>45</v>
      </c>
    </row>
    <row r="2370" spans="1:28" x14ac:dyDescent="0.25">
      <c r="A2370" t="s">
        <v>5176</v>
      </c>
      <c r="B2370" t="s">
        <v>5177</v>
      </c>
      <c r="C2370" s="17">
        <v>44209</v>
      </c>
      <c r="D2370" s="7">
        <v>164900</v>
      </c>
      <c r="E2370" t="s">
        <v>29</v>
      </c>
      <c r="F2370" t="s">
        <v>30</v>
      </c>
      <c r="G2370" s="7">
        <v>164900</v>
      </c>
      <c r="H2370" s="7">
        <v>88800</v>
      </c>
      <c r="I2370" s="12">
        <f>H2370/G2370*100</f>
        <v>53.850818677986659</v>
      </c>
      <c r="J2370" s="12">
        <f t="shared" si="36"/>
        <v>3.7480498874997323</v>
      </c>
      <c r="K2370" s="7">
        <v>177608</v>
      </c>
      <c r="L2370" s="7">
        <v>36105</v>
      </c>
      <c r="M2370" s="7">
        <f>G2370-L2370</f>
        <v>128795</v>
      </c>
      <c r="N2370" s="7">
        <v>84227.9765625</v>
      </c>
      <c r="O2370" s="22">
        <f>M2370/N2370</f>
        <v>1.5291237574065402</v>
      </c>
      <c r="P2370" s="27">
        <v>1050</v>
      </c>
      <c r="Q2370" s="32">
        <f>M2370/P2370</f>
        <v>122.66190476190476</v>
      </c>
      <c r="R2370" s="37" t="s">
        <v>5131</v>
      </c>
      <c r="S2370" s="42">
        <f>ABS(O2496-O2370)*100</f>
        <v>17.193472841896451</v>
      </c>
      <c r="T2370" t="s">
        <v>154</v>
      </c>
      <c r="V2370" s="7">
        <v>32175</v>
      </c>
      <c r="W2370" t="s">
        <v>33</v>
      </c>
      <c r="X2370" s="17" t="s">
        <v>34</v>
      </c>
      <c r="Z2370" t="s">
        <v>5132</v>
      </c>
      <c r="AA2370">
        <v>401</v>
      </c>
      <c r="AB2370">
        <v>45</v>
      </c>
    </row>
    <row r="2371" spans="1:28" x14ac:dyDescent="0.25">
      <c r="A2371" t="s">
        <v>5178</v>
      </c>
      <c r="B2371" t="s">
        <v>5179</v>
      </c>
      <c r="C2371" s="17">
        <v>44545</v>
      </c>
      <c r="D2371" s="7">
        <v>125000</v>
      </c>
      <c r="E2371" t="s">
        <v>29</v>
      </c>
      <c r="F2371" t="s">
        <v>30</v>
      </c>
      <c r="G2371" s="7">
        <v>125000</v>
      </c>
      <c r="H2371" s="7">
        <v>50860</v>
      </c>
      <c r="I2371" s="12">
        <f>H2371/G2371*100</f>
        <v>40.688000000000002</v>
      </c>
      <c r="J2371" s="12">
        <f t="shared" ref="J2371:J2434" si="37">+ABS(I2371-$I$2500)</f>
        <v>9.4147687904869244</v>
      </c>
      <c r="K2371" s="7">
        <v>101712</v>
      </c>
      <c r="L2371" s="7">
        <v>29865</v>
      </c>
      <c r="M2371" s="7">
        <f>G2371-L2371</f>
        <v>95135</v>
      </c>
      <c r="N2371" s="7">
        <v>42766.0703125</v>
      </c>
      <c r="O2371" s="22">
        <f>M2371/N2371</f>
        <v>2.224543880343226</v>
      </c>
      <c r="P2371" s="27">
        <v>755</v>
      </c>
      <c r="Q2371" s="32">
        <f>M2371/P2371</f>
        <v>126.00662251655629</v>
      </c>
      <c r="R2371" s="37" t="s">
        <v>5131</v>
      </c>
      <c r="S2371" s="42">
        <f>ABS(O2496-O2371)*100</f>
        <v>86.735485135565042</v>
      </c>
      <c r="T2371" t="s">
        <v>154</v>
      </c>
      <c r="V2371" s="7">
        <v>28974</v>
      </c>
      <c r="W2371" t="s">
        <v>33</v>
      </c>
      <c r="X2371" s="17" t="s">
        <v>34</v>
      </c>
      <c r="Z2371" t="s">
        <v>5132</v>
      </c>
      <c r="AA2371">
        <v>401</v>
      </c>
      <c r="AB2371">
        <v>45</v>
      </c>
    </row>
    <row r="2372" spans="1:28" x14ac:dyDescent="0.25">
      <c r="A2372" t="s">
        <v>5180</v>
      </c>
      <c r="B2372" t="s">
        <v>5181</v>
      </c>
      <c r="C2372" s="17">
        <v>44441</v>
      </c>
      <c r="D2372" s="7">
        <v>170000</v>
      </c>
      <c r="E2372" t="s">
        <v>29</v>
      </c>
      <c r="F2372" t="s">
        <v>30</v>
      </c>
      <c r="G2372" s="7">
        <v>170000</v>
      </c>
      <c r="H2372" s="7">
        <v>70920</v>
      </c>
      <c r="I2372" s="12">
        <f>H2372/G2372*100</f>
        <v>41.71764705882353</v>
      </c>
      <c r="J2372" s="12">
        <f t="shared" si="37"/>
        <v>8.3851217316633964</v>
      </c>
      <c r="K2372" s="7">
        <v>141848</v>
      </c>
      <c r="L2372" s="7">
        <v>30985</v>
      </c>
      <c r="M2372" s="7">
        <f>G2372-L2372</f>
        <v>139015</v>
      </c>
      <c r="N2372" s="7">
        <v>65989.8828125</v>
      </c>
      <c r="O2372" s="22">
        <f>M2372/N2372</f>
        <v>2.1066108026739423</v>
      </c>
      <c r="P2372" s="27">
        <v>1120</v>
      </c>
      <c r="Q2372" s="32">
        <f>M2372/P2372</f>
        <v>124.12053571428571</v>
      </c>
      <c r="R2372" s="37" t="s">
        <v>5131</v>
      </c>
      <c r="S2372" s="42">
        <f>ABS(O2496-O2372)*100</f>
        <v>74.942177368636663</v>
      </c>
      <c r="T2372" t="s">
        <v>154</v>
      </c>
      <c r="V2372" s="7">
        <v>28974</v>
      </c>
      <c r="W2372" t="s">
        <v>33</v>
      </c>
      <c r="X2372" s="17" t="s">
        <v>34</v>
      </c>
      <c r="Z2372" t="s">
        <v>5132</v>
      </c>
      <c r="AA2372">
        <v>401</v>
      </c>
      <c r="AB2372">
        <v>45</v>
      </c>
    </row>
    <row r="2373" spans="1:28" x14ac:dyDescent="0.25">
      <c r="A2373" t="s">
        <v>5182</v>
      </c>
      <c r="B2373" t="s">
        <v>5183</v>
      </c>
      <c r="C2373" s="17">
        <v>44096</v>
      </c>
      <c r="D2373" s="7">
        <v>176000</v>
      </c>
      <c r="E2373" t="s">
        <v>29</v>
      </c>
      <c r="F2373" t="s">
        <v>30</v>
      </c>
      <c r="G2373" s="7">
        <v>176000</v>
      </c>
      <c r="H2373" s="7">
        <v>84300</v>
      </c>
      <c r="I2373" s="12">
        <f>H2373/G2373*100</f>
        <v>47.897727272727273</v>
      </c>
      <c r="J2373" s="12">
        <f t="shared" si="37"/>
        <v>2.2050415177596534</v>
      </c>
      <c r="K2373" s="7">
        <v>168608</v>
      </c>
      <c r="L2373" s="7">
        <v>29865</v>
      </c>
      <c r="M2373" s="7">
        <f>G2373-L2373</f>
        <v>146135</v>
      </c>
      <c r="N2373" s="7">
        <v>82585.1171875</v>
      </c>
      <c r="O2373" s="22">
        <f>M2373/N2373</f>
        <v>1.7695076906922262</v>
      </c>
      <c r="P2373" s="27">
        <v>1368</v>
      </c>
      <c r="Q2373" s="32">
        <f>M2373/P2373</f>
        <v>106.82383040935673</v>
      </c>
      <c r="R2373" s="37" t="s">
        <v>5131</v>
      </c>
      <c r="S2373" s="42">
        <f>ABS(O2496-O2373)*100</f>
        <v>41.231866170465061</v>
      </c>
      <c r="T2373" t="s">
        <v>154</v>
      </c>
      <c r="V2373" s="7">
        <v>28974</v>
      </c>
      <c r="W2373" t="s">
        <v>33</v>
      </c>
      <c r="X2373" s="17" t="s">
        <v>34</v>
      </c>
      <c r="Z2373" t="s">
        <v>5132</v>
      </c>
      <c r="AA2373">
        <v>401</v>
      </c>
      <c r="AB2373">
        <v>45</v>
      </c>
    </row>
    <row r="2374" spans="1:28" x14ac:dyDescent="0.25">
      <c r="A2374" t="s">
        <v>5184</v>
      </c>
      <c r="B2374" t="s">
        <v>5185</v>
      </c>
      <c r="C2374" s="17">
        <v>44188</v>
      </c>
      <c r="D2374" s="7">
        <v>110000</v>
      </c>
      <c r="E2374" t="s">
        <v>253</v>
      </c>
      <c r="F2374" t="s">
        <v>30</v>
      </c>
      <c r="G2374" s="7">
        <v>110000</v>
      </c>
      <c r="H2374" s="7">
        <v>57080</v>
      </c>
      <c r="I2374" s="12">
        <f>H2374/G2374*100</f>
        <v>51.890909090909091</v>
      </c>
      <c r="J2374" s="12">
        <f t="shared" si="37"/>
        <v>1.7881403004221639</v>
      </c>
      <c r="K2374" s="7">
        <v>114151</v>
      </c>
      <c r="L2374" s="7">
        <v>25047</v>
      </c>
      <c r="M2374" s="7">
        <f>G2374-L2374</f>
        <v>84953</v>
      </c>
      <c r="N2374" s="7">
        <v>53038.09375</v>
      </c>
      <c r="O2374" s="22">
        <f>M2374/N2374</f>
        <v>1.6017355450298401</v>
      </c>
      <c r="P2374" s="27">
        <v>1066</v>
      </c>
      <c r="Q2374" s="32">
        <f>M2374/P2374</f>
        <v>79.693245778611626</v>
      </c>
      <c r="R2374" s="37" t="s">
        <v>5131</v>
      </c>
      <c r="S2374" s="42">
        <f>ABS(O2496-O2374)*100</f>
        <v>24.454651604226441</v>
      </c>
      <c r="T2374" t="s">
        <v>154</v>
      </c>
      <c r="V2374" s="7">
        <v>24156</v>
      </c>
      <c r="W2374" t="s">
        <v>33</v>
      </c>
      <c r="X2374" s="17" t="s">
        <v>34</v>
      </c>
      <c r="Z2374" t="s">
        <v>5132</v>
      </c>
      <c r="AA2374">
        <v>401</v>
      </c>
      <c r="AB2374">
        <v>45</v>
      </c>
    </row>
    <row r="2375" spans="1:28" x14ac:dyDescent="0.25">
      <c r="A2375" t="s">
        <v>5186</v>
      </c>
      <c r="B2375" t="s">
        <v>5187</v>
      </c>
      <c r="C2375" s="17">
        <v>44145</v>
      </c>
      <c r="D2375" s="7">
        <v>103500</v>
      </c>
      <c r="E2375" t="s">
        <v>29</v>
      </c>
      <c r="F2375" t="s">
        <v>30</v>
      </c>
      <c r="G2375" s="7">
        <v>103500</v>
      </c>
      <c r="H2375" s="7">
        <v>59290</v>
      </c>
      <c r="I2375" s="12">
        <f>H2375/G2375*100</f>
        <v>57.285024154589372</v>
      </c>
      <c r="J2375" s="12">
        <f t="shared" si="37"/>
        <v>7.1822553641024456</v>
      </c>
      <c r="K2375" s="7">
        <v>118581</v>
      </c>
      <c r="L2375" s="7">
        <v>25128</v>
      </c>
      <c r="M2375" s="7">
        <f>G2375-L2375</f>
        <v>78372</v>
      </c>
      <c r="N2375" s="7">
        <v>55626.78515625</v>
      </c>
      <c r="O2375" s="22">
        <f>M2375/N2375</f>
        <v>1.4088896163936311</v>
      </c>
      <c r="P2375" s="27">
        <v>697</v>
      </c>
      <c r="Q2375" s="32">
        <f>M2375/P2375</f>
        <v>112.44189383070301</v>
      </c>
      <c r="R2375" s="37" t="s">
        <v>5131</v>
      </c>
      <c r="S2375" s="42">
        <f>ABS(O2496-O2375)*100</f>
        <v>5.1700587406055432</v>
      </c>
      <c r="T2375" t="s">
        <v>154</v>
      </c>
      <c r="V2375" s="7">
        <v>24156</v>
      </c>
      <c r="W2375" t="s">
        <v>33</v>
      </c>
      <c r="X2375" s="17" t="s">
        <v>34</v>
      </c>
      <c r="Z2375" t="s">
        <v>5132</v>
      </c>
      <c r="AA2375">
        <v>401</v>
      </c>
      <c r="AB2375">
        <v>45</v>
      </c>
    </row>
    <row r="2376" spans="1:28" x14ac:dyDescent="0.25">
      <c r="A2376" t="s">
        <v>5188</v>
      </c>
      <c r="B2376" t="s">
        <v>5189</v>
      </c>
      <c r="C2376" s="17">
        <v>44592</v>
      </c>
      <c r="D2376" s="7">
        <v>221000</v>
      </c>
      <c r="E2376" t="s">
        <v>29</v>
      </c>
      <c r="F2376" t="s">
        <v>30</v>
      </c>
      <c r="G2376" s="7">
        <v>221000</v>
      </c>
      <c r="H2376" s="7">
        <v>111390</v>
      </c>
      <c r="I2376" s="12">
        <f>H2376/G2376*100</f>
        <v>50.402714932126699</v>
      </c>
      <c r="J2376" s="12">
        <f t="shared" si="37"/>
        <v>0.29994614163977218</v>
      </c>
      <c r="K2376" s="7">
        <v>222781</v>
      </c>
      <c r="L2376" s="7">
        <v>27239</v>
      </c>
      <c r="M2376" s="7">
        <f>G2376-L2376</f>
        <v>193761</v>
      </c>
      <c r="N2376" s="7">
        <v>116394.046875</v>
      </c>
      <c r="O2376" s="22">
        <f>M2376/N2376</f>
        <v>1.6646985408805943</v>
      </c>
      <c r="P2376" s="27">
        <v>2020</v>
      </c>
      <c r="Q2376" s="32">
        <f>M2376/P2376</f>
        <v>95.921287128712876</v>
      </c>
      <c r="R2376" s="37" t="s">
        <v>5131</v>
      </c>
      <c r="S2376" s="42">
        <f>ABS(O2496-O2376)*100</f>
        <v>30.750951189301865</v>
      </c>
      <c r="T2376" t="s">
        <v>154</v>
      </c>
      <c r="V2376" s="7">
        <v>25740</v>
      </c>
      <c r="W2376" t="s">
        <v>33</v>
      </c>
      <c r="X2376" s="17" t="s">
        <v>34</v>
      </c>
      <c r="Z2376" t="s">
        <v>5132</v>
      </c>
      <c r="AA2376">
        <v>401</v>
      </c>
      <c r="AB2376">
        <v>45</v>
      </c>
    </row>
    <row r="2377" spans="1:28" x14ac:dyDescent="0.25">
      <c r="A2377" t="s">
        <v>5190</v>
      </c>
      <c r="B2377" t="s">
        <v>5191</v>
      </c>
      <c r="C2377" s="17">
        <v>44186</v>
      </c>
      <c r="D2377" s="7">
        <v>150000</v>
      </c>
      <c r="E2377" t="s">
        <v>29</v>
      </c>
      <c r="F2377" t="s">
        <v>30</v>
      </c>
      <c r="G2377" s="7">
        <v>150000</v>
      </c>
      <c r="H2377" s="7">
        <v>66550</v>
      </c>
      <c r="I2377" s="12">
        <f>H2377/G2377*100</f>
        <v>44.366666666666667</v>
      </c>
      <c r="J2377" s="12">
        <f t="shared" si="37"/>
        <v>5.7361021238202596</v>
      </c>
      <c r="K2377" s="7">
        <v>133096</v>
      </c>
      <c r="L2377" s="7">
        <v>26712</v>
      </c>
      <c r="M2377" s="7">
        <f>G2377-L2377</f>
        <v>123288</v>
      </c>
      <c r="N2377" s="7">
        <v>63323.80859375</v>
      </c>
      <c r="O2377" s="22">
        <f>M2377/N2377</f>
        <v>1.9469454339195955</v>
      </c>
      <c r="P2377" s="27">
        <v>984</v>
      </c>
      <c r="Q2377" s="32">
        <f>M2377/P2377</f>
        <v>125.29268292682927</v>
      </c>
      <c r="R2377" s="37" t="s">
        <v>5131</v>
      </c>
      <c r="S2377" s="42">
        <f>ABS(O2496-O2377)*100</f>
        <v>58.975640493201986</v>
      </c>
      <c r="T2377" t="s">
        <v>64</v>
      </c>
      <c r="V2377" s="7">
        <v>25740</v>
      </c>
      <c r="W2377" t="s">
        <v>33</v>
      </c>
      <c r="X2377" s="17" t="s">
        <v>34</v>
      </c>
      <c r="Z2377" t="s">
        <v>5132</v>
      </c>
      <c r="AA2377">
        <v>401</v>
      </c>
      <c r="AB2377">
        <v>45</v>
      </c>
    </row>
    <row r="2378" spans="1:28" x14ac:dyDescent="0.25">
      <c r="A2378" t="s">
        <v>5192</v>
      </c>
      <c r="B2378" t="s">
        <v>5193</v>
      </c>
      <c r="C2378" s="17">
        <v>44558</v>
      </c>
      <c r="D2378" s="7">
        <v>199900</v>
      </c>
      <c r="E2378" t="s">
        <v>29</v>
      </c>
      <c r="F2378" t="s">
        <v>30</v>
      </c>
      <c r="G2378" s="7">
        <v>199900</v>
      </c>
      <c r="H2378" s="7">
        <v>97620</v>
      </c>
      <c r="I2378" s="12">
        <f>H2378/G2378*100</f>
        <v>48.8344172086043</v>
      </c>
      <c r="J2378" s="12">
        <f t="shared" si="37"/>
        <v>1.2683515818826265</v>
      </c>
      <c r="K2378" s="7">
        <v>195232</v>
      </c>
      <c r="L2378" s="7">
        <v>40680</v>
      </c>
      <c r="M2378" s="7">
        <f>G2378-L2378</f>
        <v>159220</v>
      </c>
      <c r="N2378" s="7">
        <v>127728.921875</v>
      </c>
      <c r="O2378" s="22">
        <f>M2378/N2378</f>
        <v>1.2465461828278663</v>
      </c>
      <c r="P2378" s="27">
        <v>1008</v>
      </c>
      <c r="Q2378" s="32">
        <f>M2378/P2378</f>
        <v>157.95634920634922</v>
      </c>
      <c r="R2378" s="37" t="s">
        <v>5135</v>
      </c>
      <c r="S2378" s="42">
        <f>ABS(O2496-O2378)*100</f>
        <v>11.064284615970932</v>
      </c>
      <c r="T2378" t="s">
        <v>64</v>
      </c>
      <c r="V2378" s="7">
        <v>36234</v>
      </c>
      <c r="W2378" t="s">
        <v>33</v>
      </c>
      <c r="X2378" s="17" t="s">
        <v>34</v>
      </c>
      <c r="Z2378" t="s">
        <v>5132</v>
      </c>
      <c r="AA2378">
        <v>401</v>
      </c>
      <c r="AB2378">
        <v>66</v>
      </c>
    </row>
    <row r="2379" spans="1:28" x14ac:dyDescent="0.25">
      <c r="A2379" t="s">
        <v>5194</v>
      </c>
      <c r="B2379" t="s">
        <v>5195</v>
      </c>
      <c r="C2379" s="17">
        <v>44036</v>
      </c>
      <c r="D2379" s="7">
        <v>161900</v>
      </c>
      <c r="E2379" t="s">
        <v>29</v>
      </c>
      <c r="F2379" t="s">
        <v>30</v>
      </c>
      <c r="G2379" s="7">
        <v>161900</v>
      </c>
      <c r="H2379" s="7">
        <v>91100</v>
      </c>
      <c r="I2379" s="12">
        <f>H2379/G2379*100</f>
        <v>56.269302038295244</v>
      </c>
      <c r="J2379" s="12">
        <f t="shared" si="37"/>
        <v>6.1665332478083172</v>
      </c>
      <c r="K2379" s="7">
        <v>182200</v>
      </c>
      <c r="L2379" s="7">
        <v>33058</v>
      </c>
      <c r="M2379" s="7">
        <f>G2379-L2379</f>
        <v>128842</v>
      </c>
      <c r="N2379" s="7">
        <v>88775</v>
      </c>
      <c r="O2379" s="22">
        <f>M2379/N2379</f>
        <v>1.4513320191495354</v>
      </c>
      <c r="P2379" s="27">
        <v>1365</v>
      </c>
      <c r="Q2379" s="32">
        <f>M2379/P2379</f>
        <v>94.389743589743588</v>
      </c>
      <c r="R2379" s="37" t="s">
        <v>5131</v>
      </c>
      <c r="S2379" s="42">
        <f>ABS(O2496-O2379)*100</f>
        <v>9.4142990161959705</v>
      </c>
      <c r="T2379" t="s">
        <v>662</v>
      </c>
      <c r="V2379" s="7">
        <v>28974</v>
      </c>
      <c r="W2379" t="s">
        <v>33</v>
      </c>
      <c r="X2379" s="17" t="s">
        <v>34</v>
      </c>
      <c r="Z2379" t="s">
        <v>5132</v>
      </c>
      <c r="AA2379">
        <v>401</v>
      </c>
      <c r="AB2379">
        <v>45</v>
      </c>
    </row>
    <row r="2380" spans="1:28" x14ac:dyDescent="0.25">
      <c r="A2380" t="s">
        <v>5196</v>
      </c>
      <c r="B2380" t="s">
        <v>5197</v>
      </c>
      <c r="C2380" s="17">
        <v>44224</v>
      </c>
      <c r="D2380" s="7">
        <v>190000</v>
      </c>
      <c r="E2380" t="s">
        <v>29</v>
      </c>
      <c r="F2380" t="s">
        <v>30</v>
      </c>
      <c r="G2380" s="7">
        <v>190000</v>
      </c>
      <c r="H2380" s="7">
        <v>92290</v>
      </c>
      <c r="I2380" s="12">
        <f>H2380/G2380*100</f>
        <v>48.573684210526316</v>
      </c>
      <c r="J2380" s="12">
        <f t="shared" si="37"/>
        <v>1.5290845799606103</v>
      </c>
      <c r="K2380" s="7">
        <v>184572</v>
      </c>
      <c r="L2380" s="7">
        <v>35207</v>
      </c>
      <c r="M2380" s="7">
        <f>G2380-L2380</f>
        <v>154793</v>
      </c>
      <c r="N2380" s="7">
        <v>123442.1484375</v>
      </c>
      <c r="O2380" s="22">
        <f>M2380/N2380</f>
        <v>1.2539720181423548</v>
      </c>
      <c r="P2380" s="27">
        <v>1008</v>
      </c>
      <c r="Q2380" s="32">
        <f>M2380/P2380</f>
        <v>153.56448412698413</v>
      </c>
      <c r="R2380" s="37" t="s">
        <v>5135</v>
      </c>
      <c r="S2380" s="42">
        <f>ABS(O2496-O2380)*100</f>
        <v>10.321701084522083</v>
      </c>
      <c r="T2380" t="s">
        <v>64</v>
      </c>
      <c r="V2380" s="7">
        <v>24156</v>
      </c>
      <c r="W2380" t="s">
        <v>33</v>
      </c>
      <c r="X2380" s="17" t="s">
        <v>34</v>
      </c>
      <c r="Z2380" t="s">
        <v>5132</v>
      </c>
      <c r="AA2380">
        <v>401</v>
      </c>
      <c r="AB2380">
        <v>64</v>
      </c>
    </row>
    <row r="2381" spans="1:28" x14ac:dyDescent="0.25">
      <c r="A2381" t="s">
        <v>5198</v>
      </c>
      <c r="B2381" t="s">
        <v>5199</v>
      </c>
      <c r="C2381" s="17">
        <v>44313</v>
      </c>
      <c r="D2381" s="7">
        <v>283000</v>
      </c>
      <c r="E2381" t="s">
        <v>29</v>
      </c>
      <c r="F2381" t="s">
        <v>30</v>
      </c>
      <c r="G2381" s="7">
        <v>283000</v>
      </c>
      <c r="H2381" s="7">
        <v>128190</v>
      </c>
      <c r="I2381" s="12">
        <f>H2381/G2381*100</f>
        <v>45.296819787985868</v>
      </c>
      <c r="J2381" s="12">
        <f t="shared" si="37"/>
        <v>4.8059490025010589</v>
      </c>
      <c r="K2381" s="7">
        <v>256383</v>
      </c>
      <c r="L2381" s="7">
        <v>30249</v>
      </c>
      <c r="M2381" s="7">
        <f>G2381-L2381</f>
        <v>252751</v>
      </c>
      <c r="N2381" s="7">
        <v>186887.609375</v>
      </c>
      <c r="O2381" s="22">
        <f>M2381/N2381</f>
        <v>1.3524224577823218</v>
      </c>
      <c r="P2381" s="27">
        <v>1542</v>
      </c>
      <c r="Q2381" s="32">
        <f>M2381/P2381</f>
        <v>163.91115434500648</v>
      </c>
      <c r="R2381" s="37" t="s">
        <v>5135</v>
      </c>
      <c r="S2381" s="42">
        <f>ABS(O2496-O2381)*100</f>
        <v>0.47665712052538112</v>
      </c>
      <c r="T2381" t="s">
        <v>32</v>
      </c>
      <c r="V2381" s="7">
        <v>25740</v>
      </c>
      <c r="W2381" t="s">
        <v>33</v>
      </c>
      <c r="X2381" s="17" t="s">
        <v>34</v>
      </c>
      <c r="Z2381" t="s">
        <v>5132</v>
      </c>
      <c r="AA2381">
        <v>401</v>
      </c>
      <c r="AB2381">
        <v>82</v>
      </c>
    </row>
    <row r="2382" spans="1:28" x14ac:dyDescent="0.25">
      <c r="A2382" t="s">
        <v>5200</v>
      </c>
      <c r="B2382" t="s">
        <v>5201</v>
      </c>
      <c r="C2382" s="17">
        <v>44544</v>
      </c>
      <c r="D2382" s="7">
        <v>176000</v>
      </c>
      <c r="E2382" t="s">
        <v>29</v>
      </c>
      <c r="F2382" t="s">
        <v>30</v>
      </c>
      <c r="G2382" s="7">
        <v>176000</v>
      </c>
      <c r="H2382" s="7">
        <v>87560</v>
      </c>
      <c r="I2382" s="12">
        <f>H2382/G2382*100</f>
        <v>49.75</v>
      </c>
      <c r="J2382" s="12">
        <f t="shared" si="37"/>
        <v>0.35276879048692678</v>
      </c>
      <c r="K2382" s="7">
        <v>175128</v>
      </c>
      <c r="L2382" s="7">
        <v>28857</v>
      </c>
      <c r="M2382" s="7">
        <f>G2382-L2382</f>
        <v>147143</v>
      </c>
      <c r="N2382" s="7">
        <v>74249.2421875</v>
      </c>
      <c r="O2382" s="22">
        <f>M2382/N2382</f>
        <v>1.981744131858248</v>
      </c>
      <c r="P2382" s="27">
        <v>1050</v>
      </c>
      <c r="Q2382" s="32">
        <f>M2382/P2382</f>
        <v>140.13619047619048</v>
      </c>
      <c r="R2382" s="37" t="s">
        <v>5202</v>
      </c>
      <c r="S2382" s="42">
        <f>ABS(O2496-O2382)*100</f>
        <v>62.455510287067241</v>
      </c>
      <c r="T2382" t="s">
        <v>64</v>
      </c>
      <c r="V2382" s="7">
        <v>27885</v>
      </c>
      <c r="W2382" t="s">
        <v>33</v>
      </c>
      <c r="X2382" s="17" t="s">
        <v>34</v>
      </c>
      <c r="Z2382" t="s">
        <v>5203</v>
      </c>
      <c r="AA2382">
        <v>401</v>
      </c>
      <c r="AB2382">
        <v>48</v>
      </c>
    </row>
    <row r="2383" spans="1:28" x14ac:dyDescent="0.25">
      <c r="A2383" t="s">
        <v>5204</v>
      </c>
      <c r="B2383" t="s">
        <v>5205</v>
      </c>
      <c r="C2383" s="17">
        <v>43997</v>
      </c>
      <c r="D2383" s="7">
        <v>205000</v>
      </c>
      <c r="E2383" t="s">
        <v>29</v>
      </c>
      <c r="F2383" t="s">
        <v>30</v>
      </c>
      <c r="G2383" s="7">
        <v>205000</v>
      </c>
      <c r="H2383" s="7">
        <v>85210</v>
      </c>
      <c r="I2383" s="12">
        <f>H2383/G2383*100</f>
        <v>41.565853658536582</v>
      </c>
      <c r="J2383" s="12">
        <f t="shared" si="37"/>
        <v>8.5369151319503445</v>
      </c>
      <c r="K2383" s="7">
        <v>186881</v>
      </c>
      <c r="L2383" s="7">
        <v>35097</v>
      </c>
      <c r="M2383" s="7">
        <f>G2383-L2383</f>
        <v>169903</v>
      </c>
      <c r="N2383" s="7">
        <v>91436.1484375</v>
      </c>
      <c r="O2383" s="22">
        <f>M2383/N2383</f>
        <v>1.8581600702060959</v>
      </c>
      <c r="P2383" s="27">
        <v>1540</v>
      </c>
      <c r="Q2383" s="32">
        <f>M2383/P2383</f>
        <v>110.32662337662337</v>
      </c>
      <c r="R2383" s="37" t="s">
        <v>3216</v>
      </c>
      <c r="S2383" s="42">
        <f>ABS(O2496-O2383)*100</f>
        <v>50.09710412185202</v>
      </c>
      <c r="T2383" t="s">
        <v>154</v>
      </c>
      <c r="V2383" s="7">
        <v>32500</v>
      </c>
      <c r="W2383" t="s">
        <v>33</v>
      </c>
      <c r="X2383" s="17" t="s">
        <v>34</v>
      </c>
      <c r="Y2383" t="s">
        <v>5206</v>
      </c>
      <c r="Z2383" t="s">
        <v>3719</v>
      </c>
      <c r="AA2383">
        <v>401</v>
      </c>
      <c r="AB2383">
        <v>43</v>
      </c>
    </row>
    <row r="2384" spans="1:28" x14ac:dyDescent="0.25">
      <c r="A2384" t="s">
        <v>5207</v>
      </c>
      <c r="B2384" t="s">
        <v>5208</v>
      </c>
      <c r="C2384" s="17">
        <v>44230</v>
      </c>
      <c r="D2384" s="7">
        <v>305000</v>
      </c>
      <c r="E2384" t="s">
        <v>29</v>
      </c>
      <c r="F2384" t="s">
        <v>30</v>
      </c>
      <c r="G2384" s="7">
        <v>305000</v>
      </c>
      <c r="H2384" s="7">
        <v>162750</v>
      </c>
      <c r="I2384" s="12">
        <f>H2384/G2384*100</f>
        <v>53.360655737704917</v>
      </c>
      <c r="J2384" s="12">
        <f t="shared" si="37"/>
        <v>3.2578869472179903</v>
      </c>
      <c r="K2384" s="7">
        <v>325490</v>
      </c>
      <c r="L2384" s="7">
        <v>58696</v>
      </c>
      <c r="M2384" s="7">
        <f>G2384-L2384</f>
        <v>246304</v>
      </c>
      <c r="N2384" s="7">
        <v>229994.828125</v>
      </c>
      <c r="O2384" s="22">
        <f>M2384/N2384</f>
        <v>1.0709110374696604</v>
      </c>
      <c r="P2384" s="27">
        <v>2159</v>
      </c>
      <c r="Q2384" s="32">
        <f>M2384/P2384</f>
        <v>114.08244557665586</v>
      </c>
      <c r="R2384" s="37" t="s">
        <v>5209</v>
      </c>
      <c r="S2384" s="42">
        <f>ABS(O2496-O2384)*100</f>
        <v>28.627799151791521</v>
      </c>
      <c r="T2384" t="s">
        <v>32</v>
      </c>
      <c r="V2384" s="7">
        <v>53089</v>
      </c>
      <c r="W2384" t="s">
        <v>33</v>
      </c>
      <c r="X2384" s="17" t="s">
        <v>34</v>
      </c>
      <c r="Z2384" t="s">
        <v>5210</v>
      </c>
      <c r="AA2384">
        <v>401</v>
      </c>
      <c r="AB2384">
        <v>72</v>
      </c>
    </row>
    <row r="2385" spans="1:28" x14ac:dyDescent="0.25">
      <c r="A2385" t="s">
        <v>5211</v>
      </c>
      <c r="B2385" t="s">
        <v>5212</v>
      </c>
      <c r="C2385" s="17">
        <v>44385</v>
      </c>
      <c r="D2385" s="7">
        <v>325000</v>
      </c>
      <c r="E2385" t="s">
        <v>29</v>
      </c>
      <c r="F2385" t="s">
        <v>30</v>
      </c>
      <c r="G2385" s="7">
        <v>325000</v>
      </c>
      <c r="H2385" s="7">
        <v>165090</v>
      </c>
      <c r="I2385" s="12">
        <f>H2385/G2385*100</f>
        <v>50.796923076923072</v>
      </c>
      <c r="J2385" s="12">
        <f t="shared" si="37"/>
        <v>0.69415428643614518</v>
      </c>
      <c r="K2385" s="7">
        <v>330178</v>
      </c>
      <c r="L2385" s="7">
        <v>58421</v>
      </c>
      <c r="M2385" s="7">
        <f>G2385-L2385</f>
        <v>266579</v>
      </c>
      <c r="N2385" s="7">
        <v>234273.28125</v>
      </c>
      <c r="O2385" s="22">
        <f>M2385/N2385</f>
        <v>1.1378975808834368</v>
      </c>
      <c r="P2385" s="27">
        <v>1688</v>
      </c>
      <c r="Q2385" s="32">
        <f>M2385/P2385</f>
        <v>157.92594786729859</v>
      </c>
      <c r="R2385" s="37" t="s">
        <v>5209</v>
      </c>
      <c r="S2385" s="42">
        <f>ABS(O2496-O2385)*100</f>
        <v>21.929144810413881</v>
      </c>
      <c r="T2385" t="s">
        <v>64</v>
      </c>
      <c r="V2385" s="7">
        <v>53089</v>
      </c>
      <c r="W2385" t="s">
        <v>33</v>
      </c>
      <c r="X2385" s="17" t="s">
        <v>34</v>
      </c>
      <c r="Z2385" t="s">
        <v>5210</v>
      </c>
      <c r="AA2385">
        <v>401</v>
      </c>
      <c r="AB2385">
        <v>72</v>
      </c>
    </row>
    <row r="2386" spans="1:28" x14ac:dyDescent="0.25">
      <c r="A2386" t="s">
        <v>5213</v>
      </c>
      <c r="B2386" t="s">
        <v>5214</v>
      </c>
      <c r="C2386" s="17">
        <v>44488</v>
      </c>
      <c r="D2386" s="7">
        <v>360000</v>
      </c>
      <c r="E2386" t="s">
        <v>29</v>
      </c>
      <c r="F2386" t="s">
        <v>30</v>
      </c>
      <c r="G2386" s="7">
        <v>360000</v>
      </c>
      <c r="H2386" s="7">
        <v>164980</v>
      </c>
      <c r="I2386" s="12">
        <f>H2386/G2386*100</f>
        <v>45.827777777777776</v>
      </c>
      <c r="J2386" s="12">
        <f t="shared" si="37"/>
        <v>4.2749910127091511</v>
      </c>
      <c r="K2386" s="7">
        <v>329969</v>
      </c>
      <c r="L2386" s="7">
        <v>57598</v>
      </c>
      <c r="M2386" s="7">
        <f>G2386-L2386</f>
        <v>302402</v>
      </c>
      <c r="N2386" s="7">
        <v>234802.59375</v>
      </c>
      <c r="O2386" s="22">
        <f>M2386/N2386</f>
        <v>1.2878988905973277</v>
      </c>
      <c r="P2386" s="27">
        <v>2185</v>
      </c>
      <c r="Q2386" s="32">
        <f>M2386/P2386</f>
        <v>138.39908466819222</v>
      </c>
      <c r="R2386" s="37" t="s">
        <v>5209</v>
      </c>
      <c r="S2386" s="42">
        <f>ABS(O2496-O2386)*100</f>
        <v>6.9290138390248002</v>
      </c>
      <c r="T2386" t="s">
        <v>32</v>
      </c>
      <c r="V2386" s="7">
        <v>53089</v>
      </c>
      <c r="W2386" t="s">
        <v>33</v>
      </c>
      <c r="X2386" s="17" t="s">
        <v>34</v>
      </c>
      <c r="Z2386" t="s">
        <v>5210</v>
      </c>
      <c r="AA2386">
        <v>401</v>
      </c>
      <c r="AB2386">
        <v>74</v>
      </c>
    </row>
    <row r="2387" spans="1:28" x14ac:dyDescent="0.25">
      <c r="A2387" t="s">
        <v>5215</v>
      </c>
      <c r="B2387" t="s">
        <v>5216</v>
      </c>
      <c r="C2387" s="17">
        <v>44509</v>
      </c>
      <c r="D2387" s="7">
        <v>335000</v>
      </c>
      <c r="E2387" t="s">
        <v>29</v>
      </c>
      <c r="F2387" t="s">
        <v>30</v>
      </c>
      <c r="G2387" s="7">
        <v>335000</v>
      </c>
      <c r="H2387" s="7">
        <v>174840</v>
      </c>
      <c r="I2387" s="12">
        <f>H2387/G2387*100</f>
        <v>52.191044776119398</v>
      </c>
      <c r="J2387" s="12">
        <f t="shared" si="37"/>
        <v>2.0882759856324711</v>
      </c>
      <c r="K2387" s="7">
        <v>349675</v>
      </c>
      <c r="L2387" s="7">
        <v>57049</v>
      </c>
      <c r="M2387" s="7">
        <f>G2387-L2387</f>
        <v>277951</v>
      </c>
      <c r="N2387" s="7">
        <v>252263.796875</v>
      </c>
      <c r="O2387" s="22">
        <f>M2387/N2387</f>
        <v>1.1018267521666152</v>
      </c>
      <c r="P2387" s="27">
        <v>2185</v>
      </c>
      <c r="Q2387" s="32">
        <f>M2387/P2387</f>
        <v>127.20869565217392</v>
      </c>
      <c r="R2387" s="37" t="s">
        <v>5209</v>
      </c>
      <c r="S2387" s="42">
        <f>ABS(O2496-O2387)*100</f>
        <v>25.536227682096047</v>
      </c>
      <c r="T2387" t="s">
        <v>32</v>
      </c>
      <c r="V2387" s="7">
        <v>53089</v>
      </c>
      <c r="W2387" t="s">
        <v>33</v>
      </c>
      <c r="X2387" s="17" t="s">
        <v>34</v>
      </c>
      <c r="Z2387" t="s">
        <v>5210</v>
      </c>
      <c r="AA2387">
        <v>401</v>
      </c>
      <c r="AB2387">
        <v>74</v>
      </c>
    </row>
    <row r="2388" spans="1:28" x14ac:dyDescent="0.25">
      <c r="A2388" t="s">
        <v>5217</v>
      </c>
      <c r="B2388" t="s">
        <v>5218</v>
      </c>
      <c r="C2388" s="17">
        <v>44614</v>
      </c>
      <c r="D2388" s="7">
        <v>360000</v>
      </c>
      <c r="E2388" t="s">
        <v>29</v>
      </c>
      <c r="F2388" t="s">
        <v>30</v>
      </c>
      <c r="G2388" s="7">
        <v>360000</v>
      </c>
      <c r="H2388" s="7">
        <v>167630</v>
      </c>
      <c r="I2388" s="12">
        <f>H2388/G2388*100</f>
        <v>46.56388888888889</v>
      </c>
      <c r="J2388" s="12">
        <f t="shared" si="37"/>
        <v>3.5388799015980368</v>
      </c>
      <c r="K2388" s="7">
        <v>335267</v>
      </c>
      <c r="L2388" s="7">
        <v>57811</v>
      </c>
      <c r="M2388" s="7">
        <f>G2388-L2388</f>
        <v>302189</v>
      </c>
      <c r="N2388" s="7">
        <v>239186.203125</v>
      </c>
      <c r="O2388" s="22">
        <f>M2388/N2388</f>
        <v>1.2634048120328847</v>
      </c>
      <c r="P2388" s="27">
        <v>2170</v>
      </c>
      <c r="Q2388" s="32">
        <f>M2388/P2388</f>
        <v>139.25760368663595</v>
      </c>
      <c r="R2388" s="37" t="s">
        <v>5209</v>
      </c>
      <c r="S2388" s="42">
        <f>ABS(O2496-O2388)*100</f>
        <v>9.3784216954690969</v>
      </c>
      <c r="T2388" t="s">
        <v>32</v>
      </c>
      <c r="V2388" s="7">
        <v>53089</v>
      </c>
      <c r="W2388" t="s">
        <v>33</v>
      </c>
      <c r="X2388" s="17" t="s">
        <v>34</v>
      </c>
      <c r="Z2388" t="s">
        <v>5210</v>
      </c>
      <c r="AA2388">
        <v>401</v>
      </c>
      <c r="AB2388">
        <v>74</v>
      </c>
    </row>
    <row r="2389" spans="1:28" x14ac:dyDescent="0.25">
      <c r="A2389" t="s">
        <v>5219</v>
      </c>
      <c r="B2389" t="s">
        <v>5220</v>
      </c>
      <c r="C2389" s="17">
        <v>44216</v>
      </c>
      <c r="D2389" s="7">
        <v>207000</v>
      </c>
      <c r="E2389" t="s">
        <v>29</v>
      </c>
      <c r="F2389" t="s">
        <v>30</v>
      </c>
      <c r="G2389" s="7">
        <v>207000</v>
      </c>
      <c r="H2389" s="7">
        <v>104620</v>
      </c>
      <c r="I2389" s="12">
        <f>H2389/G2389*100</f>
        <v>50.54106280193237</v>
      </c>
      <c r="J2389" s="12">
        <f t="shared" si="37"/>
        <v>0.43829401144544278</v>
      </c>
      <c r="K2389" s="7">
        <v>209241</v>
      </c>
      <c r="L2389" s="7">
        <v>36077</v>
      </c>
      <c r="M2389" s="7">
        <f>G2389-L2389</f>
        <v>170923</v>
      </c>
      <c r="N2389" s="7">
        <v>94625.1328125</v>
      </c>
      <c r="O2389" s="22">
        <f>M2389/N2389</f>
        <v>1.8063171476724313</v>
      </c>
      <c r="P2389" s="27">
        <v>1094</v>
      </c>
      <c r="Q2389" s="32">
        <f>M2389/P2389</f>
        <v>156.23674588665449</v>
      </c>
      <c r="R2389" s="37" t="s">
        <v>5221</v>
      </c>
      <c r="S2389" s="42">
        <f>ABS(O2496-O2389)*100</f>
        <v>44.912811868485569</v>
      </c>
      <c r="T2389" t="s">
        <v>64</v>
      </c>
      <c r="V2389" s="7">
        <v>32459</v>
      </c>
      <c r="W2389" t="s">
        <v>33</v>
      </c>
      <c r="X2389" s="17" t="s">
        <v>34</v>
      </c>
      <c r="Z2389" t="s">
        <v>5222</v>
      </c>
      <c r="AA2389">
        <v>401</v>
      </c>
      <c r="AB2389">
        <v>48</v>
      </c>
    </row>
    <row r="2390" spans="1:28" x14ac:dyDescent="0.25">
      <c r="A2390" t="s">
        <v>5223</v>
      </c>
      <c r="B2390" t="s">
        <v>5224</v>
      </c>
      <c r="C2390" s="17">
        <v>44512</v>
      </c>
      <c r="D2390" s="7">
        <v>230000</v>
      </c>
      <c r="E2390" t="s">
        <v>29</v>
      </c>
      <c r="F2390" t="s">
        <v>30</v>
      </c>
      <c r="G2390" s="7">
        <v>230000</v>
      </c>
      <c r="H2390" s="7">
        <v>97560</v>
      </c>
      <c r="I2390" s="12">
        <f>H2390/G2390*100</f>
        <v>42.417391304347824</v>
      </c>
      <c r="J2390" s="12">
        <f t="shared" si="37"/>
        <v>7.6853774861391031</v>
      </c>
      <c r="K2390" s="7">
        <v>195112</v>
      </c>
      <c r="L2390" s="7">
        <v>37904</v>
      </c>
      <c r="M2390" s="7">
        <f>G2390-L2390</f>
        <v>192096</v>
      </c>
      <c r="N2390" s="7">
        <v>85906.0078125</v>
      </c>
      <c r="O2390" s="22">
        <f>M2390/N2390</f>
        <v>2.2361183448225437</v>
      </c>
      <c r="P2390" s="27">
        <v>1320</v>
      </c>
      <c r="Q2390" s="32">
        <f>M2390/P2390</f>
        <v>145.52727272727273</v>
      </c>
      <c r="R2390" s="37" t="s">
        <v>5221</v>
      </c>
      <c r="S2390" s="42">
        <f>ABS(O2496-O2390)*100</f>
        <v>87.892931583496804</v>
      </c>
      <c r="T2390" t="s">
        <v>141</v>
      </c>
      <c r="V2390" s="7">
        <v>32459</v>
      </c>
      <c r="W2390" t="s">
        <v>33</v>
      </c>
      <c r="X2390" s="17" t="s">
        <v>34</v>
      </c>
      <c r="Z2390" t="s">
        <v>5222</v>
      </c>
      <c r="AA2390">
        <v>401</v>
      </c>
      <c r="AB2390">
        <v>46</v>
      </c>
    </row>
    <row r="2391" spans="1:28" x14ac:dyDescent="0.25">
      <c r="A2391" t="s">
        <v>5225</v>
      </c>
      <c r="B2391" t="s">
        <v>5226</v>
      </c>
      <c r="C2391" s="17">
        <v>44572</v>
      </c>
      <c r="D2391" s="7">
        <v>230000</v>
      </c>
      <c r="E2391" t="s">
        <v>29</v>
      </c>
      <c r="F2391" t="s">
        <v>30</v>
      </c>
      <c r="G2391" s="7">
        <v>230000</v>
      </c>
      <c r="H2391" s="7">
        <v>119440</v>
      </c>
      <c r="I2391" s="12">
        <f>H2391/G2391*100</f>
        <v>51.930434782608693</v>
      </c>
      <c r="J2391" s="12">
        <f t="shared" si="37"/>
        <v>1.8276659921217657</v>
      </c>
      <c r="K2391" s="7">
        <v>238889</v>
      </c>
      <c r="L2391" s="7">
        <v>37280</v>
      </c>
      <c r="M2391" s="7">
        <f>G2391-L2391</f>
        <v>192720</v>
      </c>
      <c r="N2391" s="7">
        <v>110168.8515625</v>
      </c>
      <c r="O2391" s="22">
        <f>M2391/N2391</f>
        <v>1.7493147769691311</v>
      </c>
      <c r="P2391" s="27">
        <v>1440</v>
      </c>
      <c r="Q2391" s="32">
        <f>M2391/P2391</f>
        <v>133.83333333333334</v>
      </c>
      <c r="R2391" s="37" t="s">
        <v>5221</v>
      </c>
      <c r="S2391" s="42">
        <f>ABS(O2496-O2391)*100</f>
        <v>39.212574798155543</v>
      </c>
      <c r="T2391" t="s">
        <v>64</v>
      </c>
      <c r="V2391" s="7">
        <v>32459</v>
      </c>
      <c r="W2391" t="s">
        <v>33</v>
      </c>
      <c r="X2391" s="17" t="s">
        <v>34</v>
      </c>
      <c r="Z2391" t="s">
        <v>5222</v>
      </c>
      <c r="AA2391">
        <v>401</v>
      </c>
      <c r="AB2391">
        <v>48</v>
      </c>
    </row>
    <row r="2392" spans="1:28" x14ac:dyDescent="0.25">
      <c r="A2392" t="s">
        <v>5227</v>
      </c>
      <c r="B2392" t="s">
        <v>5228</v>
      </c>
      <c r="C2392" s="17">
        <v>44264</v>
      </c>
      <c r="D2392" s="7">
        <v>272500</v>
      </c>
      <c r="E2392" t="s">
        <v>29</v>
      </c>
      <c r="F2392" t="s">
        <v>30</v>
      </c>
      <c r="G2392" s="7">
        <v>272500</v>
      </c>
      <c r="H2392" s="7">
        <v>122520</v>
      </c>
      <c r="I2392" s="12">
        <f>H2392/G2392*100</f>
        <v>44.961467889908256</v>
      </c>
      <c r="J2392" s="12">
        <f t="shared" si="37"/>
        <v>5.1413009005786705</v>
      </c>
      <c r="K2392" s="7">
        <v>245032</v>
      </c>
      <c r="L2392" s="7">
        <v>41071</v>
      </c>
      <c r="M2392" s="7">
        <f>G2392-L2392</f>
        <v>231429</v>
      </c>
      <c r="N2392" s="7">
        <v>111454.1015625</v>
      </c>
      <c r="O2392" s="22">
        <f>M2392/N2392</f>
        <v>2.0764511736718978</v>
      </c>
      <c r="P2392" s="27">
        <v>1647</v>
      </c>
      <c r="Q2392" s="32">
        <f>M2392/P2392</f>
        <v>140.51548269581056</v>
      </c>
      <c r="R2392" s="37" t="s">
        <v>5221</v>
      </c>
      <c r="S2392" s="42">
        <f>ABS(O2496-O2392)*100</f>
        <v>71.926214468432221</v>
      </c>
      <c r="T2392" t="s">
        <v>64</v>
      </c>
      <c r="V2392" s="7">
        <v>35695</v>
      </c>
      <c r="W2392" t="s">
        <v>33</v>
      </c>
      <c r="X2392" s="17" t="s">
        <v>34</v>
      </c>
      <c r="Z2392" t="s">
        <v>5222</v>
      </c>
      <c r="AA2392">
        <v>401</v>
      </c>
      <c r="AB2392">
        <v>48</v>
      </c>
    </row>
    <row r="2393" spans="1:28" x14ac:dyDescent="0.25">
      <c r="A2393" t="s">
        <v>5229</v>
      </c>
      <c r="B2393" t="s">
        <v>5230</v>
      </c>
      <c r="C2393" s="17">
        <v>44004</v>
      </c>
      <c r="D2393" s="7">
        <v>233000</v>
      </c>
      <c r="E2393" t="s">
        <v>29</v>
      </c>
      <c r="F2393" t="s">
        <v>30</v>
      </c>
      <c r="G2393" s="7">
        <v>233000</v>
      </c>
      <c r="H2393" s="7">
        <v>111890</v>
      </c>
      <c r="I2393" s="12">
        <f>H2393/G2393*100</f>
        <v>48.021459227467808</v>
      </c>
      <c r="J2393" s="12">
        <f t="shared" si="37"/>
        <v>2.0813095630191185</v>
      </c>
      <c r="K2393" s="7">
        <v>223778</v>
      </c>
      <c r="L2393" s="7">
        <v>39905</v>
      </c>
      <c r="M2393" s="7">
        <f>G2393-L2393</f>
        <v>193095</v>
      </c>
      <c r="N2393" s="7">
        <v>100477.046875</v>
      </c>
      <c r="O2393" s="22">
        <f>M2393/N2393</f>
        <v>1.9217821980797543</v>
      </c>
      <c r="P2393" s="27">
        <v>1215</v>
      </c>
      <c r="Q2393" s="32">
        <f>M2393/P2393</f>
        <v>158.92592592592592</v>
      </c>
      <c r="R2393" s="37" t="s">
        <v>5221</v>
      </c>
      <c r="S2393" s="42">
        <f>ABS(O2496-O2393)*100</f>
        <v>56.459316909217861</v>
      </c>
      <c r="T2393" t="s">
        <v>64</v>
      </c>
      <c r="V2393" s="7">
        <v>35695</v>
      </c>
      <c r="W2393" t="s">
        <v>33</v>
      </c>
      <c r="X2393" s="17" t="s">
        <v>34</v>
      </c>
      <c r="Z2393" t="s">
        <v>5222</v>
      </c>
      <c r="AA2393">
        <v>401</v>
      </c>
      <c r="AB2393">
        <v>48</v>
      </c>
    </row>
    <row r="2394" spans="1:28" x14ac:dyDescent="0.25">
      <c r="A2394" t="s">
        <v>5231</v>
      </c>
      <c r="B2394" t="s">
        <v>5232</v>
      </c>
      <c r="C2394" s="17">
        <v>44005</v>
      </c>
      <c r="D2394" s="7">
        <v>189000</v>
      </c>
      <c r="E2394" t="s">
        <v>29</v>
      </c>
      <c r="F2394" t="s">
        <v>30</v>
      </c>
      <c r="G2394" s="7">
        <v>189000</v>
      </c>
      <c r="H2394" s="7">
        <v>90730</v>
      </c>
      <c r="I2394" s="12">
        <f>H2394/G2394*100</f>
        <v>48.005291005291006</v>
      </c>
      <c r="J2394" s="12">
        <f t="shared" si="37"/>
        <v>2.0974777851959203</v>
      </c>
      <c r="K2394" s="7">
        <v>181463</v>
      </c>
      <c r="L2394" s="7">
        <v>37890</v>
      </c>
      <c r="M2394" s="7">
        <f>G2394-L2394</f>
        <v>151110</v>
      </c>
      <c r="N2394" s="7">
        <v>78455.1875</v>
      </c>
      <c r="O2394" s="22">
        <f>M2394/N2394</f>
        <v>1.9260676676096147</v>
      </c>
      <c r="P2394" s="27">
        <v>1080</v>
      </c>
      <c r="Q2394" s="32">
        <f>M2394/P2394</f>
        <v>139.91666666666666</v>
      </c>
      <c r="R2394" s="37" t="s">
        <v>5221</v>
      </c>
      <c r="S2394" s="42">
        <f>ABS(O2496-O2394)*100</f>
        <v>56.887863862203901</v>
      </c>
      <c r="T2394" t="s">
        <v>64</v>
      </c>
      <c r="V2394" s="7">
        <v>32459</v>
      </c>
      <c r="W2394" t="s">
        <v>33</v>
      </c>
      <c r="X2394" s="17" t="s">
        <v>34</v>
      </c>
      <c r="Z2394" t="s">
        <v>5222</v>
      </c>
      <c r="AA2394">
        <v>401</v>
      </c>
      <c r="AB2394">
        <v>48</v>
      </c>
    </row>
    <row r="2395" spans="1:28" x14ac:dyDescent="0.25">
      <c r="A2395" t="s">
        <v>5233</v>
      </c>
      <c r="B2395" t="s">
        <v>5234</v>
      </c>
      <c r="C2395" s="17">
        <v>44431</v>
      </c>
      <c r="D2395" s="7">
        <v>182000</v>
      </c>
      <c r="E2395" t="s">
        <v>29</v>
      </c>
      <c r="F2395" t="s">
        <v>30</v>
      </c>
      <c r="G2395" s="7">
        <v>182000</v>
      </c>
      <c r="H2395" s="7">
        <v>81930</v>
      </c>
      <c r="I2395" s="12">
        <f>H2395/G2395*100</f>
        <v>45.016483516483518</v>
      </c>
      <c r="J2395" s="12">
        <f t="shared" si="37"/>
        <v>5.0862852740034086</v>
      </c>
      <c r="K2395" s="7">
        <v>163865</v>
      </c>
      <c r="L2395" s="7">
        <v>35701</v>
      </c>
      <c r="M2395" s="7">
        <f>G2395-L2395</f>
        <v>146299</v>
      </c>
      <c r="N2395" s="7">
        <v>70034.9765625</v>
      </c>
      <c r="O2395" s="22">
        <f>M2395/N2395</f>
        <v>2.0889419427368714</v>
      </c>
      <c r="P2395" s="27">
        <v>945</v>
      </c>
      <c r="Q2395" s="32">
        <f>M2395/P2395</f>
        <v>154.81375661375662</v>
      </c>
      <c r="R2395" s="37" t="s">
        <v>5221</v>
      </c>
      <c r="S2395" s="42">
        <f>ABS(O2496-O2395)*100</f>
        <v>73.175291374929571</v>
      </c>
      <c r="T2395" t="s">
        <v>64</v>
      </c>
      <c r="V2395" s="7">
        <v>32459</v>
      </c>
      <c r="W2395" t="s">
        <v>33</v>
      </c>
      <c r="X2395" s="17" t="s">
        <v>34</v>
      </c>
      <c r="Z2395" t="s">
        <v>5222</v>
      </c>
      <c r="AA2395">
        <v>401</v>
      </c>
      <c r="AB2395">
        <v>48</v>
      </c>
    </row>
    <row r="2396" spans="1:28" x14ac:dyDescent="0.25">
      <c r="A2396" t="s">
        <v>5235</v>
      </c>
      <c r="B2396" t="s">
        <v>5236</v>
      </c>
      <c r="C2396" s="17">
        <v>44131</v>
      </c>
      <c r="D2396" s="7">
        <v>200000</v>
      </c>
      <c r="E2396" t="s">
        <v>29</v>
      </c>
      <c r="F2396" t="s">
        <v>30</v>
      </c>
      <c r="G2396" s="7">
        <v>200000</v>
      </c>
      <c r="H2396" s="7">
        <v>101320</v>
      </c>
      <c r="I2396" s="12">
        <f>H2396/G2396*100</f>
        <v>50.660000000000004</v>
      </c>
      <c r="J2396" s="12">
        <f t="shared" si="37"/>
        <v>0.55723120951307692</v>
      </c>
      <c r="K2396" s="7">
        <v>202642</v>
      </c>
      <c r="L2396" s="7">
        <v>37340</v>
      </c>
      <c r="M2396" s="7">
        <f>G2396-L2396</f>
        <v>162660</v>
      </c>
      <c r="N2396" s="7">
        <v>90328.9609375</v>
      </c>
      <c r="O2396" s="22">
        <f>M2396/N2396</f>
        <v>1.8007513682411</v>
      </c>
      <c r="P2396" s="27">
        <v>1080</v>
      </c>
      <c r="Q2396" s="32">
        <f>M2396/P2396</f>
        <v>150.61111111111111</v>
      </c>
      <c r="R2396" s="37" t="s">
        <v>5221</v>
      </c>
      <c r="S2396" s="42">
        <f>ABS(O2496-O2396)*100</f>
        <v>44.356233925352441</v>
      </c>
      <c r="T2396" t="s">
        <v>64</v>
      </c>
      <c r="V2396" s="7">
        <v>32459</v>
      </c>
      <c r="W2396" t="s">
        <v>33</v>
      </c>
      <c r="X2396" s="17" t="s">
        <v>34</v>
      </c>
      <c r="Z2396" t="s">
        <v>5222</v>
      </c>
      <c r="AA2396">
        <v>401</v>
      </c>
      <c r="AB2396">
        <v>48</v>
      </c>
    </row>
    <row r="2397" spans="1:28" x14ac:dyDescent="0.25">
      <c r="A2397" t="s">
        <v>5237</v>
      </c>
      <c r="B2397" t="s">
        <v>5238</v>
      </c>
      <c r="C2397" s="17">
        <v>44512</v>
      </c>
      <c r="D2397" s="7">
        <v>220000</v>
      </c>
      <c r="E2397" t="s">
        <v>29</v>
      </c>
      <c r="F2397" t="s">
        <v>30</v>
      </c>
      <c r="G2397" s="7">
        <v>220000</v>
      </c>
      <c r="H2397" s="7">
        <v>97810</v>
      </c>
      <c r="I2397" s="12">
        <f>H2397/G2397*100</f>
        <v>44.459090909090911</v>
      </c>
      <c r="J2397" s="12">
        <f t="shared" si="37"/>
        <v>5.643677881396016</v>
      </c>
      <c r="K2397" s="7">
        <v>195628</v>
      </c>
      <c r="L2397" s="7">
        <v>36669</v>
      </c>
      <c r="M2397" s="7">
        <f>G2397-L2397</f>
        <v>183331</v>
      </c>
      <c r="N2397" s="7">
        <v>86862.84375</v>
      </c>
      <c r="O2397" s="22">
        <f>M2397/N2397</f>
        <v>2.1105802214770342</v>
      </c>
      <c r="P2397" s="27">
        <v>945</v>
      </c>
      <c r="Q2397" s="32">
        <f>M2397/P2397</f>
        <v>194.00105820105821</v>
      </c>
      <c r="R2397" s="37" t="s">
        <v>5221</v>
      </c>
      <c r="S2397" s="42">
        <f>ABS(O2496-O2397)*100</f>
        <v>75.339119248945849</v>
      </c>
      <c r="T2397" t="s">
        <v>64</v>
      </c>
      <c r="V2397" s="7">
        <v>32459</v>
      </c>
      <c r="W2397" t="s">
        <v>33</v>
      </c>
      <c r="X2397" s="17" t="s">
        <v>34</v>
      </c>
      <c r="Z2397" t="s">
        <v>5222</v>
      </c>
      <c r="AA2397">
        <v>401</v>
      </c>
      <c r="AB2397">
        <v>48</v>
      </c>
    </row>
    <row r="2398" spans="1:28" x14ac:dyDescent="0.25">
      <c r="A2398" t="s">
        <v>5239</v>
      </c>
      <c r="B2398" t="s">
        <v>5240</v>
      </c>
      <c r="C2398" s="17">
        <v>44102</v>
      </c>
      <c r="D2398" s="7">
        <v>187000</v>
      </c>
      <c r="E2398" t="s">
        <v>29</v>
      </c>
      <c r="F2398" t="s">
        <v>30</v>
      </c>
      <c r="G2398" s="7">
        <v>187000</v>
      </c>
      <c r="H2398" s="7">
        <v>109200</v>
      </c>
      <c r="I2398" s="12">
        <f>H2398/G2398*100</f>
        <v>58.395721925133692</v>
      </c>
      <c r="J2398" s="12">
        <f t="shared" si="37"/>
        <v>8.2929531346467655</v>
      </c>
      <c r="K2398" s="7">
        <v>218407</v>
      </c>
      <c r="L2398" s="7">
        <v>35471</v>
      </c>
      <c r="M2398" s="7">
        <f>G2398-L2398</f>
        <v>151529</v>
      </c>
      <c r="N2398" s="7">
        <v>99965.0234375</v>
      </c>
      <c r="O2398" s="22">
        <f>M2398/N2398</f>
        <v>1.5158201817932726</v>
      </c>
      <c r="P2398" s="27">
        <v>1218</v>
      </c>
      <c r="Q2398" s="32">
        <f>M2398/P2398</f>
        <v>124.4080459770115</v>
      </c>
      <c r="R2398" s="37" t="s">
        <v>5221</v>
      </c>
      <c r="S2398" s="42">
        <f>ABS(O2496-O2398)*100</f>
        <v>15.863115280569694</v>
      </c>
      <c r="T2398" t="s">
        <v>64</v>
      </c>
      <c r="V2398" s="7">
        <v>32459</v>
      </c>
      <c r="W2398" t="s">
        <v>33</v>
      </c>
      <c r="X2398" s="17" t="s">
        <v>34</v>
      </c>
      <c r="Z2398" t="s">
        <v>5222</v>
      </c>
      <c r="AA2398">
        <v>401</v>
      </c>
      <c r="AB2398">
        <v>48</v>
      </c>
    </row>
    <row r="2399" spans="1:28" x14ac:dyDescent="0.25">
      <c r="A2399" t="s">
        <v>5241</v>
      </c>
      <c r="B2399" t="s">
        <v>5242</v>
      </c>
      <c r="C2399" s="17">
        <v>44616</v>
      </c>
      <c r="D2399" s="7">
        <v>265000</v>
      </c>
      <c r="E2399" t="s">
        <v>29</v>
      </c>
      <c r="F2399" t="s">
        <v>30</v>
      </c>
      <c r="G2399" s="7">
        <v>265000</v>
      </c>
      <c r="H2399" s="7">
        <v>99650</v>
      </c>
      <c r="I2399" s="12">
        <f>H2399/G2399*100</f>
        <v>37.60377358490566</v>
      </c>
      <c r="J2399" s="12">
        <f t="shared" si="37"/>
        <v>12.498995205581267</v>
      </c>
      <c r="K2399" s="7">
        <v>199299</v>
      </c>
      <c r="L2399" s="7">
        <v>37340</v>
      </c>
      <c r="M2399" s="7">
        <f>G2399-L2399</f>
        <v>227660</v>
      </c>
      <c r="N2399" s="7">
        <v>88502.1875</v>
      </c>
      <c r="O2399" s="22">
        <f>M2399/N2399</f>
        <v>2.5723657960431767</v>
      </c>
      <c r="P2399" s="27">
        <v>1080</v>
      </c>
      <c r="Q2399" s="32">
        <f>M2399/P2399</f>
        <v>210.7962962962963</v>
      </c>
      <c r="R2399" s="37" t="s">
        <v>5221</v>
      </c>
      <c r="S2399" s="42">
        <f>ABS(O2496-O2399)*100</f>
        <v>121.51767670556011</v>
      </c>
      <c r="T2399" t="s">
        <v>64</v>
      </c>
      <c r="V2399" s="7">
        <v>32459</v>
      </c>
      <c r="W2399" t="s">
        <v>33</v>
      </c>
      <c r="X2399" s="17" t="s">
        <v>34</v>
      </c>
      <c r="Z2399" t="s">
        <v>5222</v>
      </c>
      <c r="AA2399">
        <v>401</v>
      </c>
      <c r="AB2399">
        <v>48</v>
      </c>
    </row>
    <row r="2400" spans="1:28" x14ac:dyDescent="0.25">
      <c r="A2400" t="s">
        <v>5243</v>
      </c>
      <c r="B2400" t="s">
        <v>5244</v>
      </c>
      <c r="C2400" s="17">
        <v>44090</v>
      </c>
      <c r="D2400" s="7">
        <v>232000</v>
      </c>
      <c r="E2400" t="s">
        <v>29</v>
      </c>
      <c r="F2400" t="s">
        <v>30</v>
      </c>
      <c r="G2400" s="7">
        <v>232000</v>
      </c>
      <c r="H2400" s="7">
        <v>108130</v>
      </c>
      <c r="I2400" s="12">
        <f>H2400/G2400*100</f>
        <v>46.607758620689651</v>
      </c>
      <c r="J2400" s="12">
        <f t="shared" si="37"/>
        <v>3.4950101697972755</v>
      </c>
      <c r="K2400" s="7">
        <v>216257</v>
      </c>
      <c r="L2400" s="7">
        <v>38300</v>
      </c>
      <c r="M2400" s="7">
        <f>G2400-L2400</f>
        <v>193700</v>
      </c>
      <c r="N2400" s="7">
        <v>97244.265625</v>
      </c>
      <c r="O2400" s="22">
        <f>M2400/N2400</f>
        <v>1.991891231375629</v>
      </c>
      <c r="P2400" s="27">
        <v>1425</v>
      </c>
      <c r="Q2400" s="32">
        <f>M2400/P2400</f>
        <v>135.92982456140351</v>
      </c>
      <c r="R2400" s="37" t="s">
        <v>5221</v>
      </c>
      <c r="S2400" s="42">
        <f>ABS(O2496-O2400)*100</f>
        <v>63.470220238805332</v>
      </c>
      <c r="T2400" t="s">
        <v>64</v>
      </c>
      <c r="V2400" s="7">
        <v>32459</v>
      </c>
      <c r="W2400" t="s">
        <v>33</v>
      </c>
      <c r="X2400" s="17" t="s">
        <v>34</v>
      </c>
      <c r="Z2400" t="s">
        <v>5222</v>
      </c>
      <c r="AA2400">
        <v>401</v>
      </c>
      <c r="AB2400">
        <v>48</v>
      </c>
    </row>
    <row r="2401" spans="1:28" x14ac:dyDescent="0.25">
      <c r="A2401" t="s">
        <v>5245</v>
      </c>
      <c r="B2401" t="s">
        <v>5246</v>
      </c>
      <c r="C2401" s="17">
        <v>44141</v>
      </c>
      <c r="D2401" s="7">
        <v>246000</v>
      </c>
      <c r="E2401" t="s">
        <v>29</v>
      </c>
      <c r="F2401" t="s">
        <v>30</v>
      </c>
      <c r="G2401" s="7">
        <v>246000</v>
      </c>
      <c r="H2401" s="7">
        <v>118360</v>
      </c>
      <c r="I2401" s="12">
        <f>H2401/G2401*100</f>
        <v>48.113821138211385</v>
      </c>
      <c r="J2401" s="12">
        <f t="shared" si="37"/>
        <v>1.9889476522755416</v>
      </c>
      <c r="K2401" s="7">
        <v>236728</v>
      </c>
      <c r="L2401" s="7">
        <v>36669</v>
      </c>
      <c r="M2401" s="7">
        <f>G2401-L2401</f>
        <v>209331</v>
      </c>
      <c r="N2401" s="7">
        <v>109321.859375</v>
      </c>
      <c r="O2401" s="22">
        <f>M2401/N2401</f>
        <v>1.9148137545112991</v>
      </c>
      <c r="P2401" s="27">
        <v>1464</v>
      </c>
      <c r="Q2401" s="32">
        <f>M2401/P2401</f>
        <v>142.98565573770492</v>
      </c>
      <c r="R2401" s="37" t="s">
        <v>5221</v>
      </c>
      <c r="S2401" s="42">
        <f>ABS(O2496-O2401)*100</f>
        <v>55.762472552372344</v>
      </c>
      <c r="T2401" t="s">
        <v>64</v>
      </c>
      <c r="V2401" s="7">
        <v>32459</v>
      </c>
      <c r="W2401" t="s">
        <v>33</v>
      </c>
      <c r="X2401" s="17" t="s">
        <v>34</v>
      </c>
      <c r="Z2401" t="s">
        <v>5222</v>
      </c>
      <c r="AA2401">
        <v>401</v>
      </c>
      <c r="AB2401">
        <v>48</v>
      </c>
    </row>
    <row r="2402" spans="1:28" x14ac:dyDescent="0.25">
      <c r="A2402" t="s">
        <v>5247</v>
      </c>
      <c r="B2402" t="s">
        <v>5248</v>
      </c>
      <c r="C2402" s="17">
        <v>44022</v>
      </c>
      <c r="D2402" s="7">
        <v>215000</v>
      </c>
      <c r="E2402" t="s">
        <v>29</v>
      </c>
      <c r="F2402" t="s">
        <v>30</v>
      </c>
      <c r="G2402" s="7">
        <v>215000</v>
      </c>
      <c r="H2402" s="7">
        <v>108410</v>
      </c>
      <c r="I2402" s="12">
        <f>H2402/G2402*100</f>
        <v>50.423255813953496</v>
      </c>
      <c r="J2402" s="12">
        <f t="shared" si="37"/>
        <v>0.3204870234665691</v>
      </c>
      <c r="K2402" s="7">
        <v>216826</v>
      </c>
      <c r="L2402" s="7">
        <v>35515</v>
      </c>
      <c r="M2402" s="7">
        <f>G2402-L2402</f>
        <v>179485</v>
      </c>
      <c r="N2402" s="7">
        <v>99077.046875</v>
      </c>
      <c r="O2402" s="22">
        <f>M2402/N2402</f>
        <v>1.8115699413855788</v>
      </c>
      <c r="P2402" s="27">
        <v>1080</v>
      </c>
      <c r="Q2402" s="32">
        <f>M2402/P2402</f>
        <v>166.18981481481481</v>
      </c>
      <c r="R2402" s="37" t="s">
        <v>5221</v>
      </c>
      <c r="S2402" s="42">
        <f>ABS(O2496-O2402)*100</f>
        <v>45.438091239800315</v>
      </c>
      <c r="T2402" t="s">
        <v>64</v>
      </c>
      <c r="V2402" s="7">
        <v>32459</v>
      </c>
      <c r="W2402" t="s">
        <v>33</v>
      </c>
      <c r="X2402" s="17" t="s">
        <v>34</v>
      </c>
      <c r="Z2402" t="s">
        <v>5222</v>
      </c>
      <c r="AA2402">
        <v>401</v>
      </c>
      <c r="AB2402">
        <v>48</v>
      </c>
    </row>
    <row r="2403" spans="1:28" x14ac:dyDescent="0.25">
      <c r="A2403" t="s">
        <v>5249</v>
      </c>
      <c r="B2403" t="s">
        <v>5250</v>
      </c>
      <c r="C2403" s="17">
        <v>44396</v>
      </c>
      <c r="D2403" s="7">
        <v>245000</v>
      </c>
      <c r="E2403" t="s">
        <v>29</v>
      </c>
      <c r="F2403" t="s">
        <v>30</v>
      </c>
      <c r="G2403" s="7">
        <v>245000</v>
      </c>
      <c r="H2403" s="7">
        <v>114050</v>
      </c>
      <c r="I2403" s="12">
        <f>H2403/G2403*100</f>
        <v>46.551020408163261</v>
      </c>
      <c r="J2403" s="12">
        <f t="shared" si="37"/>
        <v>3.551748382323666</v>
      </c>
      <c r="K2403" s="7">
        <v>228108</v>
      </c>
      <c r="L2403" s="7">
        <v>37340</v>
      </c>
      <c r="M2403" s="7">
        <f>G2403-L2403</f>
        <v>207660</v>
      </c>
      <c r="N2403" s="7">
        <v>104244.8125</v>
      </c>
      <c r="O2403" s="22">
        <f>M2403/N2403</f>
        <v>1.9920415704138754</v>
      </c>
      <c r="P2403" s="27">
        <v>1215</v>
      </c>
      <c r="Q2403" s="32">
        <f>M2403/P2403</f>
        <v>170.91358024691357</v>
      </c>
      <c r="R2403" s="37" t="s">
        <v>5221</v>
      </c>
      <c r="S2403" s="42">
        <f>ABS(O2496-O2403)*100</f>
        <v>63.485254142629977</v>
      </c>
      <c r="T2403" t="s">
        <v>64</v>
      </c>
      <c r="V2403" s="7">
        <v>32459</v>
      </c>
      <c r="W2403" t="s">
        <v>33</v>
      </c>
      <c r="X2403" s="17" t="s">
        <v>34</v>
      </c>
      <c r="Z2403" t="s">
        <v>5222</v>
      </c>
      <c r="AA2403">
        <v>401</v>
      </c>
      <c r="AB2403">
        <v>48</v>
      </c>
    </row>
    <row r="2404" spans="1:28" x14ac:dyDescent="0.25">
      <c r="A2404" t="s">
        <v>5251</v>
      </c>
      <c r="B2404" t="s">
        <v>5252</v>
      </c>
      <c r="C2404" s="17">
        <v>44337</v>
      </c>
      <c r="D2404" s="7">
        <v>217000</v>
      </c>
      <c r="E2404" t="s">
        <v>29</v>
      </c>
      <c r="F2404" t="s">
        <v>30</v>
      </c>
      <c r="G2404" s="7">
        <v>217000</v>
      </c>
      <c r="H2404" s="7">
        <v>107550</v>
      </c>
      <c r="I2404" s="12">
        <f>H2404/G2404*100</f>
        <v>49.562211981566826</v>
      </c>
      <c r="J2404" s="12">
        <f t="shared" si="37"/>
        <v>0.54055680892010116</v>
      </c>
      <c r="K2404" s="7">
        <v>215104</v>
      </c>
      <c r="L2404" s="7">
        <v>39658</v>
      </c>
      <c r="M2404" s="7">
        <f>G2404-L2404</f>
        <v>177342</v>
      </c>
      <c r="N2404" s="7">
        <v>95872.1328125</v>
      </c>
      <c r="O2404" s="22">
        <f>M2404/N2404</f>
        <v>1.8497763093143349</v>
      </c>
      <c r="P2404" s="27">
        <v>1080</v>
      </c>
      <c r="Q2404" s="32">
        <f>M2404/P2404</f>
        <v>164.20555555555555</v>
      </c>
      <c r="R2404" s="37" t="s">
        <v>5221</v>
      </c>
      <c r="S2404" s="42">
        <f>ABS(O2496-O2404)*100</f>
        <v>49.258728032675926</v>
      </c>
      <c r="T2404" t="s">
        <v>64</v>
      </c>
      <c r="V2404" s="7">
        <v>32459</v>
      </c>
      <c r="W2404" t="s">
        <v>33</v>
      </c>
      <c r="X2404" s="17" t="s">
        <v>34</v>
      </c>
      <c r="Z2404" t="s">
        <v>5222</v>
      </c>
      <c r="AA2404">
        <v>401</v>
      </c>
      <c r="AB2404">
        <v>48</v>
      </c>
    </row>
    <row r="2405" spans="1:28" x14ac:dyDescent="0.25">
      <c r="A2405" t="s">
        <v>5253</v>
      </c>
      <c r="B2405" t="s">
        <v>5254</v>
      </c>
      <c r="C2405" s="17">
        <v>44522</v>
      </c>
      <c r="D2405" s="7">
        <v>200000</v>
      </c>
      <c r="E2405" t="s">
        <v>29</v>
      </c>
      <c r="F2405" t="s">
        <v>30</v>
      </c>
      <c r="G2405" s="7">
        <v>200000</v>
      </c>
      <c r="H2405" s="7">
        <v>112080</v>
      </c>
      <c r="I2405" s="12">
        <f>H2405/G2405*100</f>
        <v>56.04</v>
      </c>
      <c r="J2405" s="12">
        <f t="shared" si="37"/>
        <v>5.9372312095130724</v>
      </c>
      <c r="K2405" s="7">
        <v>224159</v>
      </c>
      <c r="L2405" s="7">
        <v>38121</v>
      </c>
      <c r="M2405" s="7">
        <f>G2405-L2405</f>
        <v>161879</v>
      </c>
      <c r="N2405" s="7">
        <v>101660.109375</v>
      </c>
      <c r="O2405" s="22">
        <f>M2405/N2405</f>
        <v>1.5923551626613621</v>
      </c>
      <c r="P2405" s="27">
        <v>1215</v>
      </c>
      <c r="Q2405" s="32">
        <f>M2405/P2405</f>
        <v>133.23374485596707</v>
      </c>
      <c r="R2405" s="37" t="s">
        <v>5221</v>
      </c>
      <c r="S2405" s="42">
        <f>ABS(O2496-O2405)*100</f>
        <v>23.516613367378646</v>
      </c>
      <c r="T2405" t="s">
        <v>64</v>
      </c>
      <c r="V2405" s="7">
        <v>32459</v>
      </c>
      <c r="W2405" t="s">
        <v>33</v>
      </c>
      <c r="X2405" s="17" t="s">
        <v>34</v>
      </c>
      <c r="Z2405" t="s">
        <v>5222</v>
      </c>
      <c r="AA2405">
        <v>401</v>
      </c>
      <c r="AB2405">
        <v>48</v>
      </c>
    </row>
    <row r="2406" spans="1:28" x14ac:dyDescent="0.25">
      <c r="A2406" t="s">
        <v>5255</v>
      </c>
      <c r="B2406" t="s">
        <v>5256</v>
      </c>
      <c r="C2406" s="17">
        <v>44008</v>
      </c>
      <c r="D2406" s="7">
        <v>153000</v>
      </c>
      <c r="E2406" t="s">
        <v>29</v>
      </c>
      <c r="F2406" t="s">
        <v>30</v>
      </c>
      <c r="G2406" s="7">
        <v>153000</v>
      </c>
      <c r="H2406" s="7">
        <v>93880</v>
      </c>
      <c r="I2406" s="12">
        <f>H2406/G2406*100</f>
        <v>61.359477124183002</v>
      </c>
      <c r="J2406" s="12">
        <f t="shared" si="37"/>
        <v>11.256708333696075</v>
      </c>
      <c r="K2406" s="7">
        <v>187760</v>
      </c>
      <c r="L2406" s="7">
        <v>34734</v>
      </c>
      <c r="M2406" s="7">
        <f>G2406-L2406</f>
        <v>118266</v>
      </c>
      <c r="N2406" s="7">
        <v>83620.765625</v>
      </c>
      <c r="O2406" s="22">
        <f>M2406/N2406</f>
        <v>1.4143137666350445</v>
      </c>
      <c r="P2406" s="27">
        <v>1518</v>
      </c>
      <c r="Q2406" s="32">
        <f>M2406/P2406</f>
        <v>77.909090909090907</v>
      </c>
      <c r="R2406" s="37" t="s">
        <v>5221</v>
      </c>
      <c r="S2406" s="42">
        <f>ABS(O2496-O2406)*100</f>
        <v>5.7124737647468837</v>
      </c>
      <c r="T2406" t="s">
        <v>141</v>
      </c>
      <c r="V2406" s="7">
        <v>32459</v>
      </c>
      <c r="W2406" t="s">
        <v>33</v>
      </c>
      <c r="X2406" s="17" t="s">
        <v>34</v>
      </c>
      <c r="Z2406" t="s">
        <v>5222</v>
      </c>
      <c r="AA2406">
        <v>401</v>
      </c>
      <c r="AB2406">
        <v>48</v>
      </c>
    </row>
    <row r="2407" spans="1:28" x14ac:dyDescent="0.25">
      <c r="A2407" t="s">
        <v>5257</v>
      </c>
      <c r="B2407" t="s">
        <v>5258</v>
      </c>
      <c r="C2407" s="17">
        <v>44169</v>
      </c>
      <c r="D2407" s="7">
        <v>199900</v>
      </c>
      <c r="E2407" t="s">
        <v>29</v>
      </c>
      <c r="F2407" t="s">
        <v>30</v>
      </c>
      <c r="G2407" s="7">
        <v>199900</v>
      </c>
      <c r="H2407" s="7">
        <v>104550</v>
      </c>
      <c r="I2407" s="12">
        <f>H2407/G2407*100</f>
        <v>52.30115057528765</v>
      </c>
      <c r="J2407" s="12">
        <f t="shared" si="37"/>
        <v>2.1983817848007234</v>
      </c>
      <c r="K2407" s="7">
        <v>209091</v>
      </c>
      <c r="L2407" s="7">
        <v>37340</v>
      </c>
      <c r="M2407" s="7">
        <f>G2407-L2407</f>
        <v>162560</v>
      </c>
      <c r="N2407" s="7">
        <v>93853.0078125</v>
      </c>
      <c r="O2407" s="22">
        <f>M2407/N2407</f>
        <v>1.7320702211778143</v>
      </c>
      <c r="P2407" s="27">
        <v>1080</v>
      </c>
      <c r="Q2407" s="32">
        <f>M2407/P2407</f>
        <v>150.5185185185185</v>
      </c>
      <c r="R2407" s="37" t="s">
        <v>5221</v>
      </c>
      <c r="S2407" s="42">
        <f>ABS(O2496-O2407)*100</f>
        <v>37.488119219023865</v>
      </c>
      <c r="T2407" t="s">
        <v>64</v>
      </c>
      <c r="V2407" s="7">
        <v>32459</v>
      </c>
      <c r="W2407" t="s">
        <v>33</v>
      </c>
      <c r="X2407" s="17" t="s">
        <v>34</v>
      </c>
      <c r="Z2407" t="s">
        <v>5222</v>
      </c>
      <c r="AA2407">
        <v>401</v>
      </c>
      <c r="AB2407">
        <v>48</v>
      </c>
    </row>
    <row r="2408" spans="1:28" x14ac:dyDescent="0.25">
      <c r="A2408" t="s">
        <v>5259</v>
      </c>
      <c r="B2408" t="s">
        <v>5260</v>
      </c>
      <c r="C2408" s="17">
        <v>44201</v>
      </c>
      <c r="D2408" s="7">
        <v>190000</v>
      </c>
      <c r="E2408" t="s">
        <v>29</v>
      </c>
      <c r="F2408" t="s">
        <v>30</v>
      </c>
      <c r="G2408" s="7">
        <v>190000</v>
      </c>
      <c r="H2408" s="7">
        <v>100020</v>
      </c>
      <c r="I2408" s="12">
        <f>H2408/G2408*100</f>
        <v>52.642105263157887</v>
      </c>
      <c r="J2408" s="12">
        <f t="shared" si="37"/>
        <v>2.5393364726709606</v>
      </c>
      <c r="K2408" s="7">
        <v>200038</v>
      </c>
      <c r="L2408" s="7">
        <v>38165</v>
      </c>
      <c r="M2408" s="7">
        <f>G2408-L2408</f>
        <v>151835</v>
      </c>
      <c r="N2408" s="7">
        <v>88455.1875</v>
      </c>
      <c r="O2408" s="22">
        <f>M2408/N2408</f>
        <v>1.7165188870353139</v>
      </c>
      <c r="P2408" s="27">
        <v>1080</v>
      </c>
      <c r="Q2408" s="32">
        <f>M2408/P2408</f>
        <v>140.58796296296296</v>
      </c>
      <c r="R2408" s="37" t="s">
        <v>5221</v>
      </c>
      <c r="S2408" s="42">
        <f>ABS(O2496-O2408)*100</f>
        <v>35.932985804773821</v>
      </c>
      <c r="T2408" t="s">
        <v>64</v>
      </c>
      <c r="V2408" s="7">
        <v>32459</v>
      </c>
      <c r="W2408" t="s">
        <v>33</v>
      </c>
      <c r="X2408" s="17" t="s">
        <v>34</v>
      </c>
      <c r="Z2408" t="s">
        <v>5222</v>
      </c>
      <c r="AA2408">
        <v>401</v>
      </c>
      <c r="AB2408">
        <v>48</v>
      </c>
    </row>
    <row r="2409" spans="1:28" x14ac:dyDescent="0.25">
      <c r="A2409" t="s">
        <v>5261</v>
      </c>
      <c r="B2409" t="s">
        <v>5262</v>
      </c>
      <c r="C2409" s="17">
        <v>44371</v>
      </c>
      <c r="D2409" s="7">
        <v>244500</v>
      </c>
      <c r="E2409" t="s">
        <v>29</v>
      </c>
      <c r="F2409" t="s">
        <v>30</v>
      </c>
      <c r="G2409" s="7">
        <v>244500</v>
      </c>
      <c r="H2409" s="7">
        <v>106100</v>
      </c>
      <c r="I2409" s="12">
        <f>H2409/G2409*100</f>
        <v>43.394683026584872</v>
      </c>
      <c r="J2409" s="12">
        <f t="shared" si="37"/>
        <v>6.708085763902055</v>
      </c>
      <c r="K2409" s="7">
        <v>212196</v>
      </c>
      <c r="L2409" s="7">
        <v>34734</v>
      </c>
      <c r="M2409" s="7">
        <f>G2409-L2409</f>
        <v>209766</v>
      </c>
      <c r="N2409" s="7">
        <v>96973.7734375</v>
      </c>
      <c r="O2409" s="22">
        <f>M2409/N2409</f>
        <v>2.1631209404797995</v>
      </c>
      <c r="P2409" s="27">
        <v>1218</v>
      </c>
      <c r="Q2409" s="32">
        <f>M2409/P2409</f>
        <v>172.22167487684729</v>
      </c>
      <c r="R2409" s="37" t="s">
        <v>5221</v>
      </c>
      <c r="S2409" s="42">
        <f>ABS(O2496-O2409)*100</f>
        <v>80.593191149222392</v>
      </c>
      <c r="T2409" t="s">
        <v>64</v>
      </c>
      <c r="V2409" s="7">
        <v>32459</v>
      </c>
      <c r="W2409" t="s">
        <v>33</v>
      </c>
      <c r="X2409" s="17" t="s">
        <v>34</v>
      </c>
      <c r="Z2409" t="s">
        <v>5222</v>
      </c>
      <c r="AA2409">
        <v>401</v>
      </c>
      <c r="AB2409">
        <v>48</v>
      </c>
    </row>
    <row r="2410" spans="1:28" x14ac:dyDescent="0.25">
      <c r="A2410" t="s">
        <v>5263</v>
      </c>
      <c r="B2410" t="s">
        <v>5264</v>
      </c>
      <c r="C2410" s="17">
        <v>44372</v>
      </c>
      <c r="D2410" s="7">
        <v>236000</v>
      </c>
      <c r="E2410" t="s">
        <v>29</v>
      </c>
      <c r="F2410" t="s">
        <v>30</v>
      </c>
      <c r="G2410" s="7">
        <v>236000</v>
      </c>
      <c r="H2410" s="7">
        <v>106740</v>
      </c>
      <c r="I2410" s="12">
        <f>H2410/G2410*100</f>
        <v>45.228813559322035</v>
      </c>
      <c r="J2410" s="12">
        <f t="shared" si="37"/>
        <v>4.8739552311648922</v>
      </c>
      <c r="K2410" s="7">
        <v>213485</v>
      </c>
      <c r="L2410" s="7">
        <v>34734</v>
      </c>
      <c r="M2410" s="7">
        <f>G2410-L2410</f>
        <v>201266</v>
      </c>
      <c r="N2410" s="7">
        <v>97678.140625</v>
      </c>
      <c r="O2410" s="22">
        <f>M2410/N2410</f>
        <v>2.0605019578811214</v>
      </c>
      <c r="P2410" s="27">
        <v>1080</v>
      </c>
      <c r="Q2410" s="32">
        <f>M2410/P2410</f>
        <v>186.35740740740741</v>
      </c>
      <c r="R2410" s="37" t="s">
        <v>5221</v>
      </c>
      <c r="S2410" s="42">
        <f>ABS(O2496-O2410)*100</f>
        <v>70.331292889354586</v>
      </c>
      <c r="T2410" t="s">
        <v>64</v>
      </c>
      <c r="V2410" s="7">
        <v>32459</v>
      </c>
      <c r="W2410" t="s">
        <v>33</v>
      </c>
      <c r="X2410" s="17" t="s">
        <v>34</v>
      </c>
      <c r="Z2410" t="s">
        <v>5222</v>
      </c>
      <c r="AA2410">
        <v>401</v>
      </c>
      <c r="AB2410">
        <v>48</v>
      </c>
    </row>
    <row r="2411" spans="1:28" x14ac:dyDescent="0.25">
      <c r="A2411" t="s">
        <v>5265</v>
      </c>
      <c r="B2411" t="s">
        <v>5266</v>
      </c>
      <c r="C2411" s="17">
        <v>44518</v>
      </c>
      <c r="D2411" s="7">
        <v>230000</v>
      </c>
      <c r="E2411" t="s">
        <v>29</v>
      </c>
      <c r="F2411" t="s">
        <v>30</v>
      </c>
      <c r="G2411" s="7">
        <v>230000</v>
      </c>
      <c r="H2411" s="7">
        <v>105130</v>
      </c>
      <c r="I2411" s="12">
        <f>H2411/G2411*100</f>
        <v>45.708695652173915</v>
      </c>
      <c r="J2411" s="12">
        <f t="shared" si="37"/>
        <v>4.3940731383130114</v>
      </c>
      <c r="K2411" s="7">
        <v>210257</v>
      </c>
      <c r="L2411" s="7">
        <v>34734</v>
      </c>
      <c r="M2411" s="7">
        <f>G2411-L2411</f>
        <v>195266</v>
      </c>
      <c r="N2411" s="7">
        <v>95914.2109375</v>
      </c>
      <c r="O2411" s="22">
        <f>M2411/N2411</f>
        <v>2.0358401335047214</v>
      </c>
      <c r="P2411" s="27">
        <v>1218</v>
      </c>
      <c r="Q2411" s="32">
        <f>M2411/P2411</f>
        <v>160.31691297208539</v>
      </c>
      <c r="R2411" s="37" t="s">
        <v>5221</v>
      </c>
      <c r="S2411" s="42">
        <f>ABS(O2496-O2411)*100</f>
        <v>67.865110451714571</v>
      </c>
      <c r="T2411" t="s">
        <v>64</v>
      </c>
      <c r="V2411" s="7">
        <v>32459</v>
      </c>
      <c r="W2411" t="s">
        <v>33</v>
      </c>
      <c r="X2411" s="17" t="s">
        <v>34</v>
      </c>
      <c r="Z2411" t="s">
        <v>5222</v>
      </c>
      <c r="AA2411">
        <v>401</v>
      </c>
      <c r="AB2411">
        <v>48</v>
      </c>
    </row>
    <row r="2412" spans="1:28" x14ac:dyDescent="0.25">
      <c r="A2412" t="s">
        <v>5267</v>
      </c>
      <c r="B2412" t="s">
        <v>5268</v>
      </c>
      <c r="C2412" s="17">
        <v>44431</v>
      </c>
      <c r="D2412" s="7">
        <v>225000</v>
      </c>
      <c r="E2412" t="s">
        <v>29</v>
      </c>
      <c r="F2412" t="s">
        <v>30</v>
      </c>
      <c r="G2412" s="7">
        <v>225000</v>
      </c>
      <c r="H2412" s="7">
        <v>109830</v>
      </c>
      <c r="I2412" s="12">
        <f>H2412/G2412*100</f>
        <v>48.813333333333333</v>
      </c>
      <c r="J2412" s="12">
        <f t="shared" si="37"/>
        <v>1.2894354571535942</v>
      </c>
      <c r="K2412" s="7">
        <v>219667</v>
      </c>
      <c r="L2412" s="7">
        <v>37340</v>
      </c>
      <c r="M2412" s="7">
        <f>G2412-L2412</f>
        <v>187660</v>
      </c>
      <c r="N2412" s="7">
        <v>99632.2421875</v>
      </c>
      <c r="O2412" s="22">
        <f>M2412/N2412</f>
        <v>1.883526817020124</v>
      </c>
      <c r="P2412" s="27">
        <v>1080</v>
      </c>
      <c r="Q2412" s="32">
        <f>M2412/P2412</f>
        <v>173.75925925925927</v>
      </c>
      <c r="R2412" s="37" t="s">
        <v>5221</v>
      </c>
      <c r="S2412" s="42">
        <f>ABS(O2496-O2412)*100</f>
        <v>52.633778803254842</v>
      </c>
      <c r="T2412" t="s">
        <v>64</v>
      </c>
      <c r="V2412" s="7">
        <v>32459</v>
      </c>
      <c r="W2412" t="s">
        <v>33</v>
      </c>
      <c r="X2412" s="17" t="s">
        <v>34</v>
      </c>
      <c r="Z2412" t="s">
        <v>5222</v>
      </c>
      <c r="AA2412">
        <v>401</v>
      </c>
      <c r="AB2412">
        <v>48</v>
      </c>
    </row>
    <row r="2413" spans="1:28" x14ac:dyDescent="0.25">
      <c r="A2413" t="s">
        <v>5269</v>
      </c>
      <c r="B2413" t="s">
        <v>5270</v>
      </c>
      <c r="C2413" s="17">
        <v>44454</v>
      </c>
      <c r="D2413" s="7">
        <v>260000</v>
      </c>
      <c r="E2413" t="s">
        <v>29</v>
      </c>
      <c r="F2413" t="s">
        <v>30</v>
      </c>
      <c r="G2413" s="7">
        <v>260000</v>
      </c>
      <c r="H2413" s="7">
        <v>143710</v>
      </c>
      <c r="I2413" s="12">
        <f>H2413/G2413*100</f>
        <v>55.273076923076928</v>
      </c>
      <c r="J2413" s="12">
        <f t="shared" si="37"/>
        <v>5.1703081325900015</v>
      </c>
      <c r="K2413" s="7">
        <v>287428</v>
      </c>
      <c r="L2413" s="7">
        <v>34734</v>
      </c>
      <c r="M2413" s="7">
        <f>G2413-L2413</f>
        <v>225266</v>
      </c>
      <c r="N2413" s="7">
        <v>138084.15625</v>
      </c>
      <c r="O2413" s="22">
        <f>M2413/N2413</f>
        <v>1.631367465447362</v>
      </c>
      <c r="P2413" s="27">
        <v>1493</v>
      </c>
      <c r="Q2413" s="32">
        <f>M2413/P2413</f>
        <v>150.88144675150704</v>
      </c>
      <c r="R2413" s="37" t="s">
        <v>5221</v>
      </c>
      <c r="S2413" s="42">
        <f>ABS(O2496-O2413)*100</f>
        <v>27.417843645978635</v>
      </c>
      <c r="T2413" t="s">
        <v>64</v>
      </c>
      <c r="V2413" s="7">
        <v>32459</v>
      </c>
      <c r="W2413" t="s">
        <v>33</v>
      </c>
      <c r="X2413" s="17" t="s">
        <v>34</v>
      </c>
      <c r="Z2413" t="s">
        <v>5222</v>
      </c>
      <c r="AA2413">
        <v>401</v>
      </c>
      <c r="AB2413">
        <v>57</v>
      </c>
    </row>
    <row r="2414" spans="1:28" x14ac:dyDescent="0.25">
      <c r="A2414" t="s">
        <v>5271</v>
      </c>
      <c r="B2414" t="s">
        <v>5272</v>
      </c>
      <c r="C2414" s="17">
        <v>44042</v>
      </c>
      <c r="D2414" s="7">
        <v>226000</v>
      </c>
      <c r="E2414" t="s">
        <v>29</v>
      </c>
      <c r="F2414" t="s">
        <v>30</v>
      </c>
      <c r="G2414" s="7">
        <v>226000</v>
      </c>
      <c r="H2414" s="7">
        <v>111610</v>
      </c>
      <c r="I2414" s="12">
        <f>H2414/G2414*100</f>
        <v>49.384955752212392</v>
      </c>
      <c r="J2414" s="12">
        <f t="shared" si="37"/>
        <v>0.71781303827453513</v>
      </c>
      <c r="K2414" s="7">
        <v>223224</v>
      </c>
      <c r="L2414" s="7">
        <v>37340</v>
      </c>
      <c r="M2414" s="7">
        <f>G2414-L2414</f>
        <v>188660</v>
      </c>
      <c r="N2414" s="7">
        <v>101575.953125</v>
      </c>
      <c r="O2414" s="22">
        <f>M2414/N2414</f>
        <v>1.8573293599109411</v>
      </c>
      <c r="P2414" s="27">
        <v>1204</v>
      </c>
      <c r="Q2414" s="32">
        <f>M2414/P2414</f>
        <v>156.69435215946845</v>
      </c>
      <c r="R2414" s="37" t="s">
        <v>5221</v>
      </c>
      <c r="S2414" s="42">
        <f>ABS(O2496-O2414)*100</f>
        <v>50.01403309233654</v>
      </c>
      <c r="T2414" t="s">
        <v>64</v>
      </c>
      <c r="V2414" s="7">
        <v>32459</v>
      </c>
      <c r="W2414" t="s">
        <v>33</v>
      </c>
      <c r="X2414" s="17" t="s">
        <v>34</v>
      </c>
      <c r="Z2414" t="s">
        <v>5222</v>
      </c>
      <c r="AA2414">
        <v>401</v>
      </c>
      <c r="AB2414">
        <v>48</v>
      </c>
    </row>
    <row r="2415" spans="1:28" x14ac:dyDescent="0.25">
      <c r="A2415" t="s">
        <v>5273</v>
      </c>
      <c r="B2415" t="s">
        <v>5274</v>
      </c>
      <c r="C2415" s="17">
        <v>44474</v>
      </c>
      <c r="D2415" s="7">
        <v>245000</v>
      </c>
      <c r="E2415" t="s">
        <v>29</v>
      </c>
      <c r="F2415" t="s">
        <v>30</v>
      </c>
      <c r="G2415" s="7">
        <v>245000</v>
      </c>
      <c r="H2415" s="7">
        <v>107500</v>
      </c>
      <c r="I2415" s="12">
        <f>H2415/G2415*100</f>
        <v>43.877551020408163</v>
      </c>
      <c r="J2415" s="12">
        <f t="shared" si="37"/>
        <v>6.2252177700787641</v>
      </c>
      <c r="K2415" s="7">
        <v>215002</v>
      </c>
      <c r="L2415" s="7">
        <v>37340</v>
      </c>
      <c r="M2415" s="7">
        <f>G2415-L2415</f>
        <v>207660</v>
      </c>
      <c r="N2415" s="7">
        <v>97083.0625</v>
      </c>
      <c r="O2415" s="22">
        <f>M2415/N2415</f>
        <v>2.1389930916116291</v>
      </c>
      <c r="P2415" s="27">
        <v>1204</v>
      </c>
      <c r="Q2415" s="32">
        <f>M2415/P2415</f>
        <v>172.47508305647841</v>
      </c>
      <c r="R2415" s="37" t="s">
        <v>5221</v>
      </c>
      <c r="S2415" s="42">
        <f>ABS(O2496-O2415)*100</f>
        <v>78.180406262405342</v>
      </c>
      <c r="T2415" t="s">
        <v>64</v>
      </c>
      <c r="V2415" s="7">
        <v>32459</v>
      </c>
      <c r="W2415" t="s">
        <v>33</v>
      </c>
      <c r="X2415" s="17" t="s">
        <v>34</v>
      </c>
      <c r="Z2415" t="s">
        <v>5222</v>
      </c>
      <c r="AA2415">
        <v>401</v>
      </c>
      <c r="AB2415">
        <v>48</v>
      </c>
    </row>
    <row r="2416" spans="1:28" x14ac:dyDescent="0.25">
      <c r="A2416" t="s">
        <v>5275</v>
      </c>
      <c r="B2416" t="s">
        <v>5276</v>
      </c>
      <c r="C2416" s="17">
        <v>44316</v>
      </c>
      <c r="D2416" s="7">
        <v>232000</v>
      </c>
      <c r="E2416" t="s">
        <v>29</v>
      </c>
      <c r="F2416" t="s">
        <v>30</v>
      </c>
      <c r="G2416" s="7">
        <v>232000</v>
      </c>
      <c r="H2416" s="7">
        <v>117010</v>
      </c>
      <c r="I2416" s="12">
        <f>H2416/G2416*100</f>
        <v>50.435344827586206</v>
      </c>
      <c r="J2416" s="12">
        <f t="shared" si="37"/>
        <v>0.33257603709927963</v>
      </c>
      <c r="K2416" s="7">
        <v>234023</v>
      </c>
      <c r="L2416" s="7">
        <v>37340</v>
      </c>
      <c r="M2416" s="7">
        <f>G2416-L2416</f>
        <v>194660</v>
      </c>
      <c r="N2416" s="7">
        <v>107477.046875</v>
      </c>
      <c r="O2416" s="22">
        <f>M2416/N2416</f>
        <v>1.8111774156429621</v>
      </c>
      <c r="P2416" s="27">
        <v>1204</v>
      </c>
      <c r="Q2416" s="32">
        <f>M2416/P2416</f>
        <v>161.67774086378736</v>
      </c>
      <c r="R2416" s="37" t="s">
        <v>5221</v>
      </c>
      <c r="S2416" s="42">
        <f>ABS(O2496-O2416)*100</f>
        <v>45.398838665538641</v>
      </c>
      <c r="T2416" t="s">
        <v>64</v>
      </c>
      <c r="V2416" s="7">
        <v>32459</v>
      </c>
      <c r="W2416" t="s">
        <v>33</v>
      </c>
      <c r="X2416" s="17" t="s">
        <v>34</v>
      </c>
      <c r="Z2416" t="s">
        <v>5222</v>
      </c>
      <c r="AA2416">
        <v>401</v>
      </c>
      <c r="AB2416">
        <v>48</v>
      </c>
    </row>
    <row r="2417" spans="1:28" x14ac:dyDescent="0.25">
      <c r="A2417" t="s">
        <v>5277</v>
      </c>
      <c r="B2417" t="s">
        <v>5278</v>
      </c>
      <c r="C2417" s="17">
        <v>43972</v>
      </c>
      <c r="D2417" s="7">
        <v>210000</v>
      </c>
      <c r="E2417" t="s">
        <v>29</v>
      </c>
      <c r="F2417" t="s">
        <v>30</v>
      </c>
      <c r="G2417" s="7">
        <v>210000</v>
      </c>
      <c r="H2417" s="7">
        <v>134530</v>
      </c>
      <c r="I2417" s="12">
        <f>H2417/G2417*100</f>
        <v>64.061904761904771</v>
      </c>
      <c r="J2417" s="12">
        <f t="shared" si="37"/>
        <v>13.959135971417844</v>
      </c>
      <c r="K2417" s="7">
        <v>269056</v>
      </c>
      <c r="L2417" s="7">
        <v>38813</v>
      </c>
      <c r="M2417" s="7">
        <f>G2417-L2417</f>
        <v>171187</v>
      </c>
      <c r="N2417" s="7">
        <v>125815.84375</v>
      </c>
      <c r="O2417" s="22">
        <f>M2417/N2417</f>
        <v>1.3606156021188707</v>
      </c>
      <c r="P2417" s="27">
        <v>1439</v>
      </c>
      <c r="Q2417" s="32">
        <f>M2417/P2417</f>
        <v>118.96247394023628</v>
      </c>
      <c r="R2417" s="37" t="s">
        <v>5221</v>
      </c>
      <c r="S2417" s="42">
        <f>ABS(O2496-O2417)*100</f>
        <v>0.34265731312950187</v>
      </c>
      <c r="T2417" t="s">
        <v>64</v>
      </c>
      <c r="V2417" s="7">
        <v>32459</v>
      </c>
      <c r="W2417" t="s">
        <v>33</v>
      </c>
      <c r="X2417" s="17" t="s">
        <v>34</v>
      </c>
      <c r="Z2417" t="s">
        <v>5222</v>
      </c>
      <c r="AA2417">
        <v>401</v>
      </c>
      <c r="AB2417">
        <v>48</v>
      </c>
    </row>
    <row r="2418" spans="1:28" x14ac:dyDescent="0.25">
      <c r="A2418" t="s">
        <v>5279</v>
      </c>
      <c r="B2418" t="s">
        <v>5280</v>
      </c>
      <c r="C2418" s="17">
        <v>44020</v>
      </c>
      <c r="D2418" s="7">
        <v>178000</v>
      </c>
      <c r="E2418" t="s">
        <v>29</v>
      </c>
      <c r="F2418" t="s">
        <v>30</v>
      </c>
      <c r="G2418" s="7">
        <v>178000</v>
      </c>
      <c r="H2418" s="7">
        <v>86820</v>
      </c>
      <c r="I2418" s="12">
        <f>H2418/G2418*100</f>
        <v>48.775280898876403</v>
      </c>
      <c r="J2418" s="12">
        <f t="shared" si="37"/>
        <v>1.3274878916105237</v>
      </c>
      <c r="K2418" s="7">
        <v>173647</v>
      </c>
      <c r="L2418" s="7">
        <v>34734</v>
      </c>
      <c r="M2418" s="7">
        <f>G2418-L2418</f>
        <v>143266</v>
      </c>
      <c r="N2418" s="7">
        <v>75908.7421875</v>
      </c>
      <c r="O2418" s="22">
        <f>M2418/N2418</f>
        <v>1.8873451972912787</v>
      </c>
      <c r="P2418" s="27">
        <v>1075</v>
      </c>
      <c r="Q2418" s="32">
        <f>M2418/P2418</f>
        <v>133.27069767441861</v>
      </c>
      <c r="R2418" s="37" t="s">
        <v>5221</v>
      </c>
      <c r="S2418" s="42">
        <f>ABS(O2496-O2418)*100</f>
        <v>53.015616830370305</v>
      </c>
      <c r="T2418" t="s">
        <v>64</v>
      </c>
      <c r="V2418" s="7">
        <v>32459</v>
      </c>
      <c r="W2418" t="s">
        <v>33</v>
      </c>
      <c r="X2418" s="17" t="s">
        <v>34</v>
      </c>
      <c r="Z2418" t="s">
        <v>5222</v>
      </c>
      <c r="AA2418">
        <v>401</v>
      </c>
      <c r="AB2418">
        <v>48</v>
      </c>
    </row>
    <row r="2419" spans="1:28" x14ac:dyDescent="0.25">
      <c r="A2419" t="s">
        <v>5281</v>
      </c>
      <c r="B2419" t="s">
        <v>5282</v>
      </c>
      <c r="C2419" s="17">
        <v>44239</v>
      </c>
      <c r="D2419" s="7">
        <v>230000</v>
      </c>
      <c r="E2419" t="s">
        <v>29</v>
      </c>
      <c r="F2419" t="s">
        <v>30</v>
      </c>
      <c r="G2419" s="7">
        <v>230000</v>
      </c>
      <c r="H2419" s="7">
        <v>108980</v>
      </c>
      <c r="I2419" s="12">
        <f>H2419/G2419*100</f>
        <v>47.382608695652173</v>
      </c>
      <c r="J2419" s="12">
        <f t="shared" si="37"/>
        <v>2.7201600948347533</v>
      </c>
      <c r="K2419" s="7">
        <v>217960</v>
      </c>
      <c r="L2419" s="7">
        <v>40778</v>
      </c>
      <c r="M2419" s="7">
        <f>G2419-L2419</f>
        <v>189222</v>
      </c>
      <c r="N2419" s="7">
        <v>96820.765625</v>
      </c>
      <c r="O2419" s="22">
        <f>M2419/N2419</f>
        <v>1.9543534775678448</v>
      </c>
      <c r="P2419" s="27">
        <v>1518</v>
      </c>
      <c r="Q2419" s="32">
        <f>M2419/P2419</f>
        <v>124.65217391304348</v>
      </c>
      <c r="R2419" s="37" t="s">
        <v>5221</v>
      </c>
      <c r="S2419" s="42">
        <f>ABS(O2496-O2419)*100</f>
        <v>59.716444858026918</v>
      </c>
      <c r="T2419" t="s">
        <v>141</v>
      </c>
      <c r="V2419" s="7">
        <v>32459</v>
      </c>
      <c r="W2419" t="s">
        <v>33</v>
      </c>
      <c r="X2419" s="17" t="s">
        <v>34</v>
      </c>
      <c r="Z2419" t="s">
        <v>5222</v>
      </c>
      <c r="AA2419">
        <v>401</v>
      </c>
      <c r="AB2419">
        <v>48</v>
      </c>
    </row>
    <row r="2420" spans="1:28" x14ac:dyDescent="0.25">
      <c r="A2420" t="s">
        <v>5283</v>
      </c>
      <c r="B2420" t="s">
        <v>5284</v>
      </c>
      <c r="C2420" s="17">
        <v>44515</v>
      </c>
      <c r="D2420" s="7">
        <v>185000</v>
      </c>
      <c r="E2420" t="s">
        <v>29</v>
      </c>
      <c r="F2420" t="s">
        <v>30</v>
      </c>
      <c r="G2420" s="7">
        <v>185000</v>
      </c>
      <c r="H2420" s="7">
        <v>79840</v>
      </c>
      <c r="I2420" s="12">
        <f>H2420/G2420*100</f>
        <v>43.156756756756756</v>
      </c>
      <c r="J2420" s="12">
        <f t="shared" si="37"/>
        <v>6.9460120337301703</v>
      </c>
      <c r="K2420" s="7">
        <v>159674</v>
      </c>
      <c r="L2420" s="7">
        <v>40731</v>
      </c>
      <c r="M2420" s="7">
        <f>G2420-L2420</f>
        <v>144269</v>
      </c>
      <c r="N2420" s="7">
        <v>64996.17578125</v>
      </c>
      <c r="O2420" s="22">
        <f>M2420/N2420</f>
        <v>2.2196536683257988</v>
      </c>
      <c r="P2420" s="27">
        <v>945</v>
      </c>
      <c r="Q2420" s="32">
        <f>M2420/P2420</f>
        <v>152.66560846560847</v>
      </c>
      <c r="R2420" s="37" t="s">
        <v>5221</v>
      </c>
      <c r="S2420" s="42">
        <f>ABS(O2496-O2420)*100</f>
        <v>86.246463933822312</v>
      </c>
      <c r="T2420" t="s">
        <v>64</v>
      </c>
      <c r="V2420" s="7">
        <v>32459</v>
      </c>
      <c r="W2420" t="s">
        <v>33</v>
      </c>
      <c r="X2420" s="17" t="s">
        <v>34</v>
      </c>
      <c r="Z2420" t="s">
        <v>5222</v>
      </c>
      <c r="AA2420">
        <v>401</v>
      </c>
      <c r="AB2420">
        <v>43</v>
      </c>
    </row>
    <row r="2421" spans="1:28" x14ac:dyDescent="0.25">
      <c r="A2421" t="s">
        <v>5285</v>
      </c>
      <c r="B2421" t="s">
        <v>5286</v>
      </c>
      <c r="C2421" s="17">
        <v>44215</v>
      </c>
      <c r="D2421" s="7">
        <v>163800</v>
      </c>
      <c r="E2421" t="s">
        <v>29</v>
      </c>
      <c r="F2421" t="s">
        <v>30</v>
      </c>
      <c r="G2421" s="7">
        <v>163800</v>
      </c>
      <c r="H2421" s="7">
        <v>82850</v>
      </c>
      <c r="I2421" s="12">
        <f>H2421/G2421*100</f>
        <v>50.579975579975581</v>
      </c>
      <c r="J2421" s="12">
        <f t="shared" si="37"/>
        <v>0.47720678948865469</v>
      </c>
      <c r="K2421" s="7">
        <v>165692</v>
      </c>
      <c r="L2421" s="7">
        <v>24390</v>
      </c>
      <c r="M2421" s="7">
        <f>G2421-L2421</f>
        <v>139410</v>
      </c>
      <c r="N2421" s="7">
        <v>72836.0859375</v>
      </c>
      <c r="O2421" s="22">
        <f>M2421/N2421</f>
        <v>1.9140237727714595</v>
      </c>
      <c r="P2421" s="27">
        <v>1058</v>
      </c>
      <c r="Q2421" s="32">
        <f>M2421/P2421</f>
        <v>131.76748582230624</v>
      </c>
      <c r="R2421" s="37" t="s">
        <v>5287</v>
      </c>
      <c r="S2421" s="42">
        <f>ABS(O2496-O2421)*100</f>
        <v>55.683474378388389</v>
      </c>
      <c r="T2421" t="s">
        <v>154</v>
      </c>
      <c r="V2421" s="7">
        <v>19179</v>
      </c>
      <c r="W2421" t="s">
        <v>33</v>
      </c>
      <c r="X2421" s="17" t="s">
        <v>34</v>
      </c>
      <c r="Z2421" t="s">
        <v>5288</v>
      </c>
      <c r="AA2421">
        <v>401</v>
      </c>
      <c r="AB2421">
        <v>45</v>
      </c>
    </row>
    <row r="2422" spans="1:28" x14ac:dyDescent="0.25">
      <c r="A2422" t="s">
        <v>5289</v>
      </c>
      <c r="B2422" t="s">
        <v>5290</v>
      </c>
      <c r="C2422" s="17">
        <v>43945</v>
      </c>
      <c r="D2422" s="7">
        <v>145000</v>
      </c>
      <c r="E2422" t="s">
        <v>29</v>
      </c>
      <c r="F2422" t="s">
        <v>30</v>
      </c>
      <c r="G2422" s="7">
        <v>145000</v>
      </c>
      <c r="H2422" s="7">
        <v>65680</v>
      </c>
      <c r="I2422" s="12">
        <f>H2422/G2422*100</f>
        <v>45.296551724137927</v>
      </c>
      <c r="J2422" s="12">
        <f t="shared" si="37"/>
        <v>4.8062170663489994</v>
      </c>
      <c r="K2422" s="7">
        <v>131352</v>
      </c>
      <c r="L2422" s="7">
        <v>21564</v>
      </c>
      <c r="M2422" s="7">
        <f>G2422-L2422</f>
        <v>123436</v>
      </c>
      <c r="N2422" s="7">
        <v>56591.75390625</v>
      </c>
      <c r="O2422" s="22">
        <f>M2422/N2422</f>
        <v>2.1811658321190097</v>
      </c>
      <c r="P2422" s="27">
        <v>958</v>
      </c>
      <c r="Q2422" s="32">
        <f>M2422/P2422</f>
        <v>128.84759916492692</v>
      </c>
      <c r="R2422" s="37" t="s">
        <v>5287</v>
      </c>
      <c r="S2422" s="42">
        <f>ABS(O2496-O2422)*100</f>
        <v>82.397680313143411</v>
      </c>
      <c r="T2422" t="s">
        <v>154</v>
      </c>
      <c r="V2422" s="7">
        <v>19179</v>
      </c>
      <c r="W2422" t="s">
        <v>33</v>
      </c>
      <c r="X2422" s="17" t="s">
        <v>34</v>
      </c>
      <c r="Z2422" t="s">
        <v>5288</v>
      </c>
      <c r="AA2422">
        <v>401</v>
      </c>
      <c r="AB2422">
        <v>45</v>
      </c>
    </row>
    <row r="2423" spans="1:28" x14ac:dyDescent="0.25">
      <c r="A2423" t="s">
        <v>5291</v>
      </c>
      <c r="B2423" t="s">
        <v>5292</v>
      </c>
      <c r="C2423" s="17">
        <v>44165</v>
      </c>
      <c r="D2423" s="7">
        <v>145500</v>
      </c>
      <c r="E2423" t="s">
        <v>29</v>
      </c>
      <c r="F2423" t="s">
        <v>30</v>
      </c>
      <c r="G2423" s="7">
        <v>145500</v>
      </c>
      <c r="H2423" s="7">
        <v>59540</v>
      </c>
      <c r="I2423" s="12">
        <f>H2423/G2423*100</f>
        <v>40.920962199312719</v>
      </c>
      <c r="J2423" s="12">
        <f t="shared" si="37"/>
        <v>9.1818065911742082</v>
      </c>
      <c r="K2423" s="7">
        <v>119079</v>
      </c>
      <c r="L2423" s="7">
        <v>21631</v>
      </c>
      <c r="M2423" s="7">
        <f>G2423-L2423</f>
        <v>123869</v>
      </c>
      <c r="N2423" s="7">
        <v>50230.9296875</v>
      </c>
      <c r="O2423" s="22">
        <f>M2423/N2423</f>
        <v>2.4659905912676128</v>
      </c>
      <c r="P2423" s="27">
        <v>702</v>
      </c>
      <c r="Q2423" s="32">
        <f>M2423/P2423</f>
        <v>176.45156695156695</v>
      </c>
      <c r="R2423" s="37" t="s">
        <v>5287</v>
      </c>
      <c r="S2423" s="42">
        <f>ABS(O2496-O2423)*100</f>
        <v>110.88015622800371</v>
      </c>
      <c r="T2423" t="s">
        <v>154</v>
      </c>
      <c r="V2423" s="7">
        <v>19179</v>
      </c>
      <c r="W2423" t="s">
        <v>33</v>
      </c>
      <c r="X2423" s="17" t="s">
        <v>34</v>
      </c>
      <c r="Z2423" t="s">
        <v>5288</v>
      </c>
      <c r="AA2423">
        <v>401</v>
      </c>
      <c r="AB2423">
        <v>45</v>
      </c>
    </row>
    <row r="2424" spans="1:28" x14ac:dyDescent="0.25">
      <c r="A2424" t="s">
        <v>5293</v>
      </c>
      <c r="B2424" t="s">
        <v>5294</v>
      </c>
      <c r="C2424" s="17">
        <v>44050</v>
      </c>
      <c r="D2424" s="7">
        <v>163000</v>
      </c>
      <c r="E2424" t="s">
        <v>29</v>
      </c>
      <c r="F2424" t="s">
        <v>30</v>
      </c>
      <c r="G2424" s="7">
        <v>163000</v>
      </c>
      <c r="H2424" s="7">
        <v>87020</v>
      </c>
      <c r="I2424" s="12">
        <f>H2424/G2424*100</f>
        <v>53.386503067484661</v>
      </c>
      <c r="J2424" s="12">
        <f t="shared" si="37"/>
        <v>3.283734276997734</v>
      </c>
      <c r="K2424" s="7">
        <v>174035</v>
      </c>
      <c r="L2424" s="7">
        <v>22050</v>
      </c>
      <c r="M2424" s="7">
        <f>G2424-L2424</f>
        <v>140950</v>
      </c>
      <c r="N2424" s="7">
        <v>78342.78125</v>
      </c>
      <c r="O2424" s="22">
        <f>M2424/N2424</f>
        <v>1.7991447042225093</v>
      </c>
      <c r="P2424" s="27">
        <v>888</v>
      </c>
      <c r="Q2424" s="32">
        <f>M2424/P2424</f>
        <v>158.72747747747746</v>
      </c>
      <c r="R2424" s="37" t="s">
        <v>5287</v>
      </c>
      <c r="S2424" s="42">
        <f>ABS(O2496-O2424)*100</f>
        <v>44.195567523493359</v>
      </c>
      <c r="T2424" t="s">
        <v>64</v>
      </c>
      <c r="V2424" s="7">
        <v>19179</v>
      </c>
      <c r="W2424" t="s">
        <v>33</v>
      </c>
      <c r="X2424" s="17" t="s">
        <v>34</v>
      </c>
      <c r="Z2424" t="s">
        <v>5288</v>
      </c>
      <c r="AA2424">
        <v>401</v>
      </c>
      <c r="AB2424">
        <v>59</v>
      </c>
    </row>
    <row r="2425" spans="1:28" x14ac:dyDescent="0.25">
      <c r="A2425" t="s">
        <v>5295</v>
      </c>
      <c r="B2425" t="s">
        <v>5296</v>
      </c>
      <c r="C2425" s="17">
        <v>44557</v>
      </c>
      <c r="D2425" s="7">
        <v>190000</v>
      </c>
      <c r="E2425" t="s">
        <v>29</v>
      </c>
      <c r="F2425" t="s">
        <v>30</v>
      </c>
      <c r="G2425" s="7">
        <v>190000</v>
      </c>
      <c r="H2425" s="7">
        <v>106640</v>
      </c>
      <c r="I2425" s="12">
        <f>H2425/G2425*100</f>
        <v>56.126315789473679</v>
      </c>
      <c r="J2425" s="12">
        <f t="shared" si="37"/>
        <v>6.0235469989867525</v>
      </c>
      <c r="K2425" s="7">
        <v>213277</v>
      </c>
      <c r="L2425" s="7">
        <v>22364</v>
      </c>
      <c r="M2425" s="7">
        <f>G2425-L2425</f>
        <v>167636</v>
      </c>
      <c r="N2425" s="7">
        <v>98408.765625</v>
      </c>
      <c r="O2425" s="22">
        <f>M2425/N2425</f>
        <v>1.7034661387665384</v>
      </c>
      <c r="P2425" s="27">
        <v>1278</v>
      </c>
      <c r="Q2425" s="32">
        <f>M2425/P2425</f>
        <v>131.17057902973397</v>
      </c>
      <c r="R2425" s="37" t="s">
        <v>5287</v>
      </c>
      <c r="S2425" s="42">
        <f>ABS(O2496-O2425)*100</f>
        <v>34.627710977896278</v>
      </c>
      <c r="T2425" t="s">
        <v>154</v>
      </c>
      <c r="V2425" s="7">
        <v>19179</v>
      </c>
      <c r="W2425" t="s">
        <v>33</v>
      </c>
      <c r="X2425" s="17" t="s">
        <v>34</v>
      </c>
      <c r="Z2425" t="s">
        <v>5288</v>
      </c>
      <c r="AA2425">
        <v>401</v>
      </c>
      <c r="AB2425">
        <v>45</v>
      </c>
    </row>
    <row r="2426" spans="1:28" x14ac:dyDescent="0.25">
      <c r="A2426" t="s">
        <v>5297</v>
      </c>
      <c r="B2426" t="s">
        <v>5298</v>
      </c>
      <c r="C2426" s="17">
        <v>44588</v>
      </c>
      <c r="D2426" s="7">
        <v>200000</v>
      </c>
      <c r="E2426" t="s">
        <v>29</v>
      </c>
      <c r="F2426" t="s">
        <v>30</v>
      </c>
      <c r="G2426" s="7">
        <v>200000</v>
      </c>
      <c r="H2426" s="7">
        <v>98440</v>
      </c>
      <c r="I2426" s="12">
        <f>H2426/G2426*100</f>
        <v>49.220000000000006</v>
      </c>
      <c r="J2426" s="12">
        <f t="shared" si="37"/>
        <v>0.88276879048692081</v>
      </c>
      <c r="K2426" s="7">
        <v>196872</v>
      </c>
      <c r="L2426" s="7">
        <v>28280</v>
      </c>
      <c r="M2426" s="7">
        <f>G2426-L2426</f>
        <v>171720</v>
      </c>
      <c r="N2426" s="7">
        <v>86903.09375</v>
      </c>
      <c r="O2426" s="22">
        <f>M2426/N2426</f>
        <v>1.9759940939962222</v>
      </c>
      <c r="P2426" s="27">
        <v>1151</v>
      </c>
      <c r="Q2426" s="32">
        <f>M2426/P2426</f>
        <v>149.19200695047783</v>
      </c>
      <c r="R2426" s="37" t="s">
        <v>5287</v>
      </c>
      <c r="S2426" s="42">
        <f>ABS(O2496-O2426)*100</f>
        <v>61.880506500864655</v>
      </c>
      <c r="T2426" t="s">
        <v>154</v>
      </c>
      <c r="V2426" s="7">
        <v>25562</v>
      </c>
      <c r="W2426" t="s">
        <v>33</v>
      </c>
      <c r="X2426" s="17" t="s">
        <v>34</v>
      </c>
      <c r="Z2426" t="s">
        <v>5288</v>
      </c>
      <c r="AA2426">
        <v>401</v>
      </c>
      <c r="AB2426">
        <v>45</v>
      </c>
    </row>
    <row r="2427" spans="1:28" x14ac:dyDescent="0.25">
      <c r="A2427" t="s">
        <v>5299</v>
      </c>
      <c r="B2427" t="s">
        <v>5300</v>
      </c>
      <c r="C2427" s="17">
        <v>44316</v>
      </c>
      <c r="D2427" s="7">
        <v>162000</v>
      </c>
      <c r="E2427" t="s">
        <v>29</v>
      </c>
      <c r="F2427" t="s">
        <v>85</v>
      </c>
      <c r="G2427" s="7">
        <v>162000</v>
      </c>
      <c r="H2427" s="7">
        <v>52130</v>
      </c>
      <c r="I2427" s="12">
        <f>H2427/G2427*100</f>
        <v>32.179012345679013</v>
      </c>
      <c r="J2427" s="12">
        <f t="shared" si="37"/>
        <v>17.923756444807914</v>
      </c>
      <c r="K2427" s="7">
        <v>141411</v>
      </c>
      <c r="L2427" s="7">
        <v>18407</v>
      </c>
      <c r="M2427" s="7">
        <f>G2427-L2427</f>
        <v>143593</v>
      </c>
      <c r="N2427" s="7">
        <v>63404.125</v>
      </c>
      <c r="O2427" s="22">
        <f>M2427/N2427</f>
        <v>2.2647264669293992</v>
      </c>
      <c r="P2427" s="27">
        <v>1070</v>
      </c>
      <c r="Q2427" s="32">
        <f>M2427/P2427</f>
        <v>134.19906542056074</v>
      </c>
      <c r="R2427" s="37" t="s">
        <v>5287</v>
      </c>
      <c r="S2427" s="42">
        <f>ABS(O2496-O2427)*100</f>
        <v>90.753743794182355</v>
      </c>
      <c r="T2427" t="s">
        <v>154</v>
      </c>
      <c r="V2427" s="7">
        <v>17435</v>
      </c>
      <c r="W2427" t="s">
        <v>33</v>
      </c>
      <c r="X2427" s="17" t="s">
        <v>34</v>
      </c>
      <c r="Y2427" t="s">
        <v>5301</v>
      </c>
      <c r="Z2427" t="s">
        <v>5288</v>
      </c>
      <c r="AA2427">
        <v>401</v>
      </c>
      <c r="AB2427">
        <v>45</v>
      </c>
    </row>
    <row r="2428" spans="1:28" x14ac:dyDescent="0.25">
      <c r="A2428" t="s">
        <v>5299</v>
      </c>
      <c r="B2428" t="s">
        <v>5300</v>
      </c>
      <c r="C2428" s="17">
        <v>44169</v>
      </c>
      <c r="D2428" s="7">
        <v>105000</v>
      </c>
      <c r="E2428" t="s">
        <v>29</v>
      </c>
      <c r="F2428" t="s">
        <v>30</v>
      </c>
      <c r="G2428" s="7">
        <v>105000</v>
      </c>
      <c r="H2428" s="7">
        <v>52140</v>
      </c>
      <c r="I2428" s="12">
        <f>H2428/G2428*100</f>
        <v>49.657142857142858</v>
      </c>
      <c r="J2428" s="12">
        <f t="shared" si="37"/>
        <v>0.44562593334406841</v>
      </c>
      <c r="K2428" s="7">
        <v>141411</v>
      </c>
      <c r="L2428" s="7">
        <v>18407</v>
      </c>
      <c r="M2428" s="7">
        <f>G2428-L2428</f>
        <v>86593</v>
      </c>
      <c r="N2428" s="7">
        <v>63404.125</v>
      </c>
      <c r="O2428" s="22">
        <f>M2428/N2428</f>
        <v>1.3657313305719463</v>
      </c>
      <c r="P2428" s="27">
        <v>1070</v>
      </c>
      <c r="Q2428" s="32">
        <f>M2428/P2428</f>
        <v>80.928037383177568</v>
      </c>
      <c r="R2428" s="37" t="s">
        <v>5287</v>
      </c>
      <c r="S2428" s="42">
        <f>ABS(O2496-O2428)*100</f>
        <v>0.85423015843706374</v>
      </c>
      <c r="T2428" t="s">
        <v>154</v>
      </c>
      <c r="V2428" s="7">
        <v>17435</v>
      </c>
      <c r="W2428" t="s">
        <v>33</v>
      </c>
      <c r="X2428" s="17" t="s">
        <v>34</v>
      </c>
      <c r="Y2428" t="s">
        <v>5301</v>
      </c>
      <c r="Z2428" t="s">
        <v>5288</v>
      </c>
      <c r="AA2428">
        <v>401</v>
      </c>
      <c r="AB2428">
        <v>45</v>
      </c>
    </row>
    <row r="2429" spans="1:28" x14ac:dyDescent="0.25">
      <c r="A2429" t="s">
        <v>5302</v>
      </c>
      <c r="B2429" t="s">
        <v>5303</v>
      </c>
      <c r="C2429" s="17">
        <v>44357</v>
      </c>
      <c r="D2429" s="7">
        <v>235000</v>
      </c>
      <c r="E2429" t="s">
        <v>29</v>
      </c>
      <c r="F2429" t="s">
        <v>30</v>
      </c>
      <c r="G2429" s="7">
        <v>235000</v>
      </c>
      <c r="H2429" s="7">
        <v>109270</v>
      </c>
      <c r="I2429" s="12">
        <f>H2429/G2429*100</f>
        <v>46.497872340425531</v>
      </c>
      <c r="J2429" s="12">
        <f t="shared" si="37"/>
        <v>3.6048964500613963</v>
      </c>
      <c r="K2429" s="7">
        <v>218543</v>
      </c>
      <c r="L2429" s="7">
        <v>37188</v>
      </c>
      <c r="M2429" s="7">
        <f>G2429-L2429</f>
        <v>197812</v>
      </c>
      <c r="N2429" s="7">
        <v>99101.09375</v>
      </c>
      <c r="O2429" s="22">
        <f>M2429/N2429</f>
        <v>1.9960627326577816</v>
      </c>
      <c r="P2429" s="27">
        <v>1260</v>
      </c>
      <c r="Q2429" s="32">
        <f>M2429/P2429</f>
        <v>156.9936507936508</v>
      </c>
      <c r="R2429" s="37" t="s">
        <v>5221</v>
      </c>
      <c r="S2429" s="42">
        <f>ABS(O2496-O2429)*100</f>
        <v>63.887370367020594</v>
      </c>
      <c r="T2429" t="s">
        <v>64</v>
      </c>
      <c r="V2429" s="7">
        <v>32459</v>
      </c>
      <c r="W2429" t="s">
        <v>33</v>
      </c>
      <c r="X2429" s="17" t="s">
        <v>34</v>
      </c>
      <c r="Z2429" t="s">
        <v>5222</v>
      </c>
      <c r="AA2429">
        <v>401</v>
      </c>
      <c r="AB2429">
        <v>48</v>
      </c>
    </row>
    <row r="2430" spans="1:28" x14ac:dyDescent="0.25">
      <c r="A2430" t="s">
        <v>5304</v>
      </c>
      <c r="B2430" t="s">
        <v>5305</v>
      </c>
      <c r="C2430" s="17">
        <v>44496</v>
      </c>
      <c r="D2430" s="7">
        <v>161500</v>
      </c>
      <c r="E2430" t="s">
        <v>29</v>
      </c>
      <c r="F2430" t="s">
        <v>30</v>
      </c>
      <c r="G2430" s="7">
        <v>161500</v>
      </c>
      <c r="H2430" s="7">
        <v>96900</v>
      </c>
      <c r="I2430" s="12">
        <f>H2430/G2430*100</f>
        <v>60</v>
      </c>
      <c r="J2430" s="12">
        <f t="shared" si="37"/>
        <v>9.8972312095130732</v>
      </c>
      <c r="K2430" s="7">
        <v>193796</v>
      </c>
      <c r="L2430" s="7">
        <v>37399</v>
      </c>
      <c r="M2430" s="7">
        <f>G2430-L2430</f>
        <v>124101</v>
      </c>
      <c r="N2430" s="7">
        <v>85462.84375</v>
      </c>
      <c r="O2430" s="22">
        <f>M2430/N2430</f>
        <v>1.4521047341114248</v>
      </c>
      <c r="P2430" s="27">
        <v>900</v>
      </c>
      <c r="Q2430" s="32">
        <f>M2430/P2430</f>
        <v>137.88999999999999</v>
      </c>
      <c r="R2430" s="37" t="s">
        <v>5221</v>
      </c>
      <c r="S2430" s="42">
        <f>ABS(O2496-O2430)*100</f>
        <v>9.4915705123849179</v>
      </c>
      <c r="T2430" t="s">
        <v>64</v>
      </c>
      <c r="V2430" s="7">
        <v>32459</v>
      </c>
      <c r="W2430" t="s">
        <v>33</v>
      </c>
      <c r="X2430" s="17" t="s">
        <v>34</v>
      </c>
      <c r="Z2430" t="s">
        <v>5222</v>
      </c>
      <c r="AA2430">
        <v>401</v>
      </c>
      <c r="AB2430">
        <v>51</v>
      </c>
    </row>
    <row r="2431" spans="1:28" x14ac:dyDescent="0.25">
      <c r="A2431" t="s">
        <v>5306</v>
      </c>
      <c r="B2431" t="s">
        <v>5307</v>
      </c>
      <c r="C2431" s="17">
        <v>43927</v>
      </c>
      <c r="D2431" s="7">
        <v>180000</v>
      </c>
      <c r="E2431" t="s">
        <v>29</v>
      </c>
      <c r="F2431" t="s">
        <v>30</v>
      </c>
      <c r="G2431" s="7">
        <v>180000</v>
      </c>
      <c r="H2431" s="7">
        <v>127900</v>
      </c>
      <c r="I2431" s="12">
        <f>H2431/G2431*100</f>
        <v>71.055555555555557</v>
      </c>
      <c r="J2431" s="12">
        <f t="shared" si="37"/>
        <v>20.95278676506863</v>
      </c>
      <c r="K2431" s="7">
        <v>255798</v>
      </c>
      <c r="L2431" s="7">
        <v>37695</v>
      </c>
      <c r="M2431" s="7">
        <f>G2431-L2431</f>
        <v>142305</v>
      </c>
      <c r="N2431" s="7">
        <v>119181.96875</v>
      </c>
      <c r="O2431" s="22">
        <f>M2431/N2431</f>
        <v>1.1940145098500901</v>
      </c>
      <c r="P2431" s="27">
        <v>1240</v>
      </c>
      <c r="Q2431" s="32">
        <f>M2431/P2431</f>
        <v>114.76209677419355</v>
      </c>
      <c r="R2431" s="37" t="s">
        <v>5221</v>
      </c>
      <c r="S2431" s="42">
        <f>ABS(O2496-O2431)*100</f>
        <v>16.31745191374856</v>
      </c>
      <c r="T2431" t="s">
        <v>64</v>
      </c>
      <c r="V2431" s="7">
        <v>32459</v>
      </c>
      <c r="W2431" t="s">
        <v>33</v>
      </c>
      <c r="X2431" s="17" t="s">
        <v>34</v>
      </c>
      <c r="Z2431" t="s">
        <v>5222</v>
      </c>
      <c r="AA2431">
        <v>401</v>
      </c>
      <c r="AB2431">
        <v>51</v>
      </c>
    </row>
    <row r="2432" spans="1:28" x14ac:dyDescent="0.25">
      <c r="A2432" t="s">
        <v>5308</v>
      </c>
      <c r="B2432" t="s">
        <v>5309</v>
      </c>
      <c r="C2432" s="17">
        <v>44085</v>
      </c>
      <c r="D2432" s="7">
        <v>204000</v>
      </c>
      <c r="E2432" t="s">
        <v>29</v>
      </c>
      <c r="F2432" t="s">
        <v>30</v>
      </c>
      <c r="G2432" s="7">
        <v>204000</v>
      </c>
      <c r="H2432" s="7">
        <v>116680</v>
      </c>
      <c r="I2432" s="12">
        <f>H2432/G2432*100</f>
        <v>57.196078431372555</v>
      </c>
      <c r="J2432" s="12">
        <f t="shared" si="37"/>
        <v>7.0933096408856287</v>
      </c>
      <c r="K2432" s="7">
        <v>233362</v>
      </c>
      <c r="L2432" s="7">
        <v>42669</v>
      </c>
      <c r="M2432" s="7">
        <f>G2432-L2432</f>
        <v>161331</v>
      </c>
      <c r="N2432" s="7">
        <v>104203.828125</v>
      </c>
      <c r="O2432" s="22">
        <f>M2432/N2432</f>
        <v>1.5482252706347011</v>
      </c>
      <c r="P2432" s="27">
        <v>1092</v>
      </c>
      <c r="Q2432" s="32">
        <f>M2432/P2432</f>
        <v>147.73901098901098</v>
      </c>
      <c r="R2432" s="37" t="s">
        <v>5221</v>
      </c>
      <c r="S2432" s="42">
        <f>ABS(O2496-O2432)*100</f>
        <v>19.103624164712542</v>
      </c>
      <c r="T2432" t="s">
        <v>64</v>
      </c>
      <c r="V2432" s="7">
        <v>32459</v>
      </c>
      <c r="W2432" t="s">
        <v>33</v>
      </c>
      <c r="X2432" s="17" t="s">
        <v>34</v>
      </c>
      <c r="Z2432" t="s">
        <v>5222</v>
      </c>
      <c r="AA2432">
        <v>401</v>
      </c>
      <c r="AB2432">
        <v>54</v>
      </c>
    </row>
    <row r="2433" spans="1:28" x14ac:dyDescent="0.25">
      <c r="A2433" t="s">
        <v>5310</v>
      </c>
      <c r="B2433" t="s">
        <v>5311</v>
      </c>
      <c r="C2433" s="17">
        <v>43937</v>
      </c>
      <c r="D2433" s="7">
        <v>140000</v>
      </c>
      <c r="E2433" t="s">
        <v>29</v>
      </c>
      <c r="F2433" t="s">
        <v>30</v>
      </c>
      <c r="G2433" s="7">
        <v>140000</v>
      </c>
      <c r="H2433" s="7">
        <v>78850</v>
      </c>
      <c r="I2433" s="12">
        <f>H2433/G2433*100</f>
        <v>56.321428571428569</v>
      </c>
      <c r="J2433" s="12">
        <f t="shared" si="37"/>
        <v>6.2186597809416426</v>
      </c>
      <c r="K2433" s="7">
        <v>157694</v>
      </c>
      <c r="L2433" s="7">
        <v>24498</v>
      </c>
      <c r="M2433" s="7">
        <f>G2433-L2433</f>
        <v>115502</v>
      </c>
      <c r="N2433" s="7">
        <v>76112</v>
      </c>
      <c r="O2433" s="22">
        <f>M2433/N2433</f>
        <v>1.5175268026066848</v>
      </c>
      <c r="P2433" s="27">
        <v>1000</v>
      </c>
      <c r="Q2433" s="32">
        <f>M2433/P2433</f>
        <v>115.502</v>
      </c>
      <c r="R2433" s="37" t="s">
        <v>5312</v>
      </c>
      <c r="S2433" s="42">
        <f>ABS(O2496-O2433)*100</f>
        <v>16.033777361910918</v>
      </c>
      <c r="T2433" t="s">
        <v>154</v>
      </c>
      <c r="V2433" s="7">
        <v>19525</v>
      </c>
      <c r="W2433" t="s">
        <v>33</v>
      </c>
      <c r="X2433" s="17" t="s">
        <v>34</v>
      </c>
      <c r="Z2433" t="s">
        <v>5313</v>
      </c>
      <c r="AA2433">
        <v>401</v>
      </c>
      <c r="AB2433">
        <v>54</v>
      </c>
    </row>
    <row r="2434" spans="1:28" x14ac:dyDescent="0.25">
      <c r="A2434" t="s">
        <v>5314</v>
      </c>
      <c r="B2434" t="s">
        <v>5315</v>
      </c>
      <c r="C2434" s="17">
        <v>44568</v>
      </c>
      <c r="D2434" s="7">
        <v>200000</v>
      </c>
      <c r="E2434" t="s">
        <v>29</v>
      </c>
      <c r="F2434" t="s">
        <v>30</v>
      </c>
      <c r="G2434" s="7">
        <v>200000</v>
      </c>
      <c r="H2434" s="7">
        <v>115810</v>
      </c>
      <c r="I2434" s="12">
        <f>H2434/G2434*100</f>
        <v>57.904999999999994</v>
      </c>
      <c r="J2434" s="12">
        <f t="shared" si="37"/>
        <v>7.8022312095130673</v>
      </c>
      <c r="K2434" s="7">
        <v>231612</v>
      </c>
      <c r="L2434" s="7">
        <v>26991</v>
      </c>
      <c r="M2434" s="7">
        <f>G2434-L2434</f>
        <v>173009</v>
      </c>
      <c r="N2434" s="7">
        <v>116926.2890625</v>
      </c>
      <c r="O2434" s="22">
        <f>M2434/N2434</f>
        <v>1.4796415877657967</v>
      </c>
      <c r="P2434" s="27">
        <v>2006</v>
      </c>
      <c r="Q2434" s="32">
        <f>M2434/P2434</f>
        <v>86.245762711864401</v>
      </c>
      <c r="R2434" s="37" t="s">
        <v>5312</v>
      </c>
      <c r="S2434" s="42">
        <f>ABS(O2496-O2434)*100</f>
        <v>12.245255877822103</v>
      </c>
      <c r="T2434" t="s">
        <v>662</v>
      </c>
      <c r="V2434" s="7">
        <v>22798</v>
      </c>
      <c r="W2434" t="s">
        <v>33</v>
      </c>
      <c r="X2434" s="17" t="s">
        <v>34</v>
      </c>
      <c r="Z2434" t="s">
        <v>5313</v>
      </c>
      <c r="AA2434">
        <v>401</v>
      </c>
      <c r="AB2434">
        <v>45</v>
      </c>
    </row>
    <row r="2435" spans="1:28" x14ac:dyDescent="0.25">
      <c r="A2435" t="s">
        <v>5316</v>
      </c>
      <c r="B2435" t="s">
        <v>5317</v>
      </c>
      <c r="C2435" s="17">
        <v>44341</v>
      </c>
      <c r="D2435" s="7">
        <v>105000</v>
      </c>
      <c r="E2435" t="s">
        <v>29</v>
      </c>
      <c r="F2435" t="s">
        <v>30</v>
      </c>
      <c r="G2435" s="7">
        <v>105000</v>
      </c>
      <c r="H2435" s="7">
        <v>73560</v>
      </c>
      <c r="I2435" s="12">
        <f>H2435/G2435*100</f>
        <v>70.057142857142864</v>
      </c>
      <c r="J2435" s="12">
        <f t="shared" ref="J2435:J2493" si="38">+ABS(I2435-$I$2500)</f>
        <v>19.954374066655937</v>
      </c>
      <c r="K2435" s="7">
        <v>147123</v>
      </c>
      <c r="L2435" s="7">
        <v>19453</v>
      </c>
      <c r="M2435" s="7">
        <f>G2435-L2435</f>
        <v>85547</v>
      </c>
      <c r="N2435" s="7">
        <v>72954.2890625</v>
      </c>
      <c r="O2435" s="22">
        <f>M2435/N2435</f>
        <v>1.1726109746160616</v>
      </c>
      <c r="P2435" s="27">
        <v>1251</v>
      </c>
      <c r="Q2435" s="32">
        <f>M2435/P2435</f>
        <v>68.382893685051954</v>
      </c>
      <c r="R2435" s="37" t="s">
        <v>5312</v>
      </c>
      <c r="S2435" s="42">
        <f>ABS(O2496-O2435)*100</f>
        <v>18.457805437151407</v>
      </c>
      <c r="T2435" t="s">
        <v>154</v>
      </c>
      <c r="V2435" s="7">
        <v>16280</v>
      </c>
      <c r="W2435" t="s">
        <v>33</v>
      </c>
      <c r="X2435" s="17" t="s">
        <v>34</v>
      </c>
      <c r="Z2435" t="s">
        <v>5313</v>
      </c>
      <c r="AA2435">
        <v>401</v>
      </c>
      <c r="AB2435">
        <v>47</v>
      </c>
    </row>
    <row r="2436" spans="1:28" x14ac:dyDescent="0.25">
      <c r="A2436" t="s">
        <v>5318</v>
      </c>
      <c r="B2436" t="s">
        <v>5319</v>
      </c>
      <c r="C2436" s="17">
        <v>44125</v>
      </c>
      <c r="D2436" s="7">
        <v>123750</v>
      </c>
      <c r="E2436" t="s">
        <v>29</v>
      </c>
      <c r="F2436" t="s">
        <v>30</v>
      </c>
      <c r="G2436" s="7">
        <v>123750</v>
      </c>
      <c r="H2436" s="7">
        <v>57680</v>
      </c>
      <c r="I2436" s="12">
        <f>H2436/G2436*100</f>
        <v>46.610101010101012</v>
      </c>
      <c r="J2436" s="12">
        <f t="shared" si="38"/>
        <v>3.492667780385915</v>
      </c>
      <c r="K2436" s="7">
        <v>115361</v>
      </c>
      <c r="L2436" s="7">
        <v>25427</v>
      </c>
      <c r="M2436" s="7">
        <f>G2436-L2436</f>
        <v>98323</v>
      </c>
      <c r="N2436" s="7">
        <v>53532.14453125</v>
      </c>
      <c r="O2436" s="22">
        <f>M2436/N2436</f>
        <v>1.8367095295911942</v>
      </c>
      <c r="P2436" s="27">
        <v>834</v>
      </c>
      <c r="Q2436" s="32">
        <f>M2436/P2436</f>
        <v>117.89328537170263</v>
      </c>
      <c r="R2436" s="37" t="s">
        <v>5131</v>
      </c>
      <c r="S2436" s="42">
        <f>ABS(O2496-O2436)*100</f>
        <v>47.952050060361849</v>
      </c>
      <c r="T2436" t="s">
        <v>154</v>
      </c>
      <c r="V2436" s="7">
        <v>24156</v>
      </c>
      <c r="W2436" t="s">
        <v>33</v>
      </c>
      <c r="X2436" s="17" t="s">
        <v>34</v>
      </c>
      <c r="Z2436" t="s">
        <v>5132</v>
      </c>
      <c r="AA2436">
        <v>401</v>
      </c>
      <c r="AB2436">
        <v>45</v>
      </c>
    </row>
    <row r="2437" spans="1:28" x14ac:dyDescent="0.25">
      <c r="A2437" t="s">
        <v>5320</v>
      </c>
      <c r="B2437" t="s">
        <v>5321</v>
      </c>
      <c r="C2437" s="17">
        <v>44404</v>
      </c>
      <c r="D2437" s="7">
        <v>249000</v>
      </c>
      <c r="E2437" t="s">
        <v>29</v>
      </c>
      <c r="F2437" t="s">
        <v>30</v>
      </c>
      <c r="G2437" s="7">
        <v>249000</v>
      </c>
      <c r="H2437" s="7">
        <v>144830</v>
      </c>
      <c r="I2437" s="12">
        <f>H2437/G2437*100</f>
        <v>58.164658634538156</v>
      </c>
      <c r="J2437" s="12">
        <f t="shared" si="38"/>
        <v>8.0618898440512297</v>
      </c>
      <c r="K2437" s="7">
        <v>289669</v>
      </c>
      <c r="L2437" s="7">
        <v>39768</v>
      </c>
      <c r="M2437" s="7">
        <f>G2437-L2437</f>
        <v>209232</v>
      </c>
      <c r="N2437" s="7">
        <v>206529.75</v>
      </c>
      <c r="O2437" s="22">
        <f>M2437/N2437</f>
        <v>1.0130840714231242</v>
      </c>
      <c r="P2437" s="27">
        <v>1557</v>
      </c>
      <c r="Q2437" s="32">
        <f>M2437/P2437</f>
        <v>134.38150289017341</v>
      </c>
      <c r="R2437" s="37" t="s">
        <v>5135</v>
      </c>
      <c r="S2437" s="42">
        <f>ABS(O2496-O2437)*100</f>
        <v>34.410495756445144</v>
      </c>
      <c r="T2437" t="s">
        <v>32</v>
      </c>
      <c r="V2437" s="7">
        <v>28974</v>
      </c>
      <c r="W2437" t="s">
        <v>33</v>
      </c>
      <c r="X2437" s="17" t="s">
        <v>34</v>
      </c>
      <c r="Z2437" t="s">
        <v>5132</v>
      </c>
      <c r="AA2437">
        <v>401</v>
      </c>
      <c r="AB2437">
        <v>82</v>
      </c>
    </row>
    <row r="2438" spans="1:28" x14ac:dyDescent="0.25">
      <c r="A2438" t="s">
        <v>5322</v>
      </c>
      <c r="B2438" t="s">
        <v>5323</v>
      </c>
      <c r="C2438" s="17">
        <v>44557</v>
      </c>
      <c r="D2438" s="7">
        <v>130000</v>
      </c>
      <c r="E2438" t="s">
        <v>29</v>
      </c>
      <c r="F2438" t="s">
        <v>85</v>
      </c>
      <c r="G2438" s="7">
        <v>130000</v>
      </c>
      <c r="H2438" s="7">
        <v>76430</v>
      </c>
      <c r="I2438" s="12">
        <f>H2438/G2438*100</f>
        <v>58.792307692307688</v>
      </c>
      <c r="J2438" s="12">
        <f t="shared" si="38"/>
        <v>8.6895389018207609</v>
      </c>
      <c r="K2438" s="7">
        <v>163808</v>
      </c>
      <c r="L2438" s="7">
        <v>32600</v>
      </c>
      <c r="M2438" s="7">
        <f>G2438-L2438</f>
        <v>97400</v>
      </c>
      <c r="N2438" s="7">
        <v>78100</v>
      </c>
      <c r="O2438" s="22">
        <f>M2438/N2438</f>
        <v>1.2471190781049937</v>
      </c>
      <c r="P2438" s="27">
        <v>960</v>
      </c>
      <c r="Q2438" s="32">
        <f>M2438/P2438</f>
        <v>101.45833333333333</v>
      </c>
      <c r="R2438" s="37" t="s">
        <v>5131</v>
      </c>
      <c r="S2438" s="42">
        <f>ABS(O2496-O2438)*100</f>
        <v>11.006995088258197</v>
      </c>
      <c r="T2438" t="s">
        <v>154</v>
      </c>
      <c r="V2438" s="7">
        <v>26340</v>
      </c>
      <c r="W2438" t="s">
        <v>33</v>
      </c>
      <c r="X2438" s="17" t="s">
        <v>34</v>
      </c>
      <c r="Y2438" t="s">
        <v>5324</v>
      </c>
      <c r="Z2438" t="s">
        <v>5132</v>
      </c>
      <c r="AA2438">
        <v>401</v>
      </c>
      <c r="AB2438">
        <v>51</v>
      </c>
    </row>
    <row r="2439" spans="1:28" x14ac:dyDescent="0.25">
      <c r="A2439" t="s">
        <v>5325</v>
      </c>
      <c r="B2439" t="s">
        <v>5326</v>
      </c>
      <c r="C2439" s="17">
        <v>44077</v>
      </c>
      <c r="D2439" s="7">
        <v>180000</v>
      </c>
      <c r="E2439" t="s">
        <v>29</v>
      </c>
      <c r="F2439" t="s">
        <v>30</v>
      </c>
      <c r="G2439" s="7">
        <v>180000</v>
      </c>
      <c r="H2439" s="7">
        <v>110160</v>
      </c>
      <c r="I2439" s="12">
        <f>H2439/G2439*100</f>
        <v>61.199999999999996</v>
      </c>
      <c r="J2439" s="12">
        <f t="shared" si="38"/>
        <v>11.097231209513069</v>
      </c>
      <c r="K2439" s="7">
        <v>220319</v>
      </c>
      <c r="L2439" s="7">
        <v>33483</v>
      </c>
      <c r="M2439" s="7">
        <f>G2439-L2439</f>
        <v>146517</v>
      </c>
      <c r="N2439" s="7">
        <v>154409.921875</v>
      </c>
      <c r="O2439" s="22">
        <f>M2439/N2439</f>
        <v>0.9488833244706284</v>
      </c>
      <c r="P2439" s="27">
        <v>1066</v>
      </c>
      <c r="Q2439" s="32">
        <f>M2439/P2439</f>
        <v>137.44559099437149</v>
      </c>
      <c r="R2439" s="37" t="s">
        <v>5135</v>
      </c>
      <c r="S2439" s="42">
        <f>ABS(O2496-O2439)*100</f>
        <v>40.830570451694726</v>
      </c>
      <c r="T2439" t="s">
        <v>64</v>
      </c>
      <c r="V2439" s="7">
        <v>28974</v>
      </c>
      <c r="W2439" t="s">
        <v>33</v>
      </c>
      <c r="X2439" s="17" t="s">
        <v>34</v>
      </c>
      <c r="Z2439" t="s">
        <v>5132</v>
      </c>
      <c r="AA2439">
        <v>401</v>
      </c>
      <c r="AB2439">
        <v>72</v>
      </c>
    </row>
    <row r="2440" spans="1:28" x14ac:dyDescent="0.25">
      <c r="A2440" t="s">
        <v>5327</v>
      </c>
      <c r="B2440" t="s">
        <v>5328</v>
      </c>
      <c r="C2440" s="17">
        <v>44615</v>
      </c>
      <c r="D2440" s="7">
        <v>199900</v>
      </c>
      <c r="E2440" t="s">
        <v>29</v>
      </c>
      <c r="F2440" t="s">
        <v>30</v>
      </c>
      <c r="G2440" s="7">
        <v>199900</v>
      </c>
      <c r="H2440" s="7">
        <v>103660</v>
      </c>
      <c r="I2440" s="12">
        <f>H2440/G2440*100</f>
        <v>51.855927963981998</v>
      </c>
      <c r="J2440" s="12">
        <f t="shared" si="38"/>
        <v>1.7531591734950709</v>
      </c>
      <c r="K2440" s="7">
        <v>207312</v>
      </c>
      <c r="L2440" s="7">
        <v>35130</v>
      </c>
      <c r="M2440" s="7">
        <f>G2440-L2440</f>
        <v>164770</v>
      </c>
      <c r="N2440" s="7">
        <v>142299.171875</v>
      </c>
      <c r="O2440" s="22">
        <f>M2440/N2440</f>
        <v>1.1579125713025167</v>
      </c>
      <c r="P2440" s="27">
        <v>1147</v>
      </c>
      <c r="Q2440" s="32">
        <f>M2440/P2440</f>
        <v>143.65300784655622</v>
      </c>
      <c r="R2440" s="37" t="s">
        <v>5135</v>
      </c>
      <c r="S2440" s="42">
        <f>ABS(O2496-O2440)*100</f>
        <v>19.927645768505897</v>
      </c>
      <c r="T2440" t="s">
        <v>64</v>
      </c>
      <c r="V2440" s="7">
        <v>28974</v>
      </c>
      <c r="W2440" t="s">
        <v>33</v>
      </c>
      <c r="X2440" s="17" t="s">
        <v>34</v>
      </c>
      <c r="Z2440" t="s">
        <v>5132</v>
      </c>
      <c r="AA2440">
        <v>401</v>
      </c>
      <c r="AB2440">
        <v>76</v>
      </c>
    </row>
    <row r="2441" spans="1:28" x14ac:dyDescent="0.25">
      <c r="A2441" t="s">
        <v>5329</v>
      </c>
      <c r="B2441" t="s">
        <v>5330</v>
      </c>
      <c r="C2441" s="17">
        <v>44448</v>
      </c>
      <c r="D2441" s="7">
        <v>160000</v>
      </c>
      <c r="E2441" t="s">
        <v>29</v>
      </c>
      <c r="F2441" t="s">
        <v>30</v>
      </c>
      <c r="G2441" s="7">
        <v>160000</v>
      </c>
      <c r="H2441" s="7">
        <v>71380</v>
      </c>
      <c r="I2441" s="12">
        <f>H2441/G2441*100</f>
        <v>44.612499999999997</v>
      </c>
      <c r="J2441" s="12">
        <f t="shared" si="38"/>
        <v>5.4902687904869296</v>
      </c>
      <c r="K2441" s="7">
        <v>142751</v>
      </c>
      <c r="L2441" s="7">
        <v>34789</v>
      </c>
      <c r="M2441" s="7">
        <f>G2441-L2441</f>
        <v>125211</v>
      </c>
      <c r="N2441" s="7">
        <v>64263.09375</v>
      </c>
      <c r="O2441" s="22">
        <f>M2441/N2441</f>
        <v>1.9484122642321433</v>
      </c>
      <c r="P2441" s="27">
        <v>1013</v>
      </c>
      <c r="Q2441" s="32">
        <f>M2441/P2441</f>
        <v>123.60414610069101</v>
      </c>
      <c r="R2441" s="37" t="s">
        <v>5131</v>
      </c>
      <c r="S2441" s="42">
        <f>ABS(O2496-O2441)*100</f>
        <v>59.122323524456768</v>
      </c>
      <c r="T2441" t="s">
        <v>154</v>
      </c>
      <c r="V2441" s="7">
        <v>28974</v>
      </c>
      <c r="W2441" t="s">
        <v>33</v>
      </c>
      <c r="X2441" s="17" t="s">
        <v>34</v>
      </c>
      <c r="Z2441" t="s">
        <v>5132</v>
      </c>
      <c r="AA2441">
        <v>401</v>
      </c>
      <c r="AB2441">
        <v>43</v>
      </c>
    </row>
    <row r="2442" spans="1:28" x14ac:dyDescent="0.25">
      <c r="A2442" t="s">
        <v>5331</v>
      </c>
      <c r="B2442" t="s">
        <v>5332</v>
      </c>
      <c r="C2442" s="17">
        <v>44216</v>
      </c>
      <c r="D2442" s="7">
        <v>104000</v>
      </c>
      <c r="E2442" t="s">
        <v>29</v>
      </c>
      <c r="F2442" t="s">
        <v>30</v>
      </c>
      <c r="G2442" s="7">
        <v>104000</v>
      </c>
      <c r="H2442" s="7">
        <v>50680</v>
      </c>
      <c r="I2442" s="12">
        <f>H2442/G2442*100</f>
        <v>48.730769230769234</v>
      </c>
      <c r="J2442" s="12">
        <f t="shared" si="38"/>
        <v>1.3719995597176933</v>
      </c>
      <c r="K2442" s="7">
        <v>101351</v>
      </c>
      <c r="L2442" s="7">
        <v>27827</v>
      </c>
      <c r="M2442" s="7">
        <f>G2442-L2442</f>
        <v>76173</v>
      </c>
      <c r="N2442" s="7">
        <v>43764.28515625</v>
      </c>
      <c r="O2442" s="22">
        <f>M2442/N2442</f>
        <v>1.7405288291135654</v>
      </c>
      <c r="P2442" s="27">
        <v>660</v>
      </c>
      <c r="Q2442" s="32">
        <f>M2442/P2442</f>
        <v>115.41363636363636</v>
      </c>
      <c r="R2442" s="37" t="s">
        <v>5131</v>
      </c>
      <c r="S2442" s="42">
        <f>ABS(O2496-O2442)*100</f>
        <v>38.333980012598978</v>
      </c>
      <c r="T2442" t="s">
        <v>154</v>
      </c>
      <c r="V2442" s="7">
        <v>25740</v>
      </c>
      <c r="W2442" t="s">
        <v>33</v>
      </c>
      <c r="X2442" s="17" t="s">
        <v>34</v>
      </c>
      <c r="Z2442" t="s">
        <v>5132</v>
      </c>
      <c r="AA2442">
        <v>401</v>
      </c>
      <c r="AB2442">
        <v>43</v>
      </c>
    </row>
    <row r="2443" spans="1:28" x14ac:dyDescent="0.25">
      <c r="A2443" t="s">
        <v>5333</v>
      </c>
      <c r="B2443" t="s">
        <v>5334</v>
      </c>
      <c r="C2443" s="17">
        <v>44138</v>
      </c>
      <c r="D2443" s="7">
        <v>206700</v>
      </c>
      <c r="E2443" t="s">
        <v>29</v>
      </c>
      <c r="F2443" t="s">
        <v>30</v>
      </c>
      <c r="G2443" s="7">
        <v>206700</v>
      </c>
      <c r="H2443" s="7">
        <v>106240</v>
      </c>
      <c r="I2443" s="12">
        <f>H2443/G2443*100</f>
        <v>51.398161586840828</v>
      </c>
      <c r="J2443" s="12">
        <f t="shared" si="38"/>
        <v>1.2953927963539016</v>
      </c>
      <c r="K2443" s="7">
        <v>212485</v>
      </c>
      <c r="L2443" s="7">
        <v>22032</v>
      </c>
      <c r="M2443" s="7">
        <f>G2443-L2443</f>
        <v>184668</v>
      </c>
      <c r="N2443" s="7">
        <v>113364.8828125</v>
      </c>
      <c r="O2443" s="22">
        <f>M2443/N2443</f>
        <v>1.6289700603795612</v>
      </c>
      <c r="P2443" s="27">
        <v>1723</v>
      </c>
      <c r="Q2443" s="32">
        <f>M2443/P2443</f>
        <v>107.17817759721416</v>
      </c>
      <c r="R2443" s="37" t="s">
        <v>5131</v>
      </c>
      <c r="S2443" s="42">
        <f>ABS(O2496-O2443)*100</f>
        <v>27.178103139198551</v>
      </c>
      <c r="T2443" t="s">
        <v>154</v>
      </c>
      <c r="V2443" s="7">
        <v>20922</v>
      </c>
      <c r="W2443" t="s">
        <v>33</v>
      </c>
      <c r="X2443" s="17" t="s">
        <v>34</v>
      </c>
      <c r="Z2443" t="s">
        <v>5132</v>
      </c>
      <c r="AA2443">
        <v>401</v>
      </c>
      <c r="AB2443">
        <v>45</v>
      </c>
    </row>
    <row r="2444" spans="1:28" x14ac:dyDescent="0.25">
      <c r="A2444" t="s">
        <v>5335</v>
      </c>
      <c r="B2444" t="s">
        <v>5336</v>
      </c>
      <c r="C2444" s="17">
        <v>44575</v>
      </c>
      <c r="D2444" s="7">
        <v>220000</v>
      </c>
      <c r="E2444" t="s">
        <v>29</v>
      </c>
      <c r="F2444" t="s">
        <v>30</v>
      </c>
      <c r="G2444" s="7">
        <v>220000</v>
      </c>
      <c r="H2444" s="7">
        <v>108180</v>
      </c>
      <c r="I2444" s="12">
        <f>H2444/G2444*100</f>
        <v>49.172727272727272</v>
      </c>
      <c r="J2444" s="12">
        <f t="shared" si="38"/>
        <v>0.93004151775965482</v>
      </c>
      <c r="K2444" s="7">
        <v>216358</v>
      </c>
      <c r="L2444" s="7">
        <v>28116</v>
      </c>
      <c r="M2444" s="7">
        <f>G2444-L2444</f>
        <v>191884</v>
      </c>
      <c r="N2444" s="7">
        <v>155571.90625</v>
      </c>
      <c r="O2444" s="22">
        <f>M2444/N2444</f>
        <v>1.2334103542553976</v>
      </c>
      <c r="P2444" s="27">
        <v>1315</v>
      </c>
      <c r="Q2444" s="32">
        <f>M2444/P2444</f>
        <v>145.919391634981</v>
      </c>
      <c r="R2444" s="37" t="s">
        <v>5135</v>
      </c>
      <c r="S2444" s="42">
        <f>ABS(O2496-O2444)*100</f>
        <v>12.377867473217808</v>
      </c>
      <c r="T2444" t="s">
        <v>32</v>
      </c>
      <c r="V2444" s="7">
        <v>24156</v>
      </c>
      <c r="W2444" t="s">
        <v>33</v>
      </c>
      <c r="X2444" s="17" t="s">
        <v>34</v>
      </c>
      <c r="Z2444" t="s">
        <v>5132</v>
      </c>
      <c r="AA2444">
        <v>401</v>
      </c>
      <c r="AB2444">
        <v>76</v>
      </c>
    </row>
    <row r="2445" spans="1:28" x14ac:dyDescent="0.25">
      <c r="A2445" t="s">
        <v>5337</v>
      </c>
      <c r="B2445" t="s">
        <v>5338</v>
      </c>
      <c r="C2445" s="17">
        <v>44498</v>
      </c>
      <c r="D2445" s="7">
        <v>315000</v>
      </c>
      <c r="E2445" t="s">
        <v>29</v>
      </c>
      <c r="F2445" t="s">
        <v>30</v>
      </c>
      <c r="G2445" s="7">
        <v>315000</v>
      </c>
      <c r="H2445" s="7">
        <v>126630</v>
      </c>
      <c r="I2445" s="12">
        <f>H2445/G2445*100</f>
        <v>40.200000000000003</v>
      </c>
      <c r="J2445" s="12">
        <f t="shared" si="38"/>
        <v>9.9027687904869239</v>
      </c>
      <c r="K2445" s="7">
        <v>253251</v>
      </c>
      <c r="L2445" s="7">
        <v>38087</v>
      </c>
      <c r="M2445" s="7">
        <f>G2445-L2445</f>
        <v>276913</v>
      </c>
      <c r="N2445" s="7">
        <v>136179.75</v>
      </c>
      <c r="O2445" s="22">
        <f>M2445/N2445</f>
        <v>2.0334374236991919</v>
      </c>
      <c r="P2445" s="27">
        <v>2008</v>
      </c>
      <c r="Q2445" s="32">
        <f>M2445/P2445</f>
        <v>137.90488047808765</v>
      </c>
      <c r="R2445" s="37" t="s">
        <v>5339</v>
      </c>
      <c r="S2445" s="42">
        <f>ABS(O2496-O2445)*100</f>
        <v>67.624839471161621</v>
      </c>
      <c r="T2445" t="s">
        <v>662</v>
      </c>
      <c r="V2445" s="7">
        <v>34551</v>
      </c>
      <c r="W2445" t="s">
        <v>33</v>
      </c>
      <c r="X2445" s="17" t="s">
        <v>34</v>
      </c>
      <c r="Z2445" t="s">
        <v>5340</v>
      </c>
      <c r="AA2445">
        <v>401</v>
      </c>
      <c r="AB2445">
        <v>45</v>
      </c>
    </row>
    <row r="2446" spans="1:28" x14ac:dyDescent="0.25">
      <c r="A2446" t="s">
        <v>5341</v>
      </c>
      <c r="B2446" t="s">
        <v>5342</v>
      </c>
      <c r="C2446" s="17">
        <v>44077</v>
      </c>
      <c r="D2446" s="7">
        <v>236000</v>
      </c>
      <c r="E2446" t="s">
        <v>29</v>
      </c>
      <c r="F2446" t="s">
        <v>30</v>
      </c>
      <c r="G2446" s="7">
        <v>236000</v>
      </c>
      <c r="H2446" s="7">
        <v>140630</v>
      </c>
      <c r="I2446" s="12">
        <f>H2446/G2446*100</f>
        <v>59.588983050847453</v>
      </c>
      <c r="J2446" s="12">
        <f t="shared" si="38"/>
        <v>9.4862142603605264</v>
      </c>
      <c r="K2446" s="7">
        <v>281251</v>
      </c>
      <c r="L2446" s="7">
        <v>65224</v>
      </c>
      <c r="M2446" s="7">
        <f>G2446-L2446</f>
        <v>170776</v>
      </c>
      <c r="N2446" s="7">
        <v>136725.953125</v>
      </c>
      <c r="O2446" s="22">
        <f>M2446/N2446</f>
        <v>1.2490386506493771</v>
      </c>
      <c r="P2446" s="27">
        <v>2324</v>
      </c>
      <c r="Q2446" s="32">
        <f>M2446/P2446</f>
        <v>73.483648881239247</v>
      </c>
      <c r="R2446" s="37" t="s">
        <v>5339</v>
      </c>
      <c r="S2446" s="42">
        <f>ABS(O2496-O2446)*100</f>
        <v>10.815037833819851</v>
      </c>
      <c r="T2446" t="s">
        <v>154</v>
      </c>
      <c r="V2446" s="7">
        <v>60060</v>
      </c>
      <c r="W2446" t="s">
        <v>33</v>
      </c>
      <c r="X2446" s="17" t="s">
        <v>34</v>
      </c>
      <c r="Z2446" t="s">
        <v>5340</v>
      </c>
      <c r="AA2446">
        <v>401</v>
      </c>
      <c r="AB2446">
        <v>45</v>
      </c>
    </row>
    <row r="2447" spans="1:28" x14ac:dyDescent="0.25">
      <c r="A2447" t="s">
        <v>5343</v>
      </c>
      <c r="B2447" t="s">
        <v>5344</v>
      </c>
      <c r="C2447" s="17">
        <v>44524</v>
      </c>
      <c r="D2447" s="7">
        <v>200000</v>
      </c>
      <c r="E2447" t="s">
        <v>29</v>
      </c>
      <c r="F2447" t="s">
        <v>30</v>
      </c>
      <c r="G2447" s="7">
        <v>200000</v>
      </c>
      <c r="H2447" s="7">
        <v>78990</v>
      </c>
      <c r="I2447" s="12">
        <f>H2447/G2447*100</f>
        <v>39.495000000000005</v>
      </c>
      <c r="J2447" s="12">
        <f t="shared" si="38"/>
        <v>10.607768790486922</v>
      </c>
      <c r="K2447" s="7">
        <v>157979</v>
      </c>
      <c r="L2447" s="7">
        <v>31740</v>
      </c>
      <c r="M2447" s="7">
        <f>G2447-L2447</f>
        <v>168260</v>
      </c>
      <c r="N2447" s="7">
        <v>79898.1015625</v>
      </c>
      <c r="O2447" s="22">
        <f>M2447/N2447</f>
        <v>2.1059323902505898</v>
      </c>
      <c r="P2447" s="27">
        <v>1318</v>
      </c>
      <c r="Q2447" s="32">
        <f>M2447/P2447</f>
        <v>127.66312594840667</v>
      </c>
      <c r="R2447" s="37" t="s">
        <v>5339</v>
      </c>
      <c r="S2447" s="42">
        <f>ABS(O2496-O2447)*100</f>
        <v>74.874336126301415</v>
      </c>
      <c r="T2447" t="s">
        <v>154</v>
      </c>
      <c r="V2447" s="7">
        <v>30030</v>
      </c>
      <c r="W2447" t="s">
        <v>33</v>
      </c>
      <c r="X2447" s="17" t="s">
        <v>34</v>
      </c>
      <c r="Z2447" t="s">
        <v>5340</v>
      </c>
      <c r="AA2447">
        <v>401</v>
      </c>
      <c r="AB2447">
        <v>43</v>
      </c>
    </row>
    <row r="2448" spans="1:28" x14ac:dyDescent="0.25">
      <c r="A2448" t="s">
        <v>5345</v>
      </c>
      <c r="B2448" t="s">
        <v>5346</v>
      </c>
      <c r="C2448" s="17">
        <v>44376</v>
      </c>
      <c r="D2448" s="7">
        <v>155000</v>
      </c>
      <c r="E2448" t="s">
        <v>29</v>
      </c>
      <c r="F2448" t="s">
        <v>30</v>
      </c>
      <c r="G2448" s="7">
        <v>155000</v>
      </c>
      <c r="H2448" s="7">
        <v>78070</v>
      </c>
      <c r="I2448" s="12">
        <f>H2448/G2448*100</f>
        <v>50.36774193548387</v>
      </c>
      <c r="J2448" s="12">
        <f t="shared" si="38"/>
        <v>0.26497314499694369</v>
      </c>
      <c r="K2448" s="7">
        <v>156133</v>
      </c>
      <c r="L2448" s="7">
        <v>60951</v>
      </c>
      <c r="M2448" s="7">
        <f>G2448-L2448</f>
        <v>94049</v>
      </c>
      <c r="N2448" s="7">
        <v>60241.7734375</v>
      </c>
      <c r="O2448" s="22">
        <f>M2448/N2448</f>
        <v>1.5611924190375059</v>
      </c>
      <c r="P2448" s="27">
        <v>1131</v>
      </c>
      <c r="Q2448" s="32">
        <f>M2448/P2448</f>
        <v>83.155614500442084</v>
      </c>
      <c r="R2448" s="37" t="s">
        <v>5339</v>
      </c>
      <c r="S2448" s="42">
        <f>ABS(O2496-O2448)*100</f>
        <v>20.400339004993029</v>
      </c>
      <c r="T2448" t="s">
        <v>154</v>
      </c>
      <c r="V2448" s="7">
        <v>60060</v>
      </c>
      <c r="W2448" t="s">
        <v>33</v>
      </c>
      <c r="X2448" s="17" t="s">
        <v>34</v>
      </c>
      <c r="Z2448" t="s">
        <v>5340</v>
      </c>
      <c r="AA2448">
        <v>401</v>
      </c>
      <c r="AB2448">
        <v>43</v>
      </c>
    </row>
    <row r="2449" spans="1:28" x14ac:dyDescent="0.25">
      <c r="A2449" t="s">
        <v>5347</v>
      </c>
      <c r="B2449" t="s">
        <v>5348</v>
      </c>
      <c r="C2449" s="17">
        <v>44357</v>
      </c>
      <c r="D2449" s="7">
        <v>107800</v>
      </c>
      <c r="E2449" t="s">
        <v>29</v>
      </c>
      <c r="F2449" t="s">
        <v>30</v>
      </c>
      <c r="G2449" s="7">
        <v>107800</v>
      </c>
      <c r="H2449" s="7">
        <v>48570</v>
      </c>
      <c r="I2449" s="12">
        <f>H2449/G2449*100</f>
        <v>45.055658627087197</v>
      </c>
      <c r="J2449" s="12">
        <f t="shared" si="38"/>
        <v>5.0471101633997293</v>
      </c>
      <c r="K2449" s="7">
        <v>97134</v>
      </c>
      <c r="L2449" s="7">
        <v>16797</v>
      </c>
      <c r="M2449" s="7">
        <f>G2449-L2449</f>
        <v>91003</v>
      </c>
      <c r="N2449" s="7">
        <v>48689.08984375</v>
      </c>
      <c r="O2449" s="22">
        <f>M2449/N2449</f>
        <v>1.8690634861329545</v>
      </c>
      <c r="P2449" s="27">
        <v>720</v>
      </c>
      <c r="Q2449" s="32">
        <f>M2449/P2449</f>
        <v>126.39305555555555</v>
      </c>
      <c r="R2449" s="37" t="s">
        <v>5349</v>
      </c>
      <c r="S2449" s="42">
        <f>ABS(O2496-O2449)*100</f>
        <v>51.18744571453788</v>
      </c>
      <c r="T2449" t="s">
        <v>154</v>
      </c>
      <c r="V2449" s="7">
        <v>15015</v>
      </c>
      <c r="W2449" t="s">
        <v>33</v>
      </c>
      <c r="X2449" s="17" t="s">
        <v>34</v>
      </c>
      <c r="Z2449" t="s">
        <v>5350</v>
      </c>
      <c r="AA2449">
        <v>401</v>
      </c>
      <c r="AB2449">
        <v>45</v>
      </c>
    </row>
    <row r="2450" spans="1:28" x14ac:dyDescent="0.25">
      <c r="A2450" t="s">
        <v>5347</v>
      </c>
      <c r="B2450" t="s">
        <v>5348</v>
      </c>
      <c r="C2450" s="17">
        <v>44069</v>
      </c>
      <c r="D2450" s="7">
        <v>80000</v>
      </c>
      <c r="E2450" t="s">
        <v>29</v>
      </c>
      <c r="F2450" t="s">
        <v>30</v>
      </c>
      <c r="G2450" s="7">
        <v>80000</v>
      </c>
      <c r="H2450" s="7">
        <v>48570</v>
      </c>
      <c r="I2450" s="12">
        <f>H2450/G2450*100</f>
        <v>60.712500000000006</v>
      </c>
      <c r="J2450" s="12">
        <f t="shared" si="38"/>
        <v>10.609731209513079</v>
      </c>
      <c r="K2450" s="7">
        <v>97134</v>
      </c>
      <c r="L2450" s="7">
        <v>16797</v>
      </c>
      <c r="M2450" s="7">
        <f>G2450-L2450</f>
        <v>63203</v>
      </c>
      <c r="N2450" s="7">
        <v>48689.08984375</v>
      </c>
      <c r="O2450" s="22">
        <f>M2450/N2450</f>
        <v>1.298093683879225</v>
      </c>
      <c r="P2450" s="27">
        <v>720</v>
      </c>
      <c r="Q2450" s="32">
        <f>M2450/P2450</f>
        <v>87.781944444444449</v>
      </c>
      <c r="R2450" s="37" t="s">
        <v>5349</v>
      </c>
      <c r="S2450" s="42">
        <f>ABS(O2496-O2450)*100</f>
        <v>5.9095345108350683</v>
      </c>
      <c r="T2450" t="s">
        <v>154</v>
      </c>
      <c r="V2450" s="7">
        <v>15015</v>
      </c>
      <c r="W2450" t="s">
        <v>33</v>
      </c>
      <c r="X2450" s="17" t="s">
        <v>34</v>
      </c>
      <c r="Z2450" t="s">
        <v>5350</v>
      </c>
      <c r="AA2450">
        <v>401</v>
      </c>
      <c r="AB2450">
        <v>45</v>
      </c>
    </row>
    <row r="2451" spans="1:28" x14ac:dyDescent="0.25">
      <c r="A2451" t="s">
        <v>5351</v>
      </c>
      <c r="B2451" t="s">
        <v>5352</v>
      </c>
      <c r="C2451" s="17">
        <v>44054</v>
      </c>
      <c r="D2451" s="7">
        <v>44000</v>
      </c>
      <c r="E2451" t="s">
        <v>29</v>
      </c>
      <c r="F2451" t="s">
        <v>30</v>
      </c>
      <c r="G2451" s="7">
        <v>44000</v>
      </c>
      <c r="H2451" s="7">
        <v>28620</v>
      </c>
      <c r="I2451" s="12">
        <f>H2451/G2451*100</f>
        <v>65.045454545454547</v>
      </c>
      <c r="J2451" s="12">
        <f t="shared" si="38"/>
        <v>14.94268575496762</v>
      </c>
      <c r="K2451" s="7">
        <v>57247</v>
      </c>
      <c r="L2451" s="7">
        <v>26215</v>
      </c>
      <c r="M2451" s="7">
        <f>G2451-L2451</f>
        <v>17785</v>
      </c>
      <c r="N2451" s="7">
        <v>56421.81640625</v>
      </c>
      <c r="O2451" s="22">
        <f>M2451/N2451</f>
        <v>0.31521494933704236</v>
      </c>
      <c r="P2451" s="27">
        <v>716</v>
      </c>
      <c r="Q2451" s="32">
        <f>M2451/P2451</f>
        <v>24.839385474860336</v>
      </c>
      <c r="R2451" s="37" t="s">
        <v>5353</v>
      </c>
      <c r="S2451" s="42">
        <f>ABS(O2496-O2451)*100</f>
        <v>104.19740796505333</v>
      </c>
      <c r="T2451" t="s">
        <v>87</v>
      </c>
      <c r="V2451" s="7">
        <v>25000</v>
      </c>
      <c r="W2451" t="s">
        <v>33</v>
      </c>
      <c r="X2451" s="17" t="s">
        <v>34</v>
      </c>
      <c r="Z2451" t="s">
        <v>161</v>
      </c>
      <c r="AA2451">
        <v>407</v>
      </c>
      <c r="AB2451">
        <v>54</v>
      </c>
    </row>
    <row r="2452" spans="1:28" x14ac:dyDescent="0.25">
      <c r="A2452" t="s">
        <v>5354</v>
      </c>
      <c r="B2452" t="s">
        <v>5352</v>
      </c>
      <c r="C2452" s="17">
        <v>44095</v>
      </c>
      <c r="D2452" s="7">
        <v>58500</v>
      </c>
      <c r="E2452" t="s">
        <v>29</v>
      </c>
      <c r="F2452" t="s">
        <v>30</v>
      </c>
      <c r="G2452" s="7">
        <v>58500</v>
      </c>
      <c r="H2452" s="7">
        <v>32920</v>
      </c>
      <c r="I2452" s="12">
        <f>H2452/G2452*100</f>
        <v>56.273504273504273</v>
      </c>
      <c r="J2452" s="12">
        <f t="shared" si="38"/>
        <v>6.1707354830173458</v>
      </c>
      <c r="K2452" s="7">
        <v>65846</v>
      </c>
      <c r="L2452" s="7">
        <v>26215</v>
      </c>
      <c r="M2452" s="7">
        <f>G2452-L2452</f>
        <v>32285</v>
      </c>
      <c r="N2452" s="7">
        <v>72056.3671875</v>
      </c>
      <c r="O2452" s="22">
        <f>M2452/N2452</f>
        <v>0.44805200789529465</v>
      </c>
      <c r="P2452" s="27">
        <v>924</v>
      </c>
      <c r="Q2452" s="32">
        <f>M2452/P2452</f>
        <v>34.94047619047619</v>
      </c>
      <c r="R2452" s="37" t="s">
        <v>5353</v>
      </c>
      <c r="S2452" s="42">
        <f>ABS(O2496-O2452)*100</f>
        <v>90.913702109228097</v>
      </c>
      <c r="T2452" t="s">
        <v>87</v>
      </c>
      <c r="V2452" s="7">
        <v>25000</v>
      </c>
      <c r="W2452" t="s">
        <v>33</v>
      </c>
      <c r="X2452" s="17" t="s">
        <v>34</v>
      </c>
      <c r="Z2452" t="s">
        <v>161</v>
      </c>
      <c r="AA2452">
        <v>407</v>
      </c>
      <c r="AB2452">
        <v>54</v>
      </c>
    </row>
    <row r="2453" spans="1:28" x14ac:dyDescent="0.25">
      <c r="A2453" t="s">
        <v>5355</v>
      </c>
      <c r="B2453" t="s">
        <v>5356</v>
      </c>
      <c r="C2453" s="17">
        <v>44446</v>
      </c>
      <c r="D2453" s="7">
        <v>64000</v>
      </c>
      <c r="E2453" t="s">
        <v>29</v>
      </c>
      <c r="F2453" t="s">
        <v>30</v>
      </c>
      <c r="G2453" s="7">
        <v>64000</v>
      </c>
      <c r="H2453" s="7">
        <v>32490</v>
      </c>
      <c r="I2453" s="12">
        <f>H2453/G2453*100</f>
        <v>50.765625</v>
      </c>
      <c r="J2453" s="12">
        <f t="shared" si="38"/>
        <v>0.66285620951307322</v>
      </c>
      <c r="K2453" s="7">
        <v>64986</v>
      </c>
      <c r="L2453" s="7">
        <v>26215</v>
      </c>
      <c r="M2453" s="7">
        <f>G2453-L2453</f>
        <v>37785</v>
      </c>
      <c r="N2453" s="7">
        <v>70492.7265625</v>
      </c>
      <c r="O2453" s="22">
        <f>M2453/N2453</f>
        <v>0.53601274688246314</v>
      </c>
      <c r="P2453" s="27">
        <v>910</v>
      </c>
      <c r="Q2453" s="32">
        <f>M2453/P2453</f>
        <v>41.521978021978022</v>
      </c>
      <c r="R2453" s="37" t="s">
        <v>5353</v>
      </c>
      <c r="S2453" s="42">
        <f>ABS(O2496-O2453)*100</f>
        <v>82.117628210511256</v>
      </c>
      <c r="T2453" t="s">
        <v>87</v>
      </c>
      <c r="V2453" s="7">
        <v>25000</v>
      </c>
      <c r="W2453" t="s">
        <v>33</v>
      </c>
      <c r="X2453" s="17" t="s">
        <v>34</v>
      </c>
      <c r="Z2453" t="s">
        <v>161</v>
      </c>
      <c r="AA2453">
        <v>407</v>
      </c>
      <c r="AB2453">
        <v>54</v>
      </c>
    </row>
    <row r="2454" spans="1:28" x14ac:dyDescent="0.25">
      <c r="A2454" t="s">
        <v>5357</v>
      </c>
      <c r="B2454" t="s">
        <v>5356</v>
      </c>
      <c r="C2454" s="17">
        <v>44474</v>
      </c>
      <c r="D2454" s="7">
        <v>65000</v>
      </c>
      <c r="E2454" t="s">
        <v>29</v>
      </c>
      <c r="F2454" t="s">
        <v>30</v>
      </c>
      <c r="G2454" s="7">
        <v>65000</v>
      </c>
      <c r="H2454" s="7">
        <v>33050</v>
      </c>
      <c r="I2454" s="12">
        <f>H2454/G2454*100</f>
        <v>50.84615384615384</v>
      </c>
      <c r="J2454" s="12">
        <f t="shared" si="38"/>
        <v>0.74338505566691282</v>
      </c>
      <c r="K2454" s="7">
        <v>66091</v>
      </c>
      <c r="L2454" s="7">
        <v>26215</v>
      </c>
      <c r="M2454" s="7">
        <f>G2454-L2454</f>
        <v>38785</v>
      </c>
      <c r="N2454" s="7">
        <v>72501.8203125</v>
      </c>
      <c r="O2454" s="22">
        <f>M2454/N2454</f>
        <v>0.53495208579353559</v>
      </c>
      <c r="P2454" s="27">
        <v>920</v>
      </c>
      <c r="Q2454" s="32">
        <f>M2454/P2454</f>
        <v>42.157608695652172</v>
      </c>
      <c r="R2454" s="37" t="s">
        <v>5353</v>
      </c>
      <c r="S2454" s="42">
        <f>ABS(O2496-O2454)*100</f>
        <v>82.223694319404004</v>
      </c>
      <c r="T2454" t="s">
        <v>87</v>
      </c>
      <c r="V2454" s="7">
        <v>25000</v>
      </c>
      <c r="W2454" t="s">
        <v>33</v>
      </c>
      <c r="X2454" s="17" t="s">
        <v>34</v>
      </c>
      <c r="Z2454" t="s">
        <v>161</v>
      </c>
      <c r="AA2454">
        <v>407</v>
      </c>
      <c r="AB2454">
        <v>54</v>
      </c>
    </row>
    <row r="2455" spans="1:28" x14ac:dyDescent="0.25">
      <c r="A2455" t="s">
        <v>5358</v>
      </c>
      <c r="B2455" t="s">
        <v>5359</v>
      </c>
      <c r="C2455" s="17">
        <v>44403</v>
      </c>
      <c r="D2455" s="7">
        <v>71000</v>
      </c>
      <c r="E2455" t="s">
        <v>29</v>
      </c>
      <c r="F2455" t="s">
        <v>30</v>
      </c>
      <c r="G2455" s="7">
        <v>71000</v>
      </c>
      <c r="H2455" s="7">
        <v>30130</v>
      </c>
      <c r="I2455" s="12">
        <f>H2455/G2455*100</f>
        <v>42.436619718309856</v>
      </c>
      <c r="J2455" s="12">
        <f t="shared" si="38"/>
        <v>7.6661490721770704</v>
      </c>
      <c r="K2455" s="7">
        <v>60262</v>
      </c>
      <c r="L2455" s="7">
        <v>26526</v>
      </c>
      <c r="M2455" s="7">
        <f>G2455-L2455</f>
        <v>44474</v>
      </c>
      <c r="N2455" s="7">
        <v>61338.18359375</v>
      </c>
      <c r="O2455" s="22">
        <f>M2455/N2455</f>
        <v>0.7250622270551168</v>
      </c>
      <c r="P2455" s="27">
        <v>784</v>
      </c>
      <c r="Q2455" s="32">
        <f>M2455/P2455</f>
        <v>56.727040816326529</v>
      </c>
      <c r="R2455" s="37" t="s">
        <v>5353</v>
      </c>
      <c r="S2455" s="42">
        <f>ABS(O2496-O2455)*100</f>
        <v>63.212680193245887</v>
      </c>
      <c r="T2455" t="s">
        <v>87</v>
      </c>
      <c r="V2455" s="7">
        <v>25000</v>
      </c>
      <c r="W2455" t="s">
        <v>33</v>
      </c>
      <c r="X2455" s="17" t="s">
        <v>34</v>
      </c>
      <c r="Z2455" t="s">
        <v>161</v>
      </c>
      <c r="AA2455">
        <v>407</v>
      </c>
      <c r="AB2455">
        <v>54</v>
      </c>
    </row>
    <row r="2456" spans="1:28" x14ac:dyDescent="0.25">
      <c r="A2456" t="s">
        <v>5360</v>
      </c>
      <c r="B2456" t="s">
        <v>5361</v>
      </c>
      <c r="C2456" s="17">
        <v>44627</v>
      </c>
      <c r="D2456" s="7">
        <v>92000</v>
      </c>
      <c r="E2456" t="s">
        <v>29</v>
      </c>
      <c r="F2456" t="s">
        <v>30</v>
      </c>
      <c r="G2456" s="7">
        <v>92000</v>
      </c>
      <c r="H2456" s="7">
        <v>34880</v>
      </c>
      <c r="I2456" s="12">
        <f>H2456/G2456*100</f>
        <v>37.913043478260875</v>
      </c>
      <c r="J2456" s="12">
        <f t="shared" si="38"/>
        <v>12.189725312226052</v>
      </c>
      <c r="K2456" s="7">
        <v>69754</v>
      </c>
      <c r="L2456" s="7">
        <v>26215</v>
      </c>
      <c r="M2456" s="7">
        <f>G2456-L2456</f>
        <v>65785</v>
      </c>
      <c r="N2456" s="7">
        <v>79161.8203125</v>
      </c>
      <c r="O2456" s="22">
        <f>M2456/N2456</f>
        <v>0.83101929364820659</v>
      </c>
      <c r="P2456" s="27">
        <v>1071</v>
      </c>
      <c r="Q2456" s="32">
        <f>M2456/P2456</f>
        <v>61.423902894491128</v>
      </c>
      <c r="R2456" s="37" t="s">
        <v>5353</v>
      </c>
      <c r="S2456" s="42">
        <f>ABS(O2496-O2456)*100</f>
        <v>52.616973533936907</v>
      </c>
      <c r="T2456" t="s">
        <v>87</v>
      </c>
      <c r="V2456" s="7">
        <v>25000</v>
      </c>
      <c r="W2456" t="s">
        <v>33</v>
      </c>
      <c r="X2456" s="17" t="s">
        <v>34</v>
      </c>
      <c r="Z2456" t="s">
        <v>161</v>
      </c>
      <c r="AA2456">
        <v>407</v>
      </c>
      <c r="AB2456">
        <v>54</v>
      </c>
    </row>
    <row r="2457" spans="1:28" x14ac:dyDescent="0.25">
      <c r="A2457" t="s">
        <v>5362</v>
      </c>
      <c r="B2457" t="s">
        <v>5363</v>
      </c>
      <c r="C2457" s="17">
        <v>44495</v>
      </c>
      <c r="D2457" s="7">
        <v>205000</v>
      </c>
      <c r="E2457" t="s">
        <v>29</v>
      </c>
      <c r="F2457" t="s">
        <v>30</v>
      </c>
      <c r="G2457" s="7">
        <v>205000</v>
      </c>
      <c r="H2457" s="7">
        <v>85650</v>
      </c>
      <c r="I2457" s="12">
        <f>H2457/G2457*100</f>
        <v>41.780487804878049</v>
      </c>
      <c r="J2457" s="12">
        <f t="shared" si="38"/>
        <v>8.3222809856088773</v>
      </c>
      <c r="K2457" s="7">
        <v>171298</v>
      </c>
      <c r="L2457" s="7">
        <v>23124</v>
      </c>
      <c r="M2457" s="7">
        <f>G2457-L2457</f>
        <v>181876</v>
      </c>
      <c r="N2457" s="7">
        <v>82778.7734375</v>
      </c>
      <c r="O2457" s="22">
        <f>M2457/N2457</f>
        <v>2.1971333041956806</v>
      </c>
      <c r="P2457" s="27">
        <v>1332</v>
      </c>
      <c r="Q2457" s="32">
        <f>M2457/P2457</f>
        <v>136.54354354354354</v>
      </c>
      <c r="R2457" s="37" t="s">
        <v>5364</v>
      </c>
      <c r="S2457" s="42">
        <f>ABS(O2496-O2457)*100</f>
        <v>83.994427520810504</v>
      </c>
      <c r="T2457" t="s">
        <v>154</v>
      </c>
      <c r="V2457" s="7">
        <v>20130</v>
      </c>
      <c r="W2457" t="s">
        <v>33</v>
      </c>
      <c r="X2457" s="17" t="s">
        <v>34</v>
      </c>
      <c r="Z2457" t="s">
        <v>5365</v>
      </c>
      <c r="AA2457">
        <v>401</v>
      </c>
      <c r="AB2457">
        <v>45</v>
      </c>
    </row>
    <row r="2458" spans="1:28" x14ac:dyDescent="0.25">
      <c r="A2458" t="s">
        <v>5366</v>
      </c>
      <c r="B2458" t="s">
        <v>5367</v>
      </c>
      <c r="C2458" s="17">
        <v>44565</v>
      </c>
      <c r="D2458" s="7">
        <v>164000</v>
      </c>
      <c r="E2458" t="s">
        <v>29</v>
      </c>
      <c r="F2458" t="s">
        <v>30</v>
      </c>
      <c r="G2458" s="7">
        <v>164000</v>
      </c>
      <c r="H2458" s="7">
        <v>64860</v>
      </c>
      <c r="I2458" s="12">
        <f>H2458/G2458*100</f>
        <v>39.548780487804876</v>
      </c>
      <c r="J2458" s="12">
        <f t="shared" si="38"/>
        <v>10.55398830268205</v>
      </c>
      <c r="K2458" s="7">
        <v>129717</v>
      </c>
      <c r="L2458" s="7">
        <v>28822</v>
      </c>
      <c r="M2458" s="7">
        <f>G2458-L2458</f>
        <v>135178</v>
      </c>
      <c r="N2458" s="7">
        <v>56365.921875</v>
      </c>
      <c r="O2458" s="22">
        <f>M2458/N2458</f>
        <v>2.3982221083827522</v>
      </c>
      <c r="P2458" s="27">
        <v>916</v>
      </c>
      <c r="Q2458" s="32">
        <f>M2458/P2458</f>
        <v>147.57423580786025</v>
      </c>
      <c r="R2458" s="37" t="s">
        <v>5364</v>
      </c>
      <c r="S2458" s="42">
        <f>ABS(O2496-O2458)*100</f>
        <v>104.10330793951765</v>
      </c>
      <c r="T2458" t="s">
        <v>154</v>
      </c>
      <c r="V2458" s="7">
        <v>26813</v>
      </c>
      <c r="W2458" t="s">
        <v>33</v>
      </c>
      <c r="X2458" s="17" t="s">
        <v>34</v>
      </c>
      <c r="Z2458" t="s">
        <v>5365</v>
      </c>
      <c r="AA2458">
        <v>401</v>
      </c>
      <c r="AB2458">
        <v>45</v>
      </c>
    </row>
    <row r="2459" spans="1:28" x14ac:dyDescent="0.25">
      <c r="A2459" t="s">
        <v>5366</v>
      </c>
      <c r="B2459" t="s">
        <v>5367</v>
      </c>
      <c r="C2459" s="17">
        <v>44076</v>
      </c>
      <c r="D2459" s="7">
        <v>140000</v>
      </c>
      <c r="E2459" t="s">
        <v>29</v>
      </c>
      <c r="F2459" t="s">
        <v>30</v>
      </c>
      <c r="G2459" s="7">
        <v>140000</v>
      </c>
      <c r="H2459" s="7">
        <v>64860</v>
      </c>
      <c r="I2459" s="12">
        <f>H2459/G2459*100</f>
        <v>46.328571428571429</v>
      </c>
      <c r="J2459" s="12">
        <f t="shared" si="38"/>
        <v>3.7741973619154976</v>
      </c>
      <c r="K2459" s="7">
        <v>129717</v>
      </c>
      <c r="L2459" s="7">
        <v>28822</v>
      </c>
      <c r="M2459" s="7">
        <f>G2459-L2459</f>
        <v>111178</v>
      </c>
      <c r="N2459" s="7">
        <v>56365.921875</v>
      </c>
      <c r="O2459" s="22">
        <f>M2459/N2459</f>
        <v>1.9724329222638124</v>
      </c>
      <c r="P2459" s="27">
        <v>916</v>
      </c>
      <c r="Q2459" s="32">
        <f>M2459/P2459</f>
        <v>121.37336244541484</v>
      </c>
      <c r="R2459" s="37" t="s">
        <v>5364</v>
      </c>
      <c r="S2459" s="42">
        <f>ABS(O2496-O2459)*100</f>
        <v>61.524389327623673</v>
      </c>
      <c r="T2459" t="s">
        <v>154</v>
      </c>
      <c r="V2459" s="7">
        <v>26813</v>
      </c>
      <c r="W2459" t="s">
        <v>33</v>
      </c>
      <c r="X2459" s="17" t="s">
        <v>34</v>
      </c>
      <c r="Z2459" t="s">
        <v>5365</v>
      </c>
      <c r="AA2459">
        <v>401</v>
      </c>
      <c r="AB2459">
        <v>45</v>
      </c>
    </row>
    <row r="2460" spans="1:28" x14ac:dyDescent="0.25">
      <c r="A2460" t="s">
        <v>5368</v>
      </c>
      <c r="B2460" t="s">
        <v>5369</v>
      </c>
      <c r="C2460" s="17">
        <v>44442</v>
      </c>
      <c r="D2460" s="7">
        <v>89500</v>
      </c>
      <c r="E2460" t="s">
        <v>253</v>
      </c>
      <c r="F2460" t="s">
        <v>30</v>
      </c>
      <c r="G2460" s="7">
        <v>89500</v>
      </c>
      <c r="H2460" s="7">
        <v>58250</v>
      </c>
      <c r="I2460" s="12">
        <f>H2460/G2460*100</f>
        <v>65.083798882681563</v>
      </c>
      <c r="J2460" s="12">
        <f t="shared" si="38"/>
        <v>14.981030092194636</v>
      </c>
      <c r="K2460" s="7">
        <v>116505</v>
      </c>
      <c r="L2460" s="7">
        <v>21955</v>
      </c>
      <c r="M2460" s="7">
        <f>G2460-L2460</f>
        <v>67545</v>
      </c>
      <c r="N2460" s="7">
        <v>52821.23046875</v>
      </c>
      <c r="O2460" s="22">
        <f>M2460/N2460</f>
        <v>1.2787471893514644</v>
      </c>
      <c r="P2460" s="27">
        <v>720</v>
      </c>
      <c r="Q2460" s="32">
        <f>M2460/P2460</f>
        <v>93.8125</v>
      </c>
      <c r="R2460" s="37" t="s">
        <v>5364</v>
      </c>
      <c r="S2460" s="42">
        <f>ABS(O2496-O2460)*100</f>
        <v>7.8441839636111288</v>
      </c>
      <c r="T2460" t="s">
        <v>154</v>
      </c>
      <c r="V2460" s="7">
        <v>20130</v>
      </c>
      <c r="W2460" t="s">
        <v>33</v>
      </c>
      <c r="X2460" s="17" t="s">
        <v>34</v>
      </c>
      <c r="Z2460" t="s">
        <v>5365</v>
      </c>
      <c r="AA2460">
        <v>401</v>
      </c>
      <c r="AB2460">
        <v>45</v>
      </c>
    </row>
    <row r="2461" spans="1:28" x14ac:dyDescent="0.25">
      <c r="A2461" t="s">
        <v>5370</v>
      </c>
      <c r="B2461" t="s">
        <v>5371</v>
      </c>
      <c r="C2461" s="17">
        <v>44460</v>
      </c>
      <c r="D2461" s="7">
        <v>160000</v>
      </c>
      <c r="E2461" t="s">
        <v>29</v>
      </c>
      <c r="F2461" t="s">
        <v>30</v>
      </c>
      <c r="G2461" s="7">
        <v>160000</v>
      </c>
      <c r="H2461" s="7">
        <v>71610</v>
      </c>
      <c r="I2461" s="12">
        <f>H2461/G2461*100</f>
        <v>44.756249999999994</v>
      </c>
      <c r="J2461" s="12">
        <f t="shared" si="38"/>
        <v>5.3465187904869325</v>
      </c>
      <c r="K2461" s="7">
        <v>143227</v>
      </c>
      <c r="L2461" s="7">
        <v>27785</v>
      </c>
      <c r="M2461" s="7">
        <f>G2461-L2461</f>
        <v>132215</v>
      </c>
      <c r="N2461" s="7">
        <v>64492.73828125</v>
      </c>
      <c r="O2461" s="22">
        <f>M2461/N2461</f>
        <v>2.0500757685836843</v>
      </c>
      <c r="P2461" s="27">
        <v>928</v>
      </c>
      <c r="Q2461" s="32">
        <f>M2461/P2461</f>
        <v>142.47306034482759</v>
      </c>
      <c r="R2461" s="37" t="s">
        <v>5364</v>
      </c>
      <c r="S2461" s="42">
        <f>ABS(O2496-O2461)*100</f>
        <v>69.288673959610875</v>
      </c>
      <c r="T2461" t="s">
        <v>154</v>
      </c>
      <c r="V2461" s="7">
        <v>26813</v>
      </c>
      <c r="W2461" t="s">
        <v>33</v>
      </c>
      <c r="X2461" s="17" t="s">
        <v>34</v>
      </c>
      <c r="Z2461" t="s">
        <v>5365</v>
      </c>
      <c r="AA2461">
        <v>401</v>
      </c>
      <c r="AB2461">
        <v>45</v>
      </c>
    </row>
    <row r="2462" spans="1:28" x14ac:dyDescent="0.25">
      <c r="A2462" t="s">
        <v>5372</v>
      </c>
      <c r="B2462" t="s">
        <v>5373</v>
      </c>
      <c r="C2462" s="17">
        <v>44372</v>
      </c>
      <c r="D2462" s="7">
        <v>304000</v>
      </c>
      <c r="E2462" t="s">
        <v>29</v>
      </c>
      <c r="F2462" t="s">
        <v>30</v>
      </c>
      <c r="G2462" s="7">
        <v>304000</v>
      </c>
      <c r="H2462" s="7">
        <v>176520</v>
      </c>
      <c r="I2462" s="12">
        <f>H2462/G2462*100</f>
        <v>58.065789473684212</v>
      </c>
      <c r="J2462" s="12">
        <f t="shared" si="38"/>
        <v>7.9630206831972856</v>
      </c>
      <c r="K2462" s="7">
        <v>353042</v>
      </c>
      <c r="L2462" s="7">
        <v>25594</v>
      </c>
      <c r="M2462" s="7">
        <f>G2462-L2462</f>
        <v>278406</v>
      </c>
      <c r="N2462" s="7">
        <v>182931.84375</v>
      </c>
      <c r="O2462" s="22">
        <f>M2462/N2462</f>
        <v>1.5219110806125027</v>
      </c>
      <c r="P2462" s="27">
        <v>1860</v>
      </c>
      <c r="Q2462" s="32">
        <f>M2462/P2462</f>
        <v>149.68064516129033</v>
      </c>
      <c r="R2462" s="37" t="s">
        <v>5364</v>
      </c>
      <c r="S2462" s="42">
        <f>ABS(O2496-O2462)*100</f>
        <v>16.472205162492703</v>
      </c>
      <c r="T2462" t="s">
        <v>32</v>
      </c>
      <c r="V2462" s="7">
        <v>20130</v>
      </c>
      <c r="W2462" t="s">
        <v>33</v>
      </c>
      <c r="X2462" s="17" t="s">
        <v>34</v>
      </c>
      <c r="Z2462" t="s">
        <v>5365</v>
      </c>
      <c r="AA2462">
        <v>401</v>
      </c>
      <c r="AB2462">
        <v>66</v>
      </c>
    </row>
    <row r="2463" spans="1:28" x14ac:dyDescent="0.25">
      <c r="A2463" t="s">
        <v>5374</v>
      </c>
      <c r="B2463" t="s">
        <v>5375</v>
      </c>
      <c r="C2463" s="17">
        <v>44630</v>
      </c>
      <c r="D2463" s="7">
        <v>127000</v>
      </c>
      <c r="E2463" t="s">
        <v>29</v>
      </c>
      <c r="F2463" t="s">
        <v>30</v>
      </c>
      <c r="G2463" s="7">
        <v>127000</v>
      </c>
      <c r="H2463" s="7">
        <v>58910</v>
      </c>
      <c r="I2463" s="12">
        <f>H2463/G2463*100</f>
        <v>46.385826771653541</v>
      </c>
      <c r="J2463" s="12">
        <f t="shared" si="38"/>
        <v>3.7169420188333859</v>
      </c>
      <c r="K2463" s="7">
        <v>117811</v>
      </c>
      <c r="L2463" s="7">
        <v>24321</v>
      </c>
      <c r="M2463" s="7">
        <f>G2463-L2463</f>
        <v>102679</v>
      </c>
      <c r="N2463" s="7">
        <v>53422.85546875</v>
      </c>
      <c r="O2463" s="22">
        <f>M2463/N2463</f>
        <v>1.9220050875053405</v>
      </c>
      <c r="P2463" s="27">
        <v>914</v>
      </c>
      <c r="Q2463" s="32">
        <f>M2463/P2463</f>
        <v>112.34026258205689</v>
      </c>
      <c r="R2463" s="37" t="s">
        <v>5312</v>
      </c>
      <c r="S2463" s="42">
        <f>ABS(O2496-O2463)*100</f>
        <v>56.481605851776486</v>
      </c>
      <c r="T2463" t="s">
        <v>154</v>
      </c>
      <c r="V2463" s="7">
        <v>23430</v>
      </c>
      <c r="W2463" t="s">
        <v>33</v>
      </c>
      <c r="X2463" s="17" t="s">
        <v>34</v>
      </c>
      <c r="Z2463" t="s">
        <v>5313</v>
      </c>
      <c r="AA2463">
        <v>401</v>
      </c>
      <c r="AB2463">
        <v>45</v>
      </c>
    </row>
    <row r="2464" spans="1:28" x14ac:dyDescent="0.25">
      <c r="A2464" t="s">
        <v>5376</v>
      </c>
      <c r="B2464" t="s">
        <v>5377</v>
      </c>
      <c r="C2464" s="17">
        <v>44496</v>
      </c>
      <c r="D2464" s="7">
        <v>150000</v>
      </c>
      <c r="E2464" t="s">
        <v>29</v>
      </c>
      <c r="F2464" t="s">
        <v>85</v>
      </c>
      <c r="G2464" s="7">
        <v>150000</v>
      </c>
      <c r="H2464" s="7">
        <v>88870</v>
      </c>
      <c r="I2464" s="12">
        <f>H2464/G2464*100</f>
        <v>59.24666666666667</v>
      </c>
      <c r="J2464" s="12">
        <f t="shared" si="38"/>
        <v>9.1438978761797429</v>
      </c>
      <c r="K2464" s="7">
        <v>188066</v>
      </c>
      <c r="L2464" s="7">
        <v>25392</v>
      </c>
      <c r="M2464" s="7">
        <f>G2464-L2464</f>
        <v>124608</v>
      </c>
      <c r="N2464" s="7">
        <v>92956.5703125</v>
      </c>
      <c r="O2464" s="22">
        <f>M2464/N2464</f>
        <v>1.340496960904374</v>
      </c>
      <c r="P2464" s="27">
        <v>1711</v>
      </c>
      <c r="Q2464" s="32">
        <f>M2464/P2464</f>
        <v>72.827586206896555</v>
      </c>
      <c r="R2464" s="37" t="s">
        <v>5312</v>
      </c>
      <c r="S2464" s="42">
        <f>ABS(O2496-O2464)*100</f>
        <v>1.6692068083201672</v>
      </c>
      <c r="T2464" t="s">
        <v>154</v>
      </c>
      <c r="V2464" s="7">
        <v>22798</v>
      </c>
      <c r="W2464" t="s">
        <v>33</v>
      </c>
      <c r="X2464" s="17" t="s">
        <v>34</v>
      </c>
      <c r="Y2464" t="s">
        <v>5378</v>
      </c>
      <c r="Z2464" t="s">
        <v>5313</v>
      </c>
      <c r="AA2464">
        <v>401</v>
      </c>
      <c r="AB2464">
        <v>45</v>
      </c>
    </row>
    <row r="2465" spans="1:28" x14ac:dyDescent="0.25">
      <c r="A2465" t="s">
        <v>5379</v>
      </c>
      <c r="B2465" t="s">
        <v>5380</v>
      </c>
      <c r="C2465" s="17">
        <v>44040</v>
      </c>
      <c r="D2465" s="7">
        <v>130000</v>
      </c>
      <c r="E2465" t="s">
        <v>29</v>
      </c>
      <c r="F2465" t="s">
        <v>30</v>
      </c>
      <c r="G2465" s="7">
        <v>130000</v>
      </c>
      <c r="H2465" s="7">
        <v>56830</v>
      </c>
      <c r="I2465" s="12">
        <f>H2465/G2465*100</f>
        <v>43.715384615384615</v>
      </c>
      <c r="J2465" s="12">
        <f t="shared" si="38"/>
        <v>6.3873841751023122</v>
      </c>
      <c r="K2465" s="7">
        <v>134117</v>
      </c>
      <c r="L2465" s="7">
        <v>13201</v>
      </c>
      <c r="M2465" s="7">
        <f>G2465-L2465</f>
        <v>116799</v>
      </c>
      <c r="N2465" s="7">
        <v>69094.859375</v>
      </c>
      <c r="O2465" s="22">
        <f>M2465/N2465</f>
        <v>1.6904151923386124</v>
      </c>
      <c r="P2465" s="27">
        <v>1129</v>
      </c>
      <c r="Q2465" s="32">
        <f>M2465/P2465</f>
        <v>103.45349867139061</v>
      </c>
      <c r="R2465" s="37" t="s">
        <v>5312</v>
      </c>
      <c r="S2465" s="42">
        <f>ABS(O2496-O2465)*100</f>
        <v>33.322616335103675</v>
      </c>
      <c r="T2465" t="s">
        <v>154</v>
      </c>
      <c r="V2465" s="7">
        <v>11413</v>
      </c>
      <c r="W2465" t="s">
        <v>33</v>
      </c>
      <c r="X2465" s="17" t="s">
        <v>34</v>
      </c>
      <c r="Y2465" t="s">
        <v>5381</v>
      </c>
      <c r="Z2465" t="s">
        <v>5313</v>
      </c>
      <c r="AA2465">
        <v>401</v>
      </c>
      <c r="AB2465">
        <v>45</v>
      </c>
    </row>
    <row r="2466" spans="1:28" x14ac:dyDescent="0.25">
      <c r="A2466" t="s">
        <v>5382</v>
      </c>
      <c r="B2466" t="s">
        <v>5383</v>
      </c>
      <c r="C2466" s="17">
        <v>44427</v>
      </c>
      <c r="D2466" s="7">
        <v>125500</v>
      </c>
      <c r="E2466" t="s">
        <v>29</v>
      </c>
      <c r="F2466" t="s">
        <v>30</v>
      </c>
      <c r="G2466" s="7">
        <v>125500</v>
      </c>
      <c r="H2466" s="7">
        <v>87080</v>
      </c>
      <c r="I2466" s="12">
        <f>H2466/G2466*100</f>
        <v>69.386454183266935</v>
      </c>
      <c r="J2466" s="12">
        <f t="shared" si="38"/>
        <v>19.283685392780008</v>
      </c>
      <c r="K2466" s="7">
        <v>174158</v>
      </c>
      <c r="L2466" s="7">
        <v>25103</v>
      </c>
      <c r="M2466" s="7">
        <f>G2466-L2466</f>
        <v>100397</v>
      </c>
      <c r="N2466" s="7">
        <v>85174.2890625</v>
      </c>
      <c r="O2466" s="22">
        <f>M2466/N2466</f>
        <v>1.1787242500648256</v>
      </c>
      <c r="P2466" s="27">
        <v>1228</v>
      </c>
      <c r="Q2466" s="32">
        <f>M2466/P2466</f>
        <v>81.75651465798046</v>
      </c>
      <c r="R2466" s="37" t="s">
        <v>5312</v>
      </c>
      <c r="S2466" s="42">
        <f>ABS(O2496-O2466)*100</f>
        <v>17.846477892275004</v>
      </c>
      <c r="T2466" t="s">
        <v>154</v>
      </c>
      <c r="V2466" s="7">
        <v>16280</v>
      </c>
      <c r="W2466" t="s">
        <v>33</v>
      </c>
      <c r="X2466" s="17" t="s">
        <v>34</v>
      </c>
      <c r="Z2466" t="s">
        <v>5313</v>
      </c>
      <c r="AA2466">
        <v>401</v>
      </c>
      <c r="AB2466">
        <v>45</v>
      </c>
    </row>
    <row r="2467" spans="1:28" x14ac:dyDescent="0.25">
      <c r="A2467" t="s">
        <v>5384</v>
      </c>
      <c r="B2467" t="s">
        <v>5385</v>
      </c>
      <c r="C2467" s="17">
        <v>44288</v>
      </c>
      <c r="D2467" s="7">
        <v>167000</v>
      </c>
      <c r="E2467" t="s">
        <v>29</v>
      </c>
      <c r="F2467" t="s">
        <v>30</v>
      </c>
      <c r="G2467" s="7">
        <v>167000</v>
      </c>
      <c r="H2467" s="7">
        <v>78500</v>
      </c>
      <c r="I2467" s="12">
        <f>H2467/G2467*100</f>
        <v>47.005988023952092</v>
      </c>
      <c r="J2467" s="12">
        <f t="shared" si="38"/>
        <v>3.0967807665348346</v>
      </c>
      <c r="K2467" s="7">
        <v>156997</v>
      </c>
      <c r="L2467" s="7">
        <v>25369</v>
      </c>
      <c r="M2467" s="7">
        <f>G2467-L2467</f>
        <v>141631</v>
      </c>
      <c r="N2467" s="7">
        <v>75216</v>
      </c>
      <c r="O2467" s="22">
        <f>M2467/N2467</f>
        <v>1.8829903212082535</v>
      </c>
      <c r="P2467" s="27">
        <v>1008</v>
      </c>
      <c r="Q2467" s="32">
        <f>M2467/P2467</f>
        <v>140.50694444444446</v>
      </c>
      <c r="R2467" s="37" t="s">
        <v>5312</v>
      </c>
      <c r="S2467" s="42">
        <f>ABS(O2496-O2467)*100</f>
        <v>52.580129222067782</v>
      </c>
      <c r="T2467" t="s">
        <v>64</v>
      </c>
      <c r="V2467" s="7">
        <v>22798</v>
      </c>
      <c r="W2467" t="s">
        <v>33</v>
      </c>
      <c r="X2467" s="17" t="s">
        <v>34</v>
      </c>
      <c r="Z2467" t="s">
        <v>5313</v>
      </c>
      <c r="AA2467">
        <v>401</v>
      </c>
      <c r="AB2467">
        <v>59</v>
      </c>
    </row>
    <row r="2468" spans="1:28" x14ac:dyDescent="0.25">
      <c r="A2468" t="s">
        <v>5386</v>
      </c>
      <c r="B2468" t="s">
        <v>5387</v>
      </c>
      <c r="C2468" s="17">
        <v>44333</v>
      </c>
      <c r="D2468" s="7">
        <v>134500</v>
      </c>
      <c r="E2468" t="s">
        <v>29</v>
      </c>
      <c r="F2468" t="s">
        <v>30</v>
      </c>
      <c r="G2468" s="7">
        <v>134500</v>
      </c>
      <c r="H2468" s="7">
        <v>48120</v>
      </c>
      <c r="I2468" s="12">
        <f>H2468/G2468*100</f>
        <v>35.776951672862452</v>
      </c>
      <c r="J2468" s="12">
        <f t="shared" si="38"/>
        <v>14.325817117624474</v>
      </c>
      <c r="K2468" s="7">
        <v>96249</v>
      </c>
      <c r="L2468" s="7">
        <v>19861</v>
      </c>
      <c r="M2468" s="7">
        <f>G2468-L2468</f>
        <v>114639</v>
      </c>
      <c r="N2468" s="7">
        <v>43650.28515625</v>
      </c>
      <c r="O2468" s="22">
        <f>M2468/N2468</f>
        <v>2.6263058669522938</v>
      </c>
      <c r="P2468" s="27">
        <v>672</v>
      </c>
      <c r="Q2468" s="32">
        <f>M2468/P2468</f>
        <v>170.59375</v>
      </c>
      <c r="R2468" s="37" t="s">
        <v>5312</v>
      </c>
      <c r="S2468" s="42">
        <f>ABS(O2496-O2468)*100</f>
        <v>126.91168379647182</v>
      </c>
      <c r="T2468" t="s">
        <v>154</v>
      </c>
      <c r="V2468" s="7">
        <v>16280</v>
      </c>
      <c r="W2468" t="s">
        <v>33</v>
      </c>
      <c r="X2468" s="17" t="s">
        <v>34</v>
      </c>
      <c r="Z2468" t="s">
        <v>5313</v>
      </c>
      <c r="AA2468">
        <v>401</v>
      </c>
      <c r="AB2468">
        <v>45</v>
      </c>
    </row>
    <row r="2469" spans="1:28" x14ac:dyDescent="0.25">
      <c r="A2469" t="s">
        <v>5388</v>
      </c>
      <c r="B2469" t="s">
        <v>5389</v>
      </c>
      <c r="C2469" s="17">
        <v>44586</v>
      </c>
      <c r="D2469" s="7">
        <v>100000</v>
      </c>
      <c r="E2469" t="s">
        <v>29</v>
      </c>
      <c r="F2469" t="s">
        <v>30</v>
      </c>
      <c r="G2469" s="7">
        <v>100000</v>
      </c>
      <c r="H2469" s="7">
        <v>75080</v>
      </c>
      <c r="I2469" s="12">
        <f>H2469/G2469*100</f>
        <v>75.08</v>
      </c>
      <c r="J2469" s="12">
        <f t="shared" si="38"/>
        <v>24.977231209513072</v>
      </c>
      <c r="K2469" s="7">
        <v>150161</v>
      </c>
      <c r="L2469" s="7">
        <v>21090</v>
      </c>
      <c r="M2469" s="7">
        <f>G2469-L2469</f>
        <v>78910</v>
      </c>
      <c r="N2469" s="7">
        <v>73754.859375</v>
      </c>
      <c r="O2469" s="22">
        <f>M2469/N2469</f>
        <v>1.0698956064547442</v>
      </c>
      <c r="P2469" s="27">
        <v>1144</v>
      </c>
      <c r="Q2469" s="32">
        <f>M2469/P2469</f>
        <v>68.977272727272734</v>
      </c>
      <c r="R2469" s="37" t="s">
        <v>5312</v>
      </c>
      <c r="S2469" s="42">
        <f>ABS(O2496-O2469)*100</f>
        <v>28.729342253283143</v>
      </c>
      <c r="T2469" t="s">
        <v>662</v>
      </c>
      <c r="V2469" s="7">
        <v>16280</v>
      </c>
      <c r="W2469" t="s">
        <v>33</v>
      </c>
      <c r="X2469" s="17" t="s">
        <v>34</v>
      </c>
      <c r="Z2469" t="s">
        <v>5313</v>
      </c>
      <c r="AA2469">
        <v>401</v>
      </c>
      <c r="AB2469">
        <v>45</v>
      </c>
    </row>
    <row r="2470" spans="1:28" x14ac:dyDescent="0.25">
      <c r="A2470" t="s">
        <v>5390</v>
      </c>
      <c r="B2470" t="s">
        <v>5391</v>
      </c>
      <c r="C2470" s="17">
        <v>44134</v>
      </c>
      <c r="D2470" s="7">
        <v>95000</v>
      </c>
      <c r="E2470" t="s">
        <v>29</v>
      </c>
      <c r="F2470" t="s">
        <v>30</v>
      </c>
      <c r="G2470" s="7">
        <v>95000</v>
      </c>
      <c r="H2470" s="7">
        <v>55050</v>
      </c>
      <c r="I2470" s="12">
        <f>H2470/G2470*100</f>
        <v>57.947368421052637</v>
      </c>
      <c r="J2470" s="12">
        <f t="shared" si="38"/>
        <v>7.8445996305657104</v>
      </c>
      <c r="K2470" s="7">
        <v>110092</v>
      </c>
      <c r="L2470" s="7">
        <v>17485</v>
      </c>
      <c r="M2470" s="7">
        <f>G2470-L2470</f>
        <v>77515</v>
      </c>
      <c r="N2470" s="7">
        <v>52918.28515625</v>
      </c>
      <c r="O2470" s="22">
        <f>M2470/N2470</f>
        <v>1.464805591699053</v>
      </c>
      <c r="P2470" s="27">
        <v>840</v>
      </c>
      <c r="Q2470" s="32">
        <f>M2470/P2470</f>
        <v>92.279761904761898</v>
      </c>
      <c r="R2470" s="37" t="s">
        <v>5312</v>
      </c>
      <c r="S2470" s="42">
        <f>ABS(O2496-O2470)*100</f>
        <v>10.761656271147736</v>
      </c>
      <c r="T2470" t="s">
        <v>154</v>
      </c>
      <c r="V2470" s="7">
        <v>16280</v>
      </c>
      <c r="W2470" t="s">
        <v>33</v>
      </c>
      <c r="X2470" s="17" t="s">
        <v>34</v>
      </c>
      <c r="Z2470" t="s">
        <v>5313</v>
      </c>
      <c r="AA2470">
        <v>401</v>
      </c>
      <c r="AB2470">
        <v>45</v>
      </c>
    </row>
    <row r="2471" spans="1:28" x14ac:dyDescent="0.25">
      <c r="A2471" t="s">
        <v>5392</v>
      </c>
      <c r="B2471" t="s">
        <v>5393</v>
      </c>
      <c r="C2471" s="17">
        <v>43993</v>
      </c>
      <c r="D2471" s="7">
        <v>77000</v>
      </c>
      <c r="E2471" t="s">
        <v>29</v>
      </c>
      <c r="F2471" t="s">
        <v>30</v>
      </c>
      <c r="G2471" s="7">
        <v>77000</v>
      </c>
      <c r="H2471" s="7">
        <v>41310</v>
      </c>
      <c r="I2471" s="12">
        <f>H2471/G2471*100</f>
        <v>53.649350649350644</v>
      </c>
      <c r="J2471" s="12">
        <f t="shared" si="38"/>
        <v>3.5465818588637177</v>
      </c>
      <c r="K2471" s="7">
        <v>82618</v>
      </c>
      <c r="L2471" s="7">
        <v>19562</v>
      </c>
      <c r="M2471" s="7">
        <f>G2471-L2471</f>
        <v>57438</v>
      </c>
      <c r="N2471" s="7">
        <v>36032</v>
      </c>
      <c r="O2471" s="22">
        <f>M2471/N2471</f>
        <v>1.5940830373001775</v>
      </c>
      <c r="P2471" s="27">
        <v>636</v>
      </c>
      <c r="Q2471" s="32">
        <f>M2471/P2471</f>
        <v>90.311320754716988</v>
      </c>
      <c r="R2471" s="37" t="s">
        <v>5312</v>
      </c>
      <c r="S2471" s="42">
        <f>ABS(O2496-O2471)*100</f>
        <v>23.689400831260187</v>
      </c>
      <c r="T2471" t="s">
        <v>154</v>
      </c>
      <c r="V2471" s="7">
        <v>16280</v>
      </c>
      <c r="W2471" t="s">
        <v>33</v>
      </c>
      <c r="X2471" s="17" t="s">
        <v>34</v>
      </c>
      <c r="Z2471" t="s">
        <v>5313</v>
      </c>
      <c r="AA2471">
        <v>401</v>
      </c>
      <c r="AB2471">
        <v>45</v>
      </c>
    </row>
    <row r="2472" spans="1:28" x14ac:dyDescent="0.25">
      <c r="A2472" t="s">
        <v>5394</v>
      </c>
      <c r="B2472" t="s">
        <v>5395</v>
      </c>
      <c r="C2472" s="17">
        <v>44432</v>
      </c>
      <c r="D2472" s="7">
        <v>170000</v>
      </c>
      <c r="E2472" t="s">
        <v>29</v>
      </c>
      <c r="F2472" t="s">
        <v>30</v>
      </c>
      <c r="G2472" s="7">
        <v>170000</v>
      </c>
      <c r="H2472" s="7">
        <v>63440</v>
      </c>
      <c r="I2472" s="12">
        <f>H2472/G2472*100</f>
        <v>37.317647058823525</v>
      </c>
      <c r="J2472" s="12">
        <f t="shared" si="38"/>
        <v>12.785121731663402</v>
      </c>
      <c r="K2472" s="7">
        <v>126887</v>
      </c>
      <c r="L2472" s="7">
        <v>17171</v>
      </c>
      <c r="M2472" s="7">
        <f>G2472-L2472</f>
        <v>152829</v>
      </c>
      <c r="N2472" s="7">
        <v>62694.85546875</v>
      </c>
      <c r="O2472" s="22">
        <f>M2472/N2472</f>
        <v>2.437664125028201</v>
      </c>
      <c r="P2472" s="27">
        <v>847</v>
      </c>
      <c r="Q2472" s="32">
        <f>M2472/P2472</f>
        <v>180.43565525383707</v>
      </c>
      <c r="R2472" s="37" t="s">
        <v>5312</v>
      </c>
      <c r="S2472" s="42">
        <f>ABS(O2496-O2472)*100</f>
        <v>108.04750960406253</v>
      </c>
      <c r="T2472" t="s">
        <v>154</v>
      </c>
      <c r="V2472" s="7">
        <v>16280</v>
      </c>
      <c r="W2472" t="s">
        <v>33</v>
      </c>
      <c r="X2472" s="17" t="s">
        <v>34</v>
      </c>
      <c r="Z2472" t="s">
        <v>5313</v>
      </c>
      <c r="AA2472">
        <v>401</v>
      </c>
      <c r="AB2472">
        <v>45</v>
      </c>
    </row>
    <row r="2473" spans="1:28" x14ac:dyDescent="0.25">
      <c r="A2473" t="s">
        <v>5396</v>
      </c>
      <c r="B2473" t="s">
        <v>5397</v>
      </c>
      <c r="C2473" s="17">
        <v>44167</v>
      </c>
      <c r="D2473" s="7">
        <v>100000</v>
      </c>
      <c r="E2473" t="s">
        <v>29</v>
      </c>
      <c r="F2473" t="s">
        <v>30</v>
      </c>
      <c r="G2473" s="7">
        <v>100000</v>
      </c>
      <c r="H2473" s="7">
        <v>63000</v>
      </c>
      <c r="I2473" s="12">
        <f>H2473/G2473*100</f>
        <v>63</v>
      </c>
      <c r="J2473" s="12">
        <f t="shared" si="38"/>
        <v>12.897231209513073</v>
      </c>
      <c r="K2473" s="7">
        <v>126005</v>
      </c>
      <c r="L2473" s="7">
        <v>17171</v>
      </c>
      <c r="M2473" s="7">
        <f>G2473-L2473</f>
        <v>82829</v>
      </c>
      <c r="N2473" s="7">
        <v>62190.85546875</v>
      </c>
      <c r="O2473" s="22">
        <f>M2473/N2473</f>
        <v>1.3318517549838234</v>
      </c>
      <c r="P2473" s="27">
        <v>891</v>
      </c>
      <c r="Q2473" s="32">
        <f>M2473/P2473</f>
        <v>92.961840628507289</v>
      </c>
      <c r="R2473" s="37" t="s">
        <v>5312</v>
      </c>
      <c r="S2473" s="42">
        <f>ABS(O2496-O2473)*100</f>
        <v>2.5337274003752297</v>
      </c>
      <c r="T2473" t="s">
        <v>154</v>
      </c>
      <c r="V2473" s="7">
        <v>16280</v>
      </c>
      <c r="W2473" t="s">
        <v>33</v>
      </c>
      <c r="X2473" s="17" t="s">
        <v>34</v>
      </c>
      <c r="Z2473" t="s">
        <v>5313</v>
      </c>
      <c r="AA2473">
        <v>401</v>
      </c>
      <c r="AB2473">
        <v>48</v>
      </c>
    </row>
    <row r="2474" spans="1:28" x14ac:dyDescent="0.25">
      <c r="A2474" t="s">
        <v>5398</v>
      </c>
      <c r="B2474" t="s">
        <v>5399</v>
      </c>
      <c r="C2474" s="17">
        <v>44070</v>
      </c>
      <c r="D2474" s="7">
        <v>122000</v>
      </c>
      <c r="E2474" t="s">
        <v>29</v>
      </c>
      <c r="F2474" t="s">
        <v>30</v>
      </c>
      <c r="G2474" s="7">
        <v>122000</v>
      </c>
      <c r="H2474" s="7">
        <v>50860</v>
      </c>
      <c r="I2474" s="12">
        <f>H2474/G2474*100</f>
        <v>41.688524590163937</v>
      </c>
      <c r="J2474" s="12">
        <f t="shared" si="38"/>
        <v>8.4142442003229903</v>
      </c>
      <c r="K2474" s="7">
        <v>101721</v>
      </c>
      <c r="L2474" s="7">
        <v>19877</v>
      </c>
      <c r="M2474" s="7">
        <f>G2474-L2474</f>
        <v>102123</v>
      </c>
      <c r="N2474" s="7">
        <v>46768</v>
      </c>
      <c r="O2474" s="22">
        <f>M2474/N2474</f>
        <v>2.1836084502223745</v>
      </c>
      <c r="P2474" s="27">
        <v>708</v>
      </c>
      <c r="Q2474" s="32">
        <f>M2474/P2474</f>
        <v>144.2415254237288</v>
      </c>
      <c r="R2474" s="37" t="s">
        <v>5312</v>
      </c>
      <c r="S2474" s="42">
        <f>ABS(O2496-O2474)*100</f>
        <v>82.641942123479879</v>
      </c>
      <c r="T2474" t="s">
        <v>154</v>
      </c>
      <c r="V2474" s="7">
        <v>16280</v>
      </c>
      <c r="W2474" t="s">
        <v>33</v>
      </c>
      <c r="X2474" s="17" t="s">
        <v>34</v>
      </c>
      <c r="Z2474" t="s">
        <v>5313</v>
      </c>
      <c r="AA2474">
        <v>401</v>
      </c>
      <c r="AB2474">
        <v>45</v>
      </c>
    </row>
    <row r="2475" spans="1:28" x14ac:dyDescent="0.25">
      <c r="A2475" t="s">
        <v>5400</v>
      </c>
      <c r="B2475" t="s">
        <v>5401</v>
      </c>
      <c r="C2475" s="17">
        <v>44607</v>
      </c>
      <c r="D2475" s="7">
        <v>147900</v>
      </c>
      <c r="E2475" t="s">
        <v>29</v>
      </c>
      <c r="F2475" t="s">
        <v>30</v>
      </c>
      <c r="G2475" s="7">
        <v>147900</v>
      </c>
      <c r="H2475" s="7">
        <v>65620</v>
      </c>
      <c r="I2475" s="12">
        <f>H2475/G2475*100</f>
        <v>44.367816091954019</v>
      </c>
      <c r="J2475" s="12">
        <f t="shared" si="38"/>
        <v>5.7349526985329078</v>
      </c>
      <c r="K2475" s="7">
        <v>131243</v>
      </c>
      <c r="L2475" s="7">
        <v>18721</v>
      </c>
      <c r="M2475" s="7">
        <f>G2475-L2475</f>
        <v>129179</v>
      </c>
      <c r="N2475" s="7">
        <v>64298.28515625</v>
      </c>
      <c r="O2475" s="22">
        <f>M2475/N2475</f>
        <v>2.0090582460494031</v>
      </c>
      <c r="P2475" s="27">
        <v>1012</v>
      </c>
      <c r="Q2475" s="32">
        <f>M2475/P2475</f>
        <v>127.64723320158103</v>
      </c>
      <c r="R2475" s="37" t="s">
        <v>5312</v>
      </c>
      <c r="S2475" s="42">
        <f>ABS(O2496-O2475)*100</f>
        <v>65.186921706182744</v>
      </c>
      <c r="T2475" t="s">
        <v>154</v>
      </c>
      <c r="V2475" s="7">
        <v>16280</v>
      </c>
      <c r="W2475" t="s">
        <v>33</v>
      </c>
      <c r="X2475" s="17" t="s">
        <v>34</v>
      </c>
      <c r="Z2475" t="s">
        <v>5313</v>
      </c>
      <c r="AA2475">
        <v>401</v>
      </c>
      <c r="AB2475">
        <v>45</v>
      </c>
    </row>
    <row r="2476" spans="1:28" x14ac:dyDescent="0.25">
      <c r="A2476" t="s">
        <v>5402</v>
      </c>
      <c r="B2476" t="s">
        <v>5403</v>
      </c>
      <c r="C2476" s="17">
        <v>44439</v>
      </c>
      <c r="D2476" s="7">
        <v>139000</v>
      </c>
      <c r="E2476" t="s">
        <v>29</v>
      </c>
      <c r="F2476" t="s">
        <v>30</v>
      </c>
      <c r="G2476" s="7">
        <v>139000</v>
      </c>
      <c r="H2476" s="7">
        <v>52680</v>
      </c>
      <c r="I2476" s="12">
        <f>H2476/G2476*100</f>
        <v>37.899280575539571</v>
      </c>
      <c r="J2476" s="12">
        <f t="shared" si="38"/>
        <v>12.203488214947356</v>
      </c>
      <c r="K2476" s="7">
        <v>105350</v>
      </c>
      <c r="L2476" s="7">
        <v>21761</v>
      </c>
      <c r="M2476" s="7">
        <f>G2476-L2476</f>
        <v>117239</v>
      </c>
      <c r="N2476" s="7">
        <v>47765.14453125</v>
      </c>
      <c r="O2476" s="22">
        <f>M2476/N2476</f>
        <v>2.454488542859893</v>
      </c>
      <c r="P2476" s="27">
        <v>696</v>
      </c>
      <c r="Q2476" s="32">
        <f>M2476/P2476</f>
        <v>168.44683908045977</v>
      </c>
      <c r="R2476" s="37" t="s">
        <v>5312</v>
      </c>
      <c r="S2476" s="42">
        <f>ABS(O2496-O2476)*100</f>
        <v>109.72995138723174</v>
      </c>
      <c r="T2476" t="s">
        <v>154</v>
      </c>
      <c r="V2476" s="7">
        <v>19525</v>
      </c>
      <c r="W2476" t="s">
        <v>33</v>
      </c>
      <c r="X2476" s="17" t="s">
        <v>34</v>
      </c>
      <c r="Z2476" t="s">
        <v>5313</v>
      </c>
      <c r="AA2476">
        <v>401</v>
      </c>
      <c r="AB2476">
        <v>45</v>
      </c>
    </row>
    <row r="2477" spans="1:28" x14ac:dyDescent="0.25">
      <c r="A2477" t="s">
        <v>5404</v>
      </c>
      <c r="B2477" t="s">
        <v>5405</v>
      </c>
      <c r="C2477" s="17">
        <v>44575</v>
      </c>
      <c r="D2477" s="7">
        <v>190000</v>
      </c>
      <c r="E2477" t="s">
        <v>29</v>
      </c>
      <c r="F2477" t="s">
        <v>30</v>
      </c>
      <c r="G2477" s="7">
        <v>190000</v>
      </c>
      <c r="H2477" s="7">
        <v>67820</v>
      </c>
      <c r="I2477" s="12">
        <f>H2477/G2477*100</f>
        <v>35.694736842105264</v>
      </c>
      <c r="J2477" s="12">
        <f t="shared" si="38"/>
        <v>14.408031948381662</v>
      </c>
      <c r="K2477" s="7">
        <v>135649</v>
      </c>
      <c r="L2477" s="7">
        <v>25985</v>
      </c>
      <c r="M2477" s="7">
        <f>G2477-L2477</f>
        <v>164015</v>
      </c>
      <c r="N2477" s="7">
        <v>62665.14453125</v>
      </c>
      <c r="O2477" s="22">
        <f>M2477/N2477</f>
        <v>2.6173242115193496</v>
      </c>
      <c r="P2477" s="27">
        <v>1082</v>
      </c>
      <c r="Q2477" s="32">
        <f>M2477/P2477</f>
        <v>151.58502772643254</v>
      </c>
      <c r="R2477" s="37" t="s">
        <v>5312</v>
      </c>
      <c r="S2477" s="42">
        <f>ABS(O2496-O2477)*100</f>
        <v>126.01351825317739</v>
      </c>
      <c r="T2477" t="s">
        <v>154</v>
      </c>
      <c r="V2477" s="7">
        <v>22798</v>
      </c>
      <c r="W2477" t="s">
        <v>33</v>
      </c>
      <c r="X2477" s="17" t="s">
        <v>34</v>
      </c>
      <c r="Z2477" t="s">
        <v>5313</v>
      </c>
      <c r="AA2477">
        <v>401</v>
      </c>
      <c r="AB2477">
        <v>41</v>
      </c>
    </row>
    <row r="2478" spans="1:28" x14ac:dyDescent="0.25">
      <c r="A2478" t="s">
        <v>5406</v>
      </c>
      <c r="B2478" t="s">
        <v>5407</v>
      </c>
      <c r="C2478" s="17">
        <v>44600</v>
      </c>
      <c r="D2478" s="7">
        <v>125000</v>
      </c>
      <c r="E2478" t="s">
        <v>29</v>
      </c>
      <c r="F2478" t="s">
        <v>30</v>
      </c>
      <c r="G2478" s="7">
        <v>125000</v>
      </c>
      <c r="H2478" s="7">
        <v>61460</v>
      </c>
      <c r="I2478" s="12">
        <f>H2478/G2478*100</f>
        <v>49.167999999999999</v>
      </c>
      <c r="J2478" s="12">
        <f t="shared" si="38"/>
        <v>0.93476879048692751</v>
      </c>
      <c r="K2478" s="7">
        <v>122911</v>
      </c>
      <c r="L2478" s="7">
        <v>18732</v>
      </c>
      <c r="M2478" s="7">
        <f>G2478-L2478</f>
        <v>106268</v>
      </c>
      <c r="N2478" s="7">
        <v>59530.85546875</v>
      </c>
      <c r="O2478" s="22">
        <f>M2478/N2478</f>
        <v>1.7850910954199892</v>
      </c>
      <c r="P2478" s="27">
        <v>960</v>
      </c>
      <c r="Q2478" s="32">
        <f>M2478/P2478</f>
        <v>110.69583333333334</v>
      </c>
      <c r="R2478" s="37" t="s">
        <v>5312</v>
      </c>
      <c r="S2478" s="42">
        <f>ABS(O2496-O2478)*100</f>
        <v>42.790206643241355</v>
      </c>
      <c r="T2478" t="s">
        <v>154</v>
      </c>
      <c r="V2478" s="7">
        <v>16280</v>
      </c>
      <c r="W2478" t="s">
        <v>33</v>
      </c>
      <c r="X2478" s="17" t="s">
        <v>34</v>
      </c>
      <c r="Z2478" t="s">
        <v>5313</v>
      </c>
      <c r="AA2478">
        <v>401</v>
      </c>
      <c r="AB2478">
        <v>49</v>
      </c>
    </row>
    <row r="2479" spans="1:28" x14ac:dyDescent="0.25">
      <c r="A2479" t="s">
        <v>5408</v>
      </c>
      <c r="B2479" t="s">
        <v>5409</v>
      </c>
      <c r="C2479" s="17">
        <v>44537</v>
      </c>
      <c r="D2479" s="7">
        <v>123000</v>
      </c>
      <c r="E2479" t="s">
        <v>29</v>
      </c>
      <c r="F2479" t="s">
        <v>30</v>
      </c>
      <c r="G2479" s="7">
        <v>123000</v>
      </c>
      <c r="H2479" s="7">
        <v>45350</v>
      </c>
      <c r="I2479" s="12">
        <f>H2479/G2479*100</f>
        <v>36.869918699186996</v>
      </c>
      <c r="J2479" s="12">
        <f t="shared" si="38"/>
        <v>13.23285009129993</v>
      </c>
      <c r="K2479" s="7">
        <v>90694</v>
      </c>
      <c r="L2479" s="7">
        <v>18475</v>
      </c>
      <c r="M2479" s="7">
        <f>G2479-L2479</f>
        <v>104525</v>
      </c>
      <c r="N2479" s="7">
        <v>41268</v>
      </c>
      <c r="O2479" s="22">
        <f>M2479/N2479</f>
        <v>2.5328341572162452</v>
      </c>
      <c r="P2479" s="27">
        <v>822</v>
      </c>
      <c r="Q2479" s="32">
        <f>M2479/P2479</f>
        <v>127.15936739659368</v>
      </c>
      <c r="R2479" s="37" t="s">
        <v>5312</v>
      </c>
      <c r="S2479" s="42">
        <f>ABS(O2496-O2479)*100</f>
        <v>117.56451282286694</v>
      </c>
      <c r="T2479" t="s">
        <v>154</v>
      </c>
      <c r="V2479" s="7">
        <v>16280</v>
      </c>
      <c r="W2479" t="s">
        <v>33</v>
      </c>
      <c r="X2479" s="17" t="s">
        <v>34</v>
      </c>
      <c r="Z2479" t="s">
        <v>5313</v>
      </c>
      <c r="AA2479">
        <v>401</v>
      </c>
      <c r="AB2479">
        <v>41</v>
      </c>
    </row>
    <row r="2480" spans="1:28" x14ac:dyDescent="0.25">
      <c r="A2480" t="s">
        <v>5410</v>
      </c>
      <c r="B2480" t="s">
        <v>5411</v>
      </c>
      <c r="C2480" s="17">
        <v>44391</v>
      </c>
      <c r="D2480" s="7">
        <v>175000</v>
      </c>
      <c r="E2480" t="s">
        <v>29</v>
      </c>
      <c r="F2480" t="s">
        <v>30</v>
      </c>
      <c r="G2480" s="7">
        <v>175000</v>
      </c>
      <c r="H2480" s="7">
        <v>99490</v>
      </c>
      <c r="I2480" s="12">
        <f>H2480/G2480*100</f>
        <v>56.851428571428578</v>
      </c>
      <c r="J2480" s="12">
        <f t="shared" si="38"/>
        <v>6.7486597809416509</v>
      </c>
      <c r="K2480" s="7">
        <v>198975</v>
      </c>
      <c r="L2480" s="7">
        <v>25665</v>
      </c>
      <c r="M2480" s="7">
        <f>G2480-L2480</f>
        <v>149335</v>
      </c>
      <c r="N2480" s="7">
        <v>99034.2890625</v>
      </c>
      <c r="O2480" s="22">
        <f>M2480/N2480</f>
        <v>1.5079120718053067</v>
      </c>
      <c r="P2480" s="27">
        <v>1694</v>
      </c>
      <c r="Q2480" s="32">
        <f>M2480/P2480</f>
        <v>88.155253837072024</v>
      </c>
      <c r="R2480" s="37" t="s">
        <v>5312</v>
      </c>
      <c r="S2480" s="42">
        <f>ABS(O2496-O2480)*100</f>
        <v>15.072304281773107</v>
      </c>
      <c r="T2480" t="s">
        <v>154</v>
      </c>
      <c r="V2480" s="7">
        <v>22798</v>
      </c>
      <c r="W2480" t="s">
        <v>33</v>
      </c>
      <c r="X2480" s="17" t="s">
        <v>34</v>
      </c>
      <c r="Z2480" t="s">
        <v>5313</v>
      </c>
      <c r="AA2480">
        <v>401</v>
      </c>
      <c r="AB2480">
        <v>41</v>
      </c>
    </row>
    <row r="2481" spans="1:28" x14ac:dyDescent="0.25">
      <c r="A2481" t="s">
        <v>5412</v>
      </c>
      <c r="B2481" t="s">
        <v>5413</v>
      </c>
      <c r="C2481" s="17">
        <v>44307</v>
      </c>
      <c r="D2481" s="7">
        <v>185000</v>
      </c>
      <c r="E2481" t="s">
        <v>29</v>
      </c>
      <c r="F2481" t="s">
        <v>30</v>
      </c>
      <c r="G2481" s="7">
        <v>185000</v>
      </c>
      <c r="H2481" s="7">
        <v>77520</v>
      </c>
      <c r="I2481" s="12">
        <f>H2481/G2481*100</f>
        <v>41.902702702702705</v>
      </c>
      <c r="J2481" s="12">
        <f t="shared" si="38"/>
        <v>8.2000660877842222</v>
      </c>
      <c r="K2481" s="7">
        <v>155034</v>
      </c>
      <c r="L2481" s="7">
        <v>24297</v>
      </c>
      <c r="M2481" s="7">
        <f>G2481-L2481</f>
        <v>160703</v>
      </c>
      <c r="N2481" s="7">
        <v>74706.859375</v>
      </c>
      <c r="O2481" s="22">
        <f>M2481/N2481</f>
        <v>2.1511143868775435</v>
      </c>
      <c r="P2481" s="27">
        <v>1240</v>
      </c>
      <c r="Q2481" s="32">
        <f>M2481/P2481</f>
        <v>129.59919354838709</v>
      </c>
      <c r="R2481" s="37" t="s">
        <v>5312</v>
      </c>
      <c r="S2481" s="42">
        <f>ABS(O2496-O2481)*100</f>
        <v>79.392535788996781</v>
      </c>
      <c r="T2481" t="s">
        <v>154</v>
      </c>
      <c r="V2481" s="7">
        <v>22798</v>
      </c>
      <c r="W2481" t="s">
        <v>33</v>
      </c>
      <c r="X2481" s="17" t="s">
        <v>34</v>
      </c>
      <c r="Z2481" t="s">
        <v>5313</v>
      </c>
      <c r="AA2481">
        <v>401</v>
      </c>
      <c r="AB2481">
        <v>41</v>
      </c>
    </row>
    <row r="2482" spans="1:28" x14ac:dyDescent="0.25">
      <c r="A2482" t="s">
        <v>5414</v>
      </c>
      <c r="B2482" t="s">
        <v>5415</v>
      </c>
      <c r="C2482" s="17">
        <v>44463</v>
      </c>
      <c r="D2482" s="7">
        <v>160150</v>
      </c>
      <c r="E2482" t="s">
        <v>29</v>
      </c>
      <c r="F2482" t="s">
        <v>30</v>
      </c>
      <c r="G2482" s="7">
        <v>160150</v>
      </c>
      <c r="H2482" s="7">
        <v>85010</v>
      </c>
      <c r="I2482" s="12">
        <f>H2482/G2482*100</f>
        <v>53.081486106774904</v>
      </c>
      <c r="J2482" s="12">
        <f t="shared" si="38"/>
        <v>2.9787173162879768</v>
      </c>
      <c r="K2482" s="7">
        <v>170015</v>
      </c>
      <c r="L2482" s="7">
        <v>21440</v>
      </c>
      <c r="M2482" s="7">
        <f>G2482-L2482</f>
        <v>138710</v>
      </c>
      <c r="N2482" s="7">
        <v>84900</v>
      </c>
      <c r="O2482" s="22">
        <f>M2482/N2482</f>
        <v>1.6338044758539458</v>
      </c>
      <c r="P2482" s="27">
        <v>1361</v>
      </c>
      <c r="Q2482" s="32">
        <f>M2482/P2482</f>
        <v>101.91770756796473</v>
      </c>
      <c r="R2482" s="37" t="s">
        <v>5312</v>
      </c>
      <c r="S2482" s="42">
        <f>ABS(O2496-O2482)*100</f>
        <v>27.661544686637018</v>
      </c>
      <c r="T2482" t="s">
        <v>154</v>
      </c>
      <c r="V2482" s="7">
        <v>17573</v>
      </c>
      <c r="W2482" t="s">
        <v>33</v>
      </c>
      <c r="X2482" s="17" t="s">
        <v>34</v>
      </c>
      <c r="Z2482" t="s">
        <v>5313</v>
      </c>
      <c r="AA2482">
        <v>401</v>
      </c>
      <c r="AB2482">
        <v>45</v>
      </c>
    </row>
    <row r="2483" spans="1:28" x14ac:dyDescent="0.25">
      <c r="A2483" t="s">
        <v>5416</v>
      </c>
      <c r="B2483" t="s">
        <v>5417</v>
      </c>
      <c r="C2483" s="17">
        <v>44267</v>
      </c>
      <c r="D2483" s="7">
        <v>190000</v>
      </c>
      <c r="E2483" t="s">
        <v>29</v>
      </c>
      <c r="F2483" t="s">
        <v>85</v>
      </c>
      <c r="G2483" s="7">
        <v>190000</v>
      </c>
      <c r="H2483" s="7">
        <v>87210</v>
      </c>
      <c r="I2483" s="12">
        <f>H2483/G2483*100</f>
        <v>45.9</v>
      </c>
      <c r="J2483" s="12">
        <f t="shared" si="38"/>
        <v>4.2027687904869282</v>
      </c>
      <c r="K2483" s="7">
        <v>200152</v>
      </c>
      <c r="L2483" s="7">
        <v>23477</v>
      </c>
      <c r="M2483" s="7">
        <f>G2483-L2483</f>
        <v>166523</v>
      </c>
      <c r="N2483" s="7">
        <v>100957.140625</v>
      </c>
      <c r="O2483" s="22">
        <f>M2483/N2483</f>
        <v>1.6494425155971972</v>
      </c>
      <c r="P2483" s="27">
        <v>1050</v>
      </c>
      <c r="Q2483" s="32">
        <f>M2483/P2483</f>
        <v>158.59333333333333</v>
      </c>
      <c r="R2483" s="37" t="s">
        <v>5312</v>
      </c>
      <c r="S2483" s="42">
        <f>ABS(O2496-O2483)*100</f>
        <v>29.225348660962158</v>
      </c>
      <c r="T2483" t="s">
        <v>154</v>
      </c>
      <c r="V2483" s="7">
        <v>11413</v>
      </c>
      <c r="W2483" t="s">
        <v>33</v>
      </c>
      <c r="X2483" s="17" t="s">
        <v>34</v>
      </c>
      <c r="Y2483" t="s">
        <v>5418</v>
      </c>
      <c r="Z2483" t="s">
        <v>5313</v>
      </c>
      <c r="AA2483">
        <v>401</v>
      </c>
      <c r="AB2483">
        <v>54</v>
      </c>
    </row>
    <row r="2484" spans="1:28" x14ac:dyDescent="0.25">
      <c r="A2484" t="s">
        <v>5419</v>
      </c>
      <c r="B2484" t="s">
        <v>5420</v>
      </c>
      <c r="C2484" s="17">
        <v>44508</v>
      </c>
      <c r="D2484" s="7">
        <v>145000</v>
      </c>
      <c r="E2484" t="s">
        <v>29</v>
      </c>
      <c r="F2484" t="s">
        <v>30</v>
      </c>
      <c r="G2484" s="7">
        <v>145000</v>
      </c>
      <c r="H2484" s="7">
        <v>71500</v>
      </c>
      <c r="I2484" s="12">
        <f>H2484/G2484*100</f>
        <v>49.310344827586206</v>
      </c>
      <c r="J2484" s="12">
        <f t="shared" si="38"/>
        <v>0.79242396290072037</v>
      </c>
      <c r="K2484" s="7">
        <v>142993</v>
      </c>
      <c r="L2484" s="7">
        <v>19084</v>
      </c>
      <c r="M2484" s="7">
        <f>G2484-L2484</f>
        <v>125916</v>
      </c>
      <c r="N2484" s="7">
        <v>70805.140625</v>
      </c>
      <c r="O2484" s="22">
        <f>M2484/N2484</f>
        <v>1.7783454547019339</v>
      </c>
      <c r="P2484" s="27">
        <v>1000</v>
      </c>
      <c r="Q2484" s="32">
        <f>M2484/P2484</f>
        <v>125.916</v>
      </c>
      <c r="R2484" s="37" t="s">
        <v>5312</v>
      </c>
      <c r="S2484" s="42">
        <f>ABS(O2496-O2484)*100</f>
        <v>42.115642571435828</v>
      </c>
      <c r="T2484" t="s">
        <v>154</v>
      </c>
      <c r="V2484" s="7">
        <v>16280</v>
      </c>
      <c r="W2484" t="s">
        <v>33</v>
      </c>
      <c r="X2484" s="17" t="s">
        <v>34</v>
      </c>
      <c r="Z2484" t="s">
        <v>5313</v>
      </c>
      <c r="AA2484">
        <v>401</v>
      </c>
      <c r="AB2484">
        <v>54</v>
      </c>
    </row>
    <row r="2485" spans="1:28" x14ac:dyDescent="0.25">
      <c r="A2485" t="s">
        <v>5421</v>
      </c>
      <c r="B2485" t="s">
        <v>5422</v>
      </c>
      <c r="C2485" s="17">
        <v>43944</v>
      </c>
      <c r="D2485" s="7">
        <v>135000</v>
      </c>
      <c r="E2485" t="s">
        <v>29</v>
      </c>
      <c r="F2485" t="s">
        <v>30</v>
      </c>
      <c r="G2485" s="7">
        <v>135000</v>
      </c>
      <c r="H2485" s="7">
        <v>67320</v>
      </c>
      <c r="I2485" s="12">
        <f>H2485/G2485*100</f>
        <v>49.866666666666667</v>
      </c>
      <c r="J2485" s="12">
        <f t="shared" si="38"/>
        <v>0.23610212382025964</v>
      </c>
      <c r="K2485" s="7">
        <v>134638</v>
      </c>
      <c r="L2485" s="7">
        <v>19621</v>
      </c>
      <c r="M2485" s="7">
        <f>G2485-L2485</f>
        <v>115379</v>
      </c>
      <c r="N2485" s="7">
        <v>65724</v>
      </c>
      <c r="O2485" s="22">
        <f>M2485/N2485</f>
        <v>1.7555078814436127</v>
      </c>
      <c r="P2485" s="27">
        <v>974</v>
      </c>
      <c r="Q2485" s="32">
        <f>M2485/P2485</f>
        <v>118.45893223819301</v>
      </c>
      <c r="R2485" s="37" t="s">
        <v>5312</v>
      </c>
      <c r="S2485" s="42">
        <f>ABS(O2496-O2485)*100</f>
        <v>39.831885245603701</v>
      </c>
      <c r="T2485" t="s">
        <v>154</v>
      </c>
      <c r="V2485" s="7">
        <v>16280</v>
      </c>
      <c r="W2485" t="s">
        <v>33</v>
      </c>
      <c r="X2485" s="17" t="s">
        <v>34</v>
      </c>
      <c r="Z2485" t="s">
        <v>5313</v>
      </c>
      <c r="AA2485">
        <v>401</v>
      </c>
      <c r="AB2485">
        <v>45</v>
      </c>
    </row>
    <row r="2486" spans="1:28" x14ac:dyDescent="0.25">
      <c r="A2486" t="s">
        <v>5423</v>
      </c>
      <c r="B2486" t="s">
        <v>5424</v>
      </c>
      <c r="C2486" s="17">
        <v>44288</v>
      </c>
      <c r="D2486" s="7">
        <v>142000</v>
      </c>
      <c r="E2486" t="s">
        <v>29</v>
      </c>
      <c r="F2486" t="s">
        <v>30</v>
      </c>
      <c r="G2486" s="7">
        <v>142000</v>
      </c>
      <c r="H2486" s="7">
        <v>57420</v>
      </c>
      <c r="I2486" s="12">
        <f>H2486/G2486*100</f>
        <v>40.436619718309856</v>
      </c>
      <c r="J2486" s="12">
        <f t="shared" si="38"/>
        <v>9.6661490721770704</v>
      </c>
      <c r="K2486" s="7">
        <v>114843</v>
      </c>
      <c r="L2486" s="7">
        <v>17252</v>
      </c>
      <c r="M2486" s="7">
        <f>G2486-L2486</f>
        <v>124748</v>
      </c>
      <c r="N2486" s="7">
        <v>55766.28515625</v>
      </c>
      <c r="O2486" s="22">
        <f>M2486/N2486</f>
        <v>2.2369788421529613</v>
      </c>
      <c r="P2486" s="27">
        <v>840</v>
      </c>
      <c r="Q2486" s="32">
        <f>M2486/P2486</f>
        <v>148.50952380952381</v>
      </c>
      <c r="R2486" s="37" t="s">
        <v>5312</v>
      </c>
      <c r="S2486" s="42">
        <f>ABS(O2496-O2486)*100</f>
        <v>87.978981316538565</v>
      </c>
      <c r="T2486" t="s">
        <v>154</v>
      </c>
      <c r="V2486" s="7">
        <v>16280</v>
      </c>
      <c r="W2486" t="s">
        <v>33</v>
      </c>
      <c r="X2486" s="17" t="s">
        <v>34</v>
      </c>
      <c r="Z2486" t="s">
        <v>5313</v>
      </c>
      <c r="AA2486">
        <v>401</v>
      </c>
      <c r="AB2486">
        <v>45</v>
      </c>
    </row>
    <row r="2487" spans="1:28" x14ac:dyDescent="0.25">
      <c r="A2487" t="s">
        <v>5425</v>
      </c>
      <c r="B2487" t="s">
        <v>5426</v>
      </c>
      <c r="C2487" s="17">
        <v>44054</v>
      </c>
      <c r="D2487" s="7">
        <v>100000</v>
      </c>
      <c r="E2487" t="s">
        <v>29</v>
      </c>
      <c r="F2487" t="s">
        <v>30</v>
      </c>
      <c r="G2487" s="7">
        <v>100000</v>
      </c>
      <c r="H2487" s="7">
        <v>44710</v>
      </c>
      <c r="I2487" s="12">
        <f>H2487/G2487*100</f>
        <v>44.71</v>
      </c>
      <c r="J2487" s="12">
        <f t="shared" si="38"/>
        <v>5.3927687904869259</v>
      </c>
      <c r="K2487" s="7">
        <v>89412</v>
      </c>
      <c r="L2487" s="7">
        <v>19303</v>
      </c>
      <c r="M2487" s="7">
        <f>G2487-L2487</f>
        <v>80697</v>
      </c>
      <c r="N2487" s="7">
        <v>40062.28515625</v>
      </c>
      <c r="O2487" s="22">
        <f>M2487/N2487</f>
        <v>2.0142884931617711</v>
      </c>
      <c r="P2487" s="27">
        <v>672</v>
      </c>
      <c r="Q2487" s="32">
        <f>M2487/P2487</f>
        <v>120.08482142857143</v>
      </c>
      <c r="R2487" s="37" t="s">
        <v>5312</v>
      </c>
      <c r="S2487" s="42">
        <f>ABS(O2496-O2487)*100</f>
        <v>65.709946417419545</v>
      </c>
      <c r="T2487" t="s">
        <v>154</v>
      </c>
      <c r="V2487" s="7">
        <v>16280</v>
      </c>
      <c r="W2487" t="s">
        <v>33</v>
      </c>
      <c r="X2487" s="17" t="s">
        <v>34</v>
      </c>
      <c r="Z2487" t="s">
        <v>5313</v>
      </c>
      <c r="AA2487">
        <v>401</v>
      </c>
      <c r="AB2487">
        <v>45</v>
      </c>
    </row>
    <row r="2488" spans="1:28" x14ac:dyDescent="0.25">
      <c r="A2488" t="s">
        <v>5427</v>
      </c>
      <c r="B2488" t="s">
        <v>5428</v>
      </c>
      <c r="C2488" s="17">
        <v>44253</v>
      </c>
      <c r="D2488" s="7">
        <v>154000</v>
      </c>
      <c r="E2488" t="s">
        <v>29</v>
      </c>
      <c r="F2488" t="s">
        <v>30</v>
      </c>
      <c r="G2488" s="7">
        <v>154000</v>
      </c>
      <c r="H2488" s="7">
        <v>90860</v>
      </c>
      <c r="I2488" s="12">
        <f>H2488/G2488*100</f>
        <v>59</v>
      </c>
      <c r="J2488" s="12">
        <f t="shared" si="38"/>
        <v>8.8972312095130732</v>
      </c>
      <c r="K2488" s="7">
        <v>181721</v>
      </c>
      <c r="L2488" s="7">
        <v>34436</v>
      </c>
      <c r="M2488" s="7">
        <f>G2488-L2488</f>
        <v>119564</v>
      </c>
      <c r="N2488" s="7">
        <v>84162.859375</v>
      </c>
      <c r="O2488" s="22">
        <f>M2488/N2488</f>
        <v>1.4206266384946002</v>
      </c>
      <c r="P2488" s="27">
        <v>1520</v>
      </c>
      <c r="Q2488" s="32">
        <f>M2488/P2488</f>
        <v>78.660526315789468</v>
      </c>
      <c r="R2488" s="37" t="s">
        <v>5312</v>
      </c>
      <c r="S2488" s="42">
        <f>ABS(O2496-O2488)*100</f>
        <v>6.3437609507024595</v>
      </c>
      <c r="T2488" t="s">
        <v>154</v>
      </c>
      <c r="V2488" s="7">
        <v>29288</v>
      </c>
      <c r="W2488" t="s">
        <v>33</v>
      </c>
      <c r="X2488" s="17" t="s">
        <v>34</v>
      </c>
      <c r="Z2488" t="s">
        <v>5313</v>
      </c>
      <c r="AA2488">
        <v>401</v>
      </c>
      <c r="AB2488">
        <v>45</v>
      </c>
    </row>
    <row r="2489" spans="1:28" x14ac:dyDescent="0.25">
      <c r="A2489" t="s">
        <v>5429</v>
      </c>
      <c r="B2489" t="s">
        <v>5430</v>
      </c>
      <c r="C2489" s="17">
        <v>44155</v>
      </c>
      <c r="D2489" s="7">
        <v>112000</v>
      </c>
      <c r="E2489" t="s">
        <v>29</v>
      </c>
      <c r="F2489" t="s">
        <v>30</v>
      </c>
      <c r="G2489" s="7">
        <v>112000</v>
      </c>
      <c r="H2489" s="7">
        <v>62190</v>
      </c>
      <c r="I2489" s="12">
        <f>H2489/G2489*100</f>
        <v>55.526785714285708</v>
      </c>
      <c r="J2489" s="12">
        <f t="shared" si="38"/>
        <v>5.4240169237987814</v>
      </c>
      <c r="K2489" s="7">
        <v>124375</v>
      </c>
      <c r="L2489" s="7">
        <v>21225</v>
      </c>
      <c r="M2489" s="7">
        <f>G2489-L2489</f>
        <v>90775</v>
      </c>
      <c r="N2489" s="7">
        <v>58942.85546875</v>
      </c>
      <c r="O2489" s="22">
        <f>M2489/N2489</f>
        <v>1.5400509404931457</v>
      </c>
      <c r="P2489" s="27">
        <v>720</v>
      </c>
      <c r="Q2489" s="32">
        <f>M2489/P2489</f>
        <v>126.07638888888889</v>
      </c>
      <c r="R2489" s="37" t="s">
        <v>5312</v>
      </c>
      <c r="S2489" s="42">
        <f>ABS(O2496-O2489)*100</f>
        <v>18.286191150557009</v>
      </c>
      <c r="T2489" t="s">
        <v>154</v>
      </c>
      <c r="V2489" s="7">
        <v>16280</v>
      </c>
      <c r="W2489" t="s">
        <v>33</v>
      </c>
      <c r="X2489" s="17" t="s">
        <v>34</v>
      </c>
      <c r="Z2489" t="s">
        <v>5313</v>
      </c>
      <c r="AA2489">
        <v>401</v>
      </c>
      <c r="AB2489">
        <v>54</v>
      </c>
    </row>
    <row r="2490" spans="1:28" x14ac:dyDescent="0.25">
      <c r="A2490" t="s">
        <v>5431</v>
      </c>
      <c r="B2490" t="s">
        <v>5432</v>
      </c>
      <c r="C2490" s="17">
        <v>44176</v>
      </c>
      <c r="D2490" s="7">
        <v>85000</v>
      </c>
      <c r="E2490" t="s">
        <v>253</v>
      </c>
      <c r="F2490" t="s">
        <v>30</v>
      </c>
      <c r="G2490" s="7">
        <v>85000</v>
      </c>
      <c r="H2490" s="7">
        <v>59040</v>
      </c>
      <c r="I2490" s="12">
        <f>H2490/G2490*100</f>
        <v>69.45882352941176</v>
      </c>
      <c r="J2490" s="12">
        <f t="shared" si="38"/>
        <v>19.356054738924833</v>
      </c>
      <c r="K2490" s="7">
        <v>118075</v>
      </c>
      <c r="L2490" s="7">
        <v>22187</v>
      </c>
      <c r="M2490" s="7">
        <f>G2490-L2490</f>
        <v>62813</v>
      </c>
      <c r="N2490" s="7">
        <v>54793.14453125</v>
      </c>
      <c r="O2490" s="22">
        <f>M2490/N2490</f>
        <v>1.146366037893227</v>
      </c>
      <c r="P2490" s="27">
        <v>820</v>
      </c>
      <c r="Q2490" s="32">
        <f>M2490/P2490</f>
        <v>76.601219512195115</v>
      </c>
      <c r="R2490" s="37" t="s">
        <v>5312</v>
      </c>
      <c r="S2490" s="42">
        <f>ABS(O2496-O2490)*100</f>
        <v>21.082299109434864</v>
      </c>
      <c r="T2490" t="s">
        <v>154</v>
      </c>
      <c r="V2490" s="7">
        <v>19525</v>
      </c>
      <c r="W2490" t="s">
        <v>33</v>
      </c>
      <c r="X2490" s="17" t="s">
        <v>34</v>
      </c>
      <c r="Z2490" t="s">
        <v>5313</v>
      </c>
      <c r="AA2490">
        <v>401</v>
      </c>
      <c r="AB2490">
        <v>45</v>
      </c>
    </row>
    <row r="2491" spans="1:28" x14ac:dyDescent="0.25">
      <c r="A2491" t="s">
        <v>5433</v>
      </c>
      <c r="B2491" t="s">
        <v>5434</v>
      </c>
      <c r="C2491" s="17">
        <v>44026</v>
      </c>
      <c r="D2491" s="7">
        <v>180000</v>
      </c>
      <c r="E2491" t="s">
        <v>29</v>
      </c>
      <c r="F2491" t="s">
        <v>30</v>
      </c>
      <c r="G2491" s="7">
        <v>180000</v>
      </c>
      <c r="H2491" s="7">
        <v>64900</v>
      </c>
      <c r="I2491" s="12">
        <f>H2491/G2491*100</f>
        <v>36.055555555555557</v>
      </c>
      <c r="J2491" s="12">
        <f t="shared" si="38"/>
        <v>14.04721323493137</v>
      </c>
      <c r="K2491" s="7">
        <v>153419</v>
      </c>
      <c r="L2491" s="7">
        <v>13846</v>
      </c>
      <c r="M2491" s="7">
        <f>G2491-L2491</f>
        <v>166154</v>
      </c>
      <c r="N2491" s="7">
        <v>79756</v>
      </c>
      <c r="O2491" s="22">
        <f>M2491/N2491</f>
        <v>2.0832790009529063</v>
      </c>
      <c r="P2491" s="27">
        <v>1152</v>
      </c>
      <c r="Q2491" s="32">
        <f>M2491/P2491</f>
        <v>144.23090277777777</v>
      </c>
      <c r="R2491" s="37" t="s">
        <v>5312</v>
      </c>
      <c r="S2491" s="42">
        <f>ABS(O2496-O2491)*100</f>
        <v>72.608997196533068</v>
      </c>
      <c r="T2491" t="s">
        <v>154</v>
      </c>
      <c r="V2491" s="7">
        <v>11413</v>
      </c>
      <c r="W2491" t="s">
        <v>33</v>
      </c>
      <c r="X2491" s="17" t="s">
        <v>34</v>
      </c>
      <c r="Y2491" t="s">
        <v>5435</v>
      </c>
      <c r="Z2491" t="s">
        <v>5313</v>
      </c>
      <c r="AA2491">
        <v>401</v>
      </c>
      <c r="AB2491">
        <v>45</v>
      </c>
    </row>
    <row r="2492" spans="1:28" x14ac:dyDescent="0.25">
      <c r="A2492" t="s">
        <v>5436</v>
      </c>
      <c r="B2492" t="s">
        <v>5437</v>
      </c>
      <c r="C2492" s="17">
        <v>44167</v>
      </c>
      <c r="D2492" s="7">
        <v>191500</v>
      </c>
      <c r="E2492" t="s">
        <v>29</v>
      </c>
      <c r="F2492" t="s">
        <v>85</v>
      </c>
      <c r="G2492" s="7">
        <v>191500</v>
      </c>
      <c r="H2492" s="7">
        <v>92720</v>
      </c>
      <c r="I2492" s="12">
        <f>H2492/G2492*100</f>
        <v>48.417754569190599</v>
      </c>
      <c r="J2492" s="12">
        <f t="shared" si="38"/>
        <v>1.6850142212963277</v>
      </c>
      <c r="K2492" s="7">
        <v>185431</v>
      </c>
      <c r="L2492" s="7">
        <v>20450</v>
      </c>
      <c r="M2492" s="7">
        <f>G2492-L2492</f>
        <v>171050</v>
      </c>
      <c r="N2492" s="7">
        <v>94274.859375</v>
      </c>
      <c r="O2492" s="22">
        <f>M2492/N2492</f>
        <v>1.8143755518065443</v>
      </c>
      <c r="P2492" s="27">
        <v>1548</v>
      </c>
      <c r="Q2492" s="32">
        <f>M2492/P2492</f>
        <v>110.49741602067184</v>
      </c>
      <c r="R2492" s="37" t="s">
        <v>5312</v>
      </c>
      <c r="S2492" s="42">
        <f>ABS(O2496-O2492)*100</f>
        <v>45.718652281896865</v>
      </c>
      <c r="T2492" t="s">
        <v>662</v>
      </c>
      <c r="V2492" s="7">
        <v>16280</v>
      </c>
      <c r="W2492" t="s">
        <v>33</v>
      </c>
      <c r="X2492" s="17" t="s">
        <v>34</v>
      </c>
      <c r="Z2492" t="s">
        <v>5313</v>
      </c>
      <c r="AA2492">
        <v>401</v>
      </c>
      <c r="AB2492">
        <v>48</v>
      </c>
    </row>
    <row r="2493" spans="1:28" ht="15.75" thickBot="1" x14ac:dyDescent="0.3">
      <c r="A2493" t="s">
        <v>5438</v>
      </c>
      <c r="B2493" t="s">
        <v>5439</v>
      </c>
      <c r="C2493" s="17">
        <v>44342</v>
      </c>
      <c r="D2493" s="7">
        <v>147500</v>
      </c>
      <c r="E2493" t="s">
        <v>29</v>
      </c>
      <c r="F2493" t="s">
        <v>30</v>
      </c>
      <c r="G2493" s="7">
        <v>147500</v>
      </c>
      <c r="H2493" s="7">
        <v>57880</v>
      </c>
      <c r="I2493" s="12">
        <f>H2493/G2493*100</f>
        <v>39.240677966101693</v>
      </c>
      <c r="J2493" s="12">
        <f t="shared" si="38"/>
        <v>10.862090824385234</v>
      </c>
      <c r="K2493" s="7">
        <v>115750</v>
      </c>
      <c r="L2493" s="7">
        <v>17171</v>
      </c>
      <c r="M2493" s="7">
        <f>G2493-L2493</f>
        <v>130329</v>
      </c>
      <c r="N2493" s="7">
        <v>56330.85546875</v>
      </c>
      <c r="O2493" s="22">
        <f>M2493/N2493</f>
        <v>2.313634311346489</v>
      </c>
      <c r="P2493" s="27">
        <v>732</v>
      </c>
      <c r="Q2493" s="32">
        <f>M2493/P2493</f>
        <v>178.04508196721312</v>
      </c>
      <c r="R2493" s="37" t="s">
        <v>5312</v>
      </c>
      <c r="S2493" s="42">
        <f>ABS(O2496-O2493)*100</f>
        <v>95.644528235891329</v>
      </c>
      <c r="T2493" t="s">
        <v>154</v>
      </c>
      <c r="V2493" s="7">
        <v>16280</v>
      </c>
      <c r="W2493" t="s">
        <v>33</v>
      </c>
      <c r="X2493" s="17" t="s">
        <v>34</v>
      </c>
      <c r="Z2493" t="s">
        <v>5313</v>
      </c>
      <c r="AA2493">
        <v>401</v>
      </c>
      <c r="AB2493">
        <v>43</v>
      </c>
    </row>
    <row r="2494" spans="1:28" ht="15.75" thickTop="1" x14ac:dyDescent="0.25">
      <c r="A2494" s="3"/>
      <c r="B2494" s="3"/>
      <c r="C2494" s="18" t="s">
        <v>5440</v>
      </c>
      <c r="D2494" s="8">
        <f>+SUM(D2:D2493)</f>
        <v>759444836</v>
      </c>
      <c r="E2494" s="3"/>
      <c r="F2494" s="3"/>
      <c r="G2494" s="8">
        <f>+SUM(G2:G2493)</f>
        <v>759444836</v>
      </c>
      <c r="H2494" s="8">
        <f>+SUM(H2:H2493)</f>
        <v>376877430</v>
      </c>
      <c r="I2494" s="13"/>
      <c r="J2494" s="13"/>
      <c r="K2494" s="8">
        <f>+SUM(K2:K2493)</f>
        <v>754539706</v>
      </c>
      <c r="L2494" s="8"/>
      <c r="M2494" s="8">
        <f>+SUM(M2:M2493)</f>
        <v>617032917</v>
      </c>
      <c r="N2494" s="8">
        <f>+SUM(N2:N2493)</f>
        <v>507869157.11523438</v>
      </c>
      <c r="O2494" s="23"/>
      <c r="P2494" s="28"/>
      <c r="Q2494" s="33" t="e">
        <f>AVERAGE(Q2:Q2493)</f>
        <v>#DIV/0!</v>
      </c>
      <c r="R2494" s="38"/>
      <c r="S2494" s="43">
        <f>ABS(O2496-O2495)*100</f>
        <v>14.224437571343195</v>
      </c>
      <c r="T2494" s="3"/>
      <c r="U2494" s="3"/>
      <c r="V2494" s="8"/>
      <c r="W2494" s="3"/>
      <c r="X2494" s="18"/>
      <c r="Y2494" s="3"/>
      <c r="Z2494" s="3"/>
      <c r="AA2494" s="3"/>
      <c r="AB2494" s="3"/>
    </row>
    <row r="2495" spans="1:28" x14ac:dyDescent="0.25">
      <c r="A2495" s="4"/>
      <c r="B2495" s="4"/>
      <c r="C2495" s="19"/>
      <c r="D2495" s="9"/>
      <c r="E2495" s="4"/>
      <c r="F2495" s="4"/>
      <c r="G2495" s="9"/>
      <c r="H2495" s="9" t="s">
        <v>5441</v>
      </c>
      <c r="I2495" s="14">
        <f>H2494/G2494*100</f>
        <v>49.625385825916659</v>
      </c>
      <c r="J2495" s="14">
        <f>+SUM(J2:J2493)</f>
        <v>12755.905906256387</v>
      </c>
      <c r="K2495" s="9"/>
      <c r="L2495" s="9"/>
      <c r="M2495" s="9"/>
      <c r="N2495" s="9" t="s">
        <v>5442</v>
      </c>
      <c r="O2495" s="24">
        <f>M2494/N2494</f>
        <v>1.2149446532741437</v>
      </c>
      <c r="P2495" s="29"/>
      <c r="Q2495" s="34" t="s">
        <v>5443</v>
      </c>
      <c r="R2495" s="39">
        <f>STDEV(O2:O2493)</f>
        <v>0.48527994579806666</v>
      </c>
      <c r="S2495" s="44"/>
      <c r="T2495" s="4"/>
      <c r="U2495" s="4"/>
      <c r="V2495" s="9"/>
      <c r="W2495" s="4"/>
      <c r="X2495" s="19"/>
      <c r="Y2495" s="4"/>
      <c r="Z2495" s="4"/>
      <c r="AA2495" s="4"/>
      <c r="AB2495" s="4"/>
    </row>
    <row r="2496" spans="1:28" x14ac:dyDescent="0.25">
      <c r="A2496" s="5"/>
      <c r="B2496" s="5"/>
      <c r="C2496" s="20"/>
      <c r="D2496" s="10"/>
      <c r="E2496" s="5"/>
      <c r="F2496" s="5"/>
      <c r="G2496" s="10"/>
      <c r="H2496" s="10" t="s">
        <v>5444</v>
      </c>
      <c r="I2496" s="15">
        <f>STDEV(I2:I2493)</f>
        <v>6.7406277056071913</v>
      </c>
      <c r="J2496" s="15">
        <f>+COUNT(J2:J2493)</f>
        <v>2492</v>
      </c>
      <c r="K2496" s="10"/>
      <c r="L2496" s="10"/>
      <c r="M2496" s="10"/>
      <c r="N2496" s="10" t="s">
        <v>5445</v>
      </c>
      <c r="O2496" s="25">
        <f>AVERAGE(O2:O2493)</f>
        <v>1.3571890289875757</v>
      </c>
      <c r="P2496" s="30"/>
      <c r="Q2496" s="35" t="s">
        <v>5446</v>
      </c>
      <c r="R2496" s="46">
        <f>AVERAGE(S2:S2493)</f>
        <v>34.899060201730727</v>
      </c>
      <c r="S2496" s="45" t="s">
        <v>5447</v>
      </c>
      <c r="T2496" s="5">
        <f>+(R2496/O2496)</f>
        <v>25.71422215795867</v>
      </c>
      <c r="U2496" s="5"/>
      <c r="V2496" s="10"/>
      <c r="W2496" s="5"/>
      <c r="X2496" s="20"/>
      <c r="Y2496" s="5"/>
      <c r="Z2496" s="5"/>
      <c r="AA2496" s="5"/>
      <c r="AB2496" s="5"/>
    </row>
    <row r="2498" spans="8:9" x14ac:dyDescent="0.25">
      <c r="H2498" s="7" t="s">
        <v>5448</v>
      </c>
      <c r="I2498" s="12">
        <f>+MAX(I2:I2493)</f>
        <v>85.809885931558938</v>
      </c>
    </row>
    <row r="2499" spans="8:9" x14ac:dyDescent="0.25">
      <c r="H2499" s="7" t="s">
        <v>5449</v>
      </c>
      <c r="I2499" s="12">
        <f>+MIN(I2:I2493)</f>
        <v>23.145584725536995</v>
      </c>
    </row>
    <row r="2500" spans="8:9" x14ac:dyDescent="0.25">
      <c r="H2500" s="7" t="s">
        <v>5450</v>
      </c>
      <c r="I2500" s="12">
        <f>+AVERAGE(I2:I2493)</f>
        <v>50.102768790486927</v>
      </c>
    </row>
    <row r="2501" spans="8:9" x14ac:dyDescent="0.25">
      <c r="H2501" s="7" t="s">
        <v>5451</v>
      </c>
      <c r="I2501" s="12">
        <f>+MEDIAN(I2:I2493)</f>
        <v>49.585422687861268</v>
      </c>
    </row>
    <row r="2502" spans="8:9" x14ac:dyDescent="0.25">
      <c r="H2502" s="7" t="s">
        <v>5452</v>
      </c>
      <c r="I2502" s="12">
        <f>+STDEV(I2:I2493)</f>
        <v>6.7406277056071913</v>
      </c>
    </row>
    <row r="2503" spans="8:9" x14ac:dyDescent="0.25">
      <c r="H2503" s="7" t="s">
        <v>5453</v>
      </c>
      <c r="I2503" s="47">
        <f>+(J2495/J2496)/I2501</f>
        <v>0.10323078962554039</v>
      </c>
    </row>
    <row r="2504" spans="8:9" x14ac:dyDescent="0.25">
      <c r="H2504" s="7" t="s">
        <v>5454</v>
      </c>
      <c r="I2504" s="48">
        <f>+I2501/I2495</f>
        <v>0.99919470373095776</v>
      </c>
    </row>
  </sheetData>
  <conditionalFormatting sqref="A2:AB2493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767E8-ECF7-4A89-82FA-90D4DFDBFC09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E.C.F.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Dingman</dc:creator>
  <cp:lastModifiedBy>Matthew Dingman</cp:lastModifiedBy>
  <dcterms:created xsi:type="dcterms:W3CDTF">2022-09-15T12:20:39Z</dcterms:created>
  <dcterms:modified xsi:type="dcterms:W3CDTF">2022-09-15T12:32:10Z</dcterms:modified>
</cp:coreProperties>
</file>