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dingman\Desktop\"/>
    </mc:Choice>
  </mc:AlternateContent>
  <xr:revisionPtr revIDLastSave="0" documentId="13_ncr:1_{67FFF906-A7CE-4A83-9470-4F6B4D82AACC}" xr6:coauthVersionLast="47" xr6:coauthVersionMax="47" xr10:uidLastSave="{00000000-0000-0000-0000-000000000000}"/>
  <bookViews>
    <workbookView xWindow="28680" yWindow="-120" windowWidth="29040" windowHeight="15840" xr2:uid="{A2B83D47-D6BA-433E-B90D-901185A1EEF0}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17" i="2" l="1"/>
  <c r="I1916" i="2"/>
  <c r="I1915" i="2"/>
  <c r="J1908" i="2"/>
  <c r="J1906" i="2"/>
  <c r="J1905" i="2"/>
  <c r="J1904" i="2"/>
  <c r="J1903" i="2"/>
  <c r="J1902" i="2"/>
  <c r="J1901" i="2"/>
  <c r="J1900" i="2"/>
  <c r="J1899" i="2"/>
  <c r="J1898" i="2"/>
  <c r="J1897" i="2"/>
  <c r="J1896" i="2"/>
  <c r="J1895" i="2"/>
  <c r="J1894" i="2"/>
  <c r="J1893" i="2"/>
  <c r="J1892" i="2"/>
  <c r="J1891" i="2"/>
  <c r="J1890" i="2"/>
  <c r="J1889" i="2"/>
  <c r="J1888" i="2"/>
  <c r="J1887" i="2"/>
  <c r="J1886" i="2"/>
  <c r="J1885" i="2"/>
  <c r="J1884" i="2"/>
  <c r="J1883" i="2"/>
  <c r="J1882" i="2"/>
  <c r="J1881" i="2"/>
  <c r="J1880" i="2"/>
  <c r="J1879" i="2"/>
  <c r="J1878" i="2"/>
  <c r="J1877" i="2"/>
  <c r="J1876" i="2"/>
  <c r="J1875" i="2"/>
  <c r="J1874" i="2"/>
  <c r="J1873" i="2"/>
  <c r="J1872" i="2"/>
  <c r="J1871" i="2"/>
  <c r="J1870" i="2"/>
  <c r="J1869" i="2"/>
  <c r="J1868" i="2"/>
  <c r="J1867" i="2"/>
  <c r="J1866" i="2"/>
  <c r="J1865" i="2"/>
  <c r="J1864" i="2"/>
  <c r="J1863" i="2"/>
  <c r="J1862" i="2"/>
  <c r="J1861" i="2"/>
  <c r="J1860" i="2"/>
  <c r="J1859" i="2"/>
  <c r="J1858" i="2"/>
  <c r="J1857" i="2"/>
  <c r="J1856" i="2"/>
  <c r="J1855" i="2"/>
  <c r="J1854" i="2"/>
  <c r="J1853" i="2"/>
  <c r="J1852" i="2"/>
  <c r="J1851" i="2"/>
  <c r="J1850" i="2"/>
  <c r="J1849" i="2"/>
  <c r="J1848" i="2"/>
  <c r="J1847" i="2"/>
  <c r="J1846" i="2"/>
  <c r="J1845" i="2"/>
  <c r="J1844" i="2"/>
  <c r="J1843" i="2"/>
  <c r="J1842" i="2"/>
  <c r="J1841" i="2"/>
  <c r="J1840" i="2"/>
  <c r="J1839" i="2"/>
  <c r="J1838" i="2"/>
  <c r="J1837" i="2"/>
  <c r="J1836" i="2"/>
  <c r="J1835" i="2"/>
  <c r="J1834" i="2"/>
  <c r="J1833" i="2"/>
  <c r="J1832" i="2"/>
  <c r="J1831" i="2"/>
  <c r="J1830" i="2"/>
  <c r="J1829" i="2"/>
  <c r="J1828" i="2"/>
  <c r="J1827" i="2"/>
  <c r="J1826" i="2"/>
  <c r="J1825" i="2"/>
  <c r="J1824" i="2"/>
  <c r="J1823" i="2"/>
  <c r="J1822" i="2"/>
  <c r="J1821" i="2"/>
  <c r="J1820" i="2"/>
  <c r="J1819" i="2"/>
  <c r="J1818" i="2"/>
  <c r="J1817" i="2"/>
  <c r="J1816" i="2"/>
  <c r="J1815" i="2"/>
  <c r="J1814" i="2"/>
  <c r="J1813" i="2"/>
  <c r="J1812" i="2"/>
  <c r="J1811" i="2"/>
  <c r="J1810" i="2"/>
  <c r="J1809" i="2"/>
  <c r="J1808" i="2"/>
  <c r="J1807" i="2"/>
  <c r="J1806" i="2"/>
  <c r="J1805" i="2"/>
  <c r="J1804" i="2"/>
  <c r="J1803" i="2"/>
  <c r="J1802" i="2"/>
  <c r="J1801" i="2"/>
  <c r="J1800" i="2"/>
  <c r="J1799" i="2"/>
  <c r="J1798" i="2"/>
  <c r="J1797" i="2"/>
  <c r="J1796" i="2"/>
  <c r="J1795" i="2"/>
  <c r="J1794" i="2"/>
  <c r="J1793" i="2"/>
  <c r="J1792" i="2"/>
  <c r="J1791" i="2"/>
  <c r="J1790" i="2"/>
  <c r="J1789" i="2"/>
  <c r="J1788" i="2"/>
  <c r="J1787" i="2"/>
  <c r="J1786" i="2"/>
  <c r="J1785" i="2"/>
  <c r="J1784" i="2"/>
  <c r="J1783" i="2"/>
  <c r="J1782" i="2"/>
  <c r="J1781" i="2"/>
  <c r="J1780" i="2"/>
  <c r="J1779" i="2"/>
  <c r="J1778" i="2"/>
  <c r="J1777" i="2"/>
  <c r="J1776" i="2"/>
  <c r="J1775" i="2"/>
  <c r="J1774" i="2"/>
  <c r="J1773" i="2"/>
  <c r="J1772" i="2"/>
  <c r="J1771" i="2"/>
  <c r="J1770" i="2"/>
  <c r="J1769" i="2"/>
  <c r="J1768" i="2"/>
  <c r="J1767" i="2"/>
  <c r="J1766" i="2"/>
  <c r="J1765" i="2"/>
  <c r="J1764" i="2"/>
  <c r="J1763" i="2"/>
  <c r="J1762" i="2"/>
  <c r="J1761" i="2"/>
  <c r="J1760" i="2"/>
  <c r="J1759" i="2"/>
  <c r="J1758" i="2"/>
  <c r="J1757" i="2"/>
  <c r="J1756" i="2"/>
  <c r="J1755" i="2"/>
  <c r="J1754" i="2"/>
  <c r="J1753" i="2"/>
  <c r="J1752" i="2"/>
  <c r="J1751" i="2"/>
  <c r="J1750" i="2"/>
  <c r="J1749" i="2"/>
  <c r="J1748" i="2"/>
  <c r="J1747" i="2"/>
  <c r="J1746" i="2"/>
  <c r="J1745" i="2"/>
  <c r="J1744" i="2"/>
  <c r="J1743" i="2"/>
  <c r="J1742" i="2"/>
  <c r="J1741" i="2"/>
  <c r="J1740" i="2"/>
  <c r="J1739" i="2"/>
  <c r="J1738" i="2"/>
  <c r="J1737" i="2"/>
  <c r="J1736" i="2"/>
  <c r="J1735" i="2"/>
  <c r="J1734" i="2"/>
  <c r="J1733" i="2"/>
  <c r="J1732" i="2"/>
  <c r="J1731" i="2"/>
  <c r="J1730" i="2"/>
  <c r="J1729" i="2"/>
  <c r="J1728" i="2"/>
  <c r="J1727" i="2"/>
  <c r="J1726" i="2"/>
  <c r="J1725" i="2"/>
  <c r="J1724" i="2"/>
  <c r="J1723" i="2"/>
  <c r="J1722" i="2"/>
  <c r="J1721" i="2"/>
  <c r="J1720" i="2"/>
  <c r="J1719" i="2"/>
  <c r="J1718" i="2"/>
  <c r="J1717" i="2"/>
  <c r="J1716" i="2"/>
  <c r="J1715" i="2"/>
  <c r="J1714" i="2"/>
  <c r="J1713" i="2"/>
  <c r="J1712" i="2"/>
  <c r="J1711" i="2"/>
  <c r="J1710" i="2"/>
  <c r="J1709" i="2"/>
  <c r="J1708" i="2"/>
  <c r="J1707" i="2"/>
  <c r="J1706" i="2"/>
  <c r="J1705" i="2"/>
  <c r="J1704" i="2"/>
  <c r="J1703" i="2"/>
  <c r="J1702" i="2"/>
  <c r="J1701" i="2"/>
  <c r="J1700" i="2"/>
  <c r="J1699" i="2"/>
  <c r="J1698" i="2"/>
  <c r="J1697" i="2"/>
  <c r="J1696" i="2"/>
  <c r="J1695" i="2"/>
  <c r="J1694" i="2"/>
  <c r="J1693" i="2"/>
  <c r="J1692" i="2"/>
  <c r="J1691" i="2"/>
  <c r="J1690" i="2"/>
  <c r="J1689" i="2"/>
  <c r="J1688" i="2"/>
  <c r="J1687" i="2"/>
  <c r="J1686" i="2"/>
  <c r="J1685" i="2"/>
  <c r="J1684" i="2"/>
  <c r="J1683" i="2"/>
  <c r="J1682" i="2"/>
  <c r="J1681" i="2"/>
  <c r="J1680" i="2"/>
  <c r="J1679" i="2"/>
  <c r="J1678" i="2"/>
  <c r="J1677" i="2"/>
  <c r="J1676" i="2"/>
  <c r="J1675" i="2"/>
  <c r="J1674" i="2"/>
  <c r="J1673" i="2"/>
  <c r="J1672" i="2"/>
  <c r="J1671" i="2"/>
  <c r="J1670" i="2"/>
  <c r="J1669" i="2"/>
  <c r="J1668" i="2"/>
  <c r="J1667" i="2"/>
  <c r="J1666" i="2"/>
  <c r="J1665" i="2"/>
  <c r="J1664" i="2"/>
  <c r="J1663" i="2"/>
  <c r="J1662" i="2"/>
  <c r="J1661" i="2"/>
  <c r="J1660" i="2"/>
  <c r="J1659" i="2"/>
  <c r="J1658" i="2"/>
  <c r="J1657" i="2"/>
  <c r="J1656" i="2"/>
  <c r="J1655" i="2"/>
  <c r="J1654" i="2"/>
  <c r="J1653" i="2"/>
  <c r="J1652" i="2"/>
  <c r="J1651" i="2"/>
  <c r="J1650" i="2"/>
  <c r="J1649" i="2"/>
  <c r="J1648" i="2"/>
  <c r="J1647" i="2"/>
  <c r="J1646" i="2"/>
  <c r="J1645" i="2"/>
  <c r="J1644" i="2"/>
  <c r="J1643" i="2"/>
  <c r="J1642" i="2"/>
  <c r="J1641" i="2"/>
  <c r="J1640" i="2"/>
  <c r="J1639" i="2"/>
  <c r="J1638" i="2"/>
  <c r="J1637" i="2"/>
  <c r="J1636" i="2"/>
  <c r="J1635" i="2"/>
  <c r="J1634" i="2"/>
  <c r="J1633" i="2"/>
  <c r="J1632" i="2"/>
  <c r="J1631" i="2"/>
  <c r="J1630" i="2"/>
  <c r="J1629" i="2"/>
  <c r="J1628" i="2"/>
  <c r="J1627" i="2"/>
  <c r="J1626" i="2"/>
  <c r="J1625" i="2"/>
  <c r="J1624" i="2"/>
  <c r="J1623" i="2"/>
  <c r="J1622" i="2"/>
  <c r="J1621" i="2"/>
  <c r="J1620" i="2"/>
  <c r="J1619" i="2"/>
  <c r="J1618" i="2"/>
  <c r="J1617" i="2"/>
  <c r="J1616" i="2"/>
  <c r="J1615" i="2"/>
  <c r="J1614" i="2"/>
  <c r="J1613" i="2"/>
  <c r="J1612" i="2"/>
  <c r="J1611" i="2"/>
  <c r="J1610" i="2"/>
  <c r="J1609" i="2"/>
  <c r="J1608" i="2"/>
  <c r="J1607" i="2"/>
  <c r="J1606" i="2"/>
  <c r="J1605" i="2"/>
  <c r="J1604" i="2"/>
  <c r="J1603" i="2"/>
  <c r="J1602" i="2"/>
  <c r="J1601" i="2"/>
  <c r="J1600" i="2"/>
  <c r="J1599" i="2"/>
  <c r="J1598" i="2"/>
  <c r="J1597" i="2"/>
  <c r="J1596" i="2"/>
  <c r="J1595" i="2"/>
  <c r="J1594" i="2"/>
  <c r="J1593" i="2"/>
  <c r="J1592" i="2"/>
  <c r="J1591" i="2"/>
  <c r="J1590" i="2"/>
  <c r="J1589" i="2"/>
  <c r="J1588" i="2"/>
  <c r="J1587" i="2"/>
  <c r="J1586" i="2"/>
  <c r="J1585" i="2"/>
  <c r="J1584" i="2"/>
  <c r="J1583" i="2"/>
  <c r="J1582" i="2"/>
  <c r="J1581" i="2"/>
  <c r="J1580" i="2"/>
  <c r="J1579" i="2"/>
  <c r="J1578" i="2"/>
  <c r="J1577" i="2"/>
  <c r="J1576" i="2"/>
  <c r="J1575" i="2"/>
  <c r="J1574" i="2"/>
  <c r="J1573" i="2"/>
  <c r="J1572" i="2"/>
  <c r="J1571" i="2"/>
  <c r="J1570" i="2"/>
  <c r="J1569" i="2"/>
  <c r="J1568" i="2"/>
  <c r="J1567" i="2"/>
  <c r="J1566" i="2"/>
  <c r="J1565" i="2"/>
  <c r="J1564" i="2"/>
  <c r="J1563" i="2"/>
  <c r="J1562" i="2"/>
  <c r="J1561" i="2"/>
  <c r="J1560" i="2"/>
  <c r="J1559" i="2"/>
  <c r="J1558" i="2"/>
  <c r="J1557" i="2"/>
  <c r="J1556" i="2"/>
  <c r="J1555" i="2"/>
  <c r="J1554" i="2"/>
  <c r="J1553" i="2"/>
  <c r="J1552" i="2"/>
  <c r="J1551" i="2"/>
  <c r="J1550" i="2"/>
  <c r="J1549" i="2"/>
  <c r="J1548" i="2"/>
  <c r="J1547" i="2"/>
  <c r="J1546" i="2"/>
  <c r="J1545" i="2"/>
  <c r="J1544" i="2"/>
  <c r="J1543" i="2"/>
  <c r="J1542" i="2"/>
  <c r="J1541" i="2"/>
  <c r="J1540" i="2"/>
  <c r="J1539" i="2"/>
  <c r="J1538" i="2"/>
  <c r="J1537" i="2"/>
  <c r="J1536" i="2"/>
  <c r="J1535" i="2"/>
  <c r="J1534" i="2"/>
  <c r="J1533" i="2"/>
  <c r="J1532" i="2"/>
  <c r="J1531" i="2"/>
  <c r="J1530" i="2"/>
  <c r="J1529" i="2"/>
  <c r="J1528" i="2"/>
  <c r="J1527" i="2"/>
  <c r="J1526" i="2"/>
  <c r="J1525" i="2"/>
  <c r="J1524" i="2"/>
  <c r="J1523" i="2"/>
  <c r="J1522" i="2"/>
  <c r="J1521" i="2"/>
  <c r="J1520" i="2"/>
  <c r="J1519" i="2"/>
  <c r="J1518" i="2"/>
  <c r="J1517" i="2"/>
  <c r="J1516" i="2"/>
  <c r="J1515" i="2"/>
  <c r="J1514" i="2"/>
  <c r="J1513" i="2"/>
  <c r="J1512" i="2"/>
  <c r="J1511" i="2"/>
  <c r="J1510" i="2"/>
  <c r="J1509" i="2"/>
  <c r="J1508" i="2"/>
  <c r="J1507" i="2"/>
  <c r="J1506" i="2"/>
  <c r="J1505" i="2"/>
  <c r="J1504" i="2"/>
  <c r="J1503" i="2"/>
  <c r="J1502" i="2"/>
  <c r="J1501" i="2"/>
  <c r="J1500" i="2"/>
  <c r="J1499" i="2"/>
  <c r="J1498" i="2"/>
  <c r="J1497" i="2"/>
  <c r="J1496" i="2"/>
  <c r="J1495" i="2"/>
  <c r="J1494" i="2"/>
  <c r="J1493" i="2"/>
  <c r="J1492" i="2"/>
  <c r="J1491" i="2"/>
  <c r="J1490" i="2"/>
  <c r="J1489" i="2"/>
  <c r="J1488" i="2"/>
  <c r="J1487" i="2"/>
  <c r="J1486" i="2"/>
  <c r="J1485" i="2"/>
  <c r="J1484" i="2"/>
  <c r="J1483" i="2"/>
  <c r="J1482" i="2"/>
  <c r="J1481" i="2"/>
  <c r="J1480" i="2"/>
  <c r="J1479" i="2"/>
  <c r="J1478" i="2"/>
  <c r="J1477" i="2"/>
  <c r="J1476" i="2"/>
  <c r="J1475" i="2"/>
  <c r="J1474" i="2"/>
  <c r="J1473" i="2"/>
  <c r="J1472" i="2"/>
  <c r="J1471" i="2"/>
  <c r="J1470" i="2"/>
  <c r="J1469" i="2"/>
  <c r="J1468" i="2"/>
  <c r="J1467" i="2"/>
  <c r="J1466" i="2"/>
  <c r="J1465" i="2"/>
  <c r="J1464" i="2"/>
  <c r="J1463" i="2"/>
  <c r="J1462" i="2"/>
  <c r="J1461" i="2"/>
  <c r="J1460" i="2"/>
  <c r="J1459" i="2"/>
  <c r="J1458" i="2"/>
  <c r="J1457" i="2"/>
  <c r="J1456" i="2"/>
  <c r="J1455" i="2"/>
  <c r="J1454" i="2"/>
  <c r="J1453" i="2"/>
  <c r="J1452" i="2"/>
  <c r="J1451" i="2"/>
  <c r="J1450" i="2"/>
  <c r="J1449" i="2"/>
  <c r="J1448" i="2"/>
  <c r="J1447" i="2"/>
  <c r="J1446" i="2"/>
  <c r="J1445" i="2"/>
  <c r="J1444" i="2"/>
  <c r="J1443" i="2"/>
  <c r="J1442" i="2"/>
  <c r="J1441" i="2"/>
  <c r="J1440" i="2"/>
  <c r="J1439" i="2"/>
  <c r="J1438" i="2"/>
  <c r="J1437" i="2"/>
  <c r="J1436" i="2"/>
  <c r="J1435" i="2"/>
  <c r="J1434" i="2"/>
  <c r="J1433" i="2"/>
  <c r="J1432" i="2"/>
  <c r="J1431" i="2"/>
  <c r="J1430" i="2"/>
  <c r="J1429" i="2"/>
  <c r="J1428" i="2"/>
  <c r="J1427" i="2"/>
  <c r="J1426" i="2"/>
  <c r="J1425" i="2"/>
  <c r="J1424" i="2"/>
  <c r="J1423" i="2"/>
  <c r="J1422" i="2"/>
  <c r="J1421" i="2"/>
  <c r="J1420" i="2"/>
  <c r="J1419" i="2"/>
  <c r="J1418" i="2"/>
  <c r="J1417" i="2"/>
  <c r="J1416" i="2"/>
  <c r="J1415" i="2"/>
  <c r="J1414" i="2"/>
  <c r="J1413" i="2"/>
  <c r="J1412" i="2"/>
  <c r="J1411" i="2"/>
  <c r="J1410" i="2"/>
  <c r="J1409" i="2"/>
  <c r="J1408" i="2"/>
  <c r="J1407" i="2"/>
  <c r="J1406" i="2"/>
  <c r="J1405" i="2"/>
  <c r="J1404" i="2"/>
  <c r="J1403" i="2"/>
  <c r="J1402" i="2"/>
  <c r="J1401" i="2"/>
  <c r="J1400" i="2"/>
  <c r="J1399" i="2"/>
  <c r="J1398" i="2"/>
  <c r="J1397" i="2"/>
  <c r="J1396" i="2"/>
  <c r="J1395" i="2"/>
  <c r="J1394" i="2"/>
  <c r="J1393" i="2"/>
  <c r="J1392" i="2"/>
  <c r="J1391" i="2"/>
  <c r="J1390" i="2"/>
  <c r="J1389" i="2"/>
  <c r="J1388" i="2"/>
  <c r="J1387" i="2"/>
  <c r="J1386" i="2"/>
  <c r="J1385" i="2"/>
  <c r="J1384" i="2"/>
  <c r="J1383" i="2"/>
  <c r="J1382" i="2"/>
  <c r="J1381" i="2"/>
  <c r="J1380" i="2"/>
  <c r="J1379" i="2"/>
  <c r="J1378" i="2"/>
  <c r="J1377" i="2"/>
  <c r="J1376" i="2"/>
  <c r="J1375" i="2"/>
  <c r="J1374" i="2"/>
  <c r="J1373" i="2"/>
  <c r="J1372" i="2"/>
  <c r="J1371" i="2"/>
  <c r="J1370" i="2"/>
  <c r="J1369" i="2"/>
  <c r="J1368" i="2"/>
  <c r="J1367" i="2"/>
  <c r="J1366" i="2"/>
  <c r="J1365" i="2"/>
  <c r="J1364" i="2"/>
  <c r="J1363" i="2"/>
  <c r="J1362" i="2"/>
  <c r="J1361" i="2"/>
  <c r="J1360" i="2"/>
  <c r="J1359" i="2"/>
  <c r="J1358" i="2"/>
  <c r="J1357" i="2"/>
  <c r="J1356" i="2"/>
  <c r="J1355" i="2"/>
  <c r="J1354" i="2"/>
  <c r="J1353" i="2"/>
  <c r="J1352" i="2"/>
  <c r="J1351" i="2"/>
  <c r="J1350" i="2"/>
  <c r="J1349" i="2"/>
  <c r="J1348" i="2"/>
  <c r="J1347" i="2"/>
  <c r="J1346" i="2"/>
  <c r="J1345" i="2"/>
  <c r="J1344" i="2"/>
  <c r="J1343" i="2"/>
  <c r="J1342" i="2"/>
  <c r="J1341" i="2"/>
  <c r="J1340" i="2"/>
  <c r="J1339" i="2"/>
  <c r="J1338" i="2"/>
  <c r="J1337" i="2"/>
  <c r="J1336" i="2"/>
  <c r="J1335" i="2"/>
  <c r="J1334" i="2"/>
  <c r="J1333" i="2"/>
  <c r="J1332" i="2"/>
  <c r="J1331" i="2"/>
  <c r="J1330" i="2"/>
  <c r="J1329" i="2"/>
  <c r="J1328" i="2"/>
  <c r="J1327" i="2"/>
  <c r="J1326" i="2"/>
  <c r="J1325" i="2"/>
  <c r="J1324" i="2"/>
  <c r="J1323" i="2"/>
  <c r="J1322" i="2"/>
  <c r="J1321" i="2"/>
  <c r="J1320" i="2"/>
  <c r="J1319" i="2"/>
  <c r="J1318" i="2"/>
  <c r="J1317" i="2"/>
  <c r="J1316" i="2"/>
  <c r="J1315" i="2"/>
  <c r="J1314" i="2"/>
  <c r="J1313" i="2"/>
  <c r="J1312" i="2"/>
  <c r="J1311" i="2"/>
  <c r="J1310" i="2"/>
  <c r="J1309" i="2"/>
  <c r="J1308" i="2"/>
  <c r="J1307" i="2"/>
  <c r="J1306" i="2"/>
  <c r="J1305" i="2"/>
  <c r="J1304" i="2"/>
  <c r="J1303" i="2"/>
  <c r="J1302" i="2"/>
  <c r="J1301" i="2"/>
  <c r="J1300" i="2"/>
  <c r="J1299" i="2"/>
  <c r="J1298" i="2"/>
  <c r="J1297" i="2"/>
  <c r="J1296" i="2"/>
  <c r="J1295" i="2"/>
  <c r="J1294" i="2"/>
  <c r="J1293" i="2"/>
  <c r="J1292" i="2"/>
  <c r="J1291" i="2"/>
  <c r="J1290" i="2"/>
  <c r="J1289" i="2"/>
  <c r="J1288" i="2"/>
  <c r="J1287" i="2"/>
  <c r="J1286" i="2"/>
  <c r="J1285" i="2"/>
  <c r="J1284" i="2"/>
  <c r="J1283" i="2"/>
  <c r="J1282" i="2"/>
  <c r="J1281" i="2"/>
  <c r="J1280" i="2"/>
  <c r="J1279" i="2"/>
  <c r="J1278" i="2"/>
  <c r="J1277" i="2"/>
  <c r="J1276" i="2"/>
  <c r="J1275" i="2"/>
  <c r="J1274" i="2"/>
  <c r="J1273" i="2"/>
  <c r="J1272" i="2"/>
  <c r="J1271" i="2"/>
  <c r="J1270" i="2"/>
  <c r="J1269" i="2"/>
  <c r="J1268" i="2"/>
  <c r="J1267" i="2"/>
  <c r="J1266" i="2"/>
  <c r="J1265" i="2"/>
  <c r="J1264" i="2"/>
  <c r="J1263" i="2"/>
  <c r="J1262" i="2"/>
  <c r="J1261" i="2"/>
  <c r="J1260" i="2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909" i="2"/>
  <c r="I1914" i="2"/>
  <c r="I1913" i="2"/>
  <c r="I1912" i="2"/>
  <c r="I2" i="2" l="1"/>
  <c r="M2" i="2"/>
  <c r="Q2" i="2" s="1"/>
  <c r="I3" i="2"/>
  <c r="M3" i="2"/>
  <c r="Q3" i="2" s="1"/>
  <c r="I4" i="2"/>
  <c r="M4" i="2"/>
  <c r="Q4" i="2" s="1"/>
  <c r="I5" i="2"/>
  <c r="M5" i="2"/>
  <c r="O5" i="2" s="1"/>
  <c r="I6" i="2"/>
  <c r="M6" i="2"/>
  <c r="Q6" i="2" s="1"/>
  <c r="I7" i="2"/>
  <c r="M7" i="2"/>
  <c r="Q7" i="2" s="1"/>
  <c r="I8" i="2"/>
  <c r="M8" i="2"/>
  <c r="I9" i="2"/>
  <c r="M9" i="2"/>
  <c r="O9" i="2" s="1"/>
  <c r="I10" i="2"/>
  <c r="M10" i="2"/>
  <c r="Q10" i="2" s="1"/>
  <c r="I11" i="2"/>
  <c r="M11" i="2"/>
  <c r="Q11" i="2" s="1"/>
  <c r="I12" i="2"/>
  <c r="M12" i="2"/>
  <c r="Q12" i="2" s="1"/>
  <c r="I13" i="2"/>
  <c r="M13" i="2"/>
  <c r="I14" i="2"/>
  <c r="M14" i="2"/>
  <c r="I15" i="2"/>
  <c r="M15" i="2"/>
  <c r="Q15" i="2" s="1"/>
  <c r="I16" i="2"/>
  <c r="M16" i="2"/>
  <c r="I17" i="2"/>
  <c r="M17" i="2"/>
  <c r="I18" i="2"/>
  <c r="M18" i="2"/>
  <c r="Q18" i="2" s="1"/>
  <c r="I19" i="2"/>
  <c r="M19" i="2"/>
  <c r="Q19" i="2" s="1"/>
  <c r="I20" i="2"/>
  <c r="M20" i="2"/>
  <c r="I21" i="2"/>
  <c r="M21" i="2"/>
  <c r="O21" i="2" s="1"/>
  <c r="I22" i="2"/>
  <c r="M22" i="2"/>
  <c r="Q22" i="2" s="1"/>
  <c r="I23" i="2"/>
  <c r="M23" i="2"/>
  <c r="Q23" i="2" s="1"/>
  <c r="I24" i="2"/>
  <c r="M24" i="2"/>
  <c r="Q24" i="2" s="1"/>
  <c r="I25" i="2"/>
  <c r="M25" i="2"/>
  <c r="O25" i="2" s="1"/>
  <c r="I26" i="2"/>
  <c r="M26" i="2"/>
  <c r="Q26" i="2" s="1"/>
  <c r="I27" i="2"/>
  <c r="M27" i="2"/>
  <c r="Q27" i="2" s="1"/>
  <c r="I28" i="2"/>
  <c r="M28" i="2"/>
  <c r="Q28" i="2" s="1"/>
  <c r="I29" i="2"/>
  <c r="M29" i="2"/>
  <c r="I30" i="2"/>
  <c r="M30" i="2"/>
  <c r="I31" i="2"/>
  <c r="M31" i="2"/>
  <c r="Q31" i="2" s="1"/>
  <c r="I32" i="2"/>
  <c r="M32" i="2"/>
  <c r="I33" i="2"/>
  <c r="M33" i="2"/>
  <c r="O33" i="2" s="1"/>
  <c r="I34" i="2"/>
  <c r="M34" i="2"/>
  <c r="Q34" i="2" s="1"/>
  <c r="I35" i="2"/>
  <c r="M35" i="2"/>
  <c r="Q35" i="2" s="1"/>
  <c r="I36" i="2"/>
  <c r="M36" i="2"/>
  <c r="Q36" i="2" s="1"/>
  <c r="I37" i="2"/>
  <c r="M37" i="2"/>
  <c r="O37" i="2" s="1"/>
  <c r="I38" i="2"/>
  <c r="M38" i="2"/>
  <c r="Q38" i="2" s="1"/>
  <c r="I39" i="2"/>
  <c r="M39" i="2"/>
  <c r="Q39" i="2" s="1"/>
  <c r="I40" i="2"/>
  <c r="M40" i="2"/>
  <c r="Q40" i="2" s="1"/>
  <c r="I41" i="2"/>
  <c r="M41" i="2"/>
  <c r="O41" i="2" s="1"/>
  <c r="I42" i="2"/>
  <c r="M42" i="2"/>
  <c r="I43" i="2"/>
  <c r="M43" i="2"/>
  <c r="Q43" i="2" s="1"/>
  <c r="I44" i="2"/>
  <c r="M44" i="2"/>
  <c r="Q44" i="2" s="1"/>
  <c r="I45" i="2"/>
  <c r="M45" i="2"/>
  <c r="I46" i="2"/>
  <c r="M46" i="2"/>
  <c r="I47" i="2"/>
  <c r="M47" i="2"/>
  <c r="Q47" i="2" s="1"/>
  <c r="I48" i="2"/>
  <c r="M48" i="2"/>
  <c r="I49" i="2"/>
  <c r="M49" i="2"/>
  <c r="O49" i="2" s="1"/>
  <c r="I50" i="2"/>
  <c r="M50" i="2"/>
  <c r="Q50" i="2" s="1"/>
  <c r="I51" i="2"/>
  <c r="M51" i="2"/>
  <c r="Q51" i="2" s="1"/>
  <c r="I52" i="2"/>
  <c r="M52" i="2"/>
  <c r="Q52" i="2" s="1"/>
  <c r="I53" i="2"/>
  <c r="M53" i="2"/>
  <c r="O53" i="2" s="1"/>
  <c r="I54" i="2"/>
  <c r="M54" i="2"/>
  <c r="Q54" i="2" s="1"/>
  <c r="I55" i="2"/>
  <c r="M55" i="2"/>
  <c r="Q55" i="2" s="1"/>
  <c r="I56" i="2"/>
  <c r="M56" i="2"/>
  <c r="Q56" i="2" s="1"/>
  <c r="I57" i="2"/>
  <c r="M57" i="2"/>
  <c r="O57" i="2" s="1"/>
  <c r="I58" i="2"/>
  <c r="M58" i="2"/>
  <c r="I59" i="2"/>
  <c r="M59" i="2"/>
  <c r="Q59" i="2" s="1"/>
  <c r="I60" i="2"/>
  <c r="M60" i="2"/>
  <c r="Q60" i="2" s="1"/>
  <c r="I61" i="2"/>
  <c r="M61" i="2"/>
  <c r="I62" i="2"/>
  <c r="M62" i="2"/>
  <c r="I63" i="2"/>
  <c r="M63" i="2"/>
  <c r="Q63" i="2" s="1"/>
  <c r="I64" i="2"/>
  <c r="M64" i="2"/>
  <c r="I65" i="2"/>
  <c r="M65" i="2"/>
  <c r="O65" i="2" s="1"/>
  <c r="I66" i="2"/>
  <c r="M66" i="2"/>
  <c r="Q66" i="2" s="1"/>
  <c r="I67" i="2"/>
  <c r="M67" i="2"/>
  <c r="Q67" i="2" s="1"/>
  <c r="I68" i="2"/>
  <c r="M68" i="2"/>
  <c r="Q68" i="2" s="1"/>
  <c r="I69" i="2"/>
  <c r="M69" i="2"/>
  <c r="O69" i="2" s="1"/>
  <c r="I70" i="2"/>
  <c r="M70" i="2"/>
  <c r="Q70" i="2" s="1"/>
  <c r="I71" i="2"/>
  <c r="M71" i="2"/>
  <c r="Q71" i="2" s="1"/>
  <c r="I72" i="2"/>
  <c r="M72" i="2"/>
  <c r="Q72" i="2" s="1"/>
  <c r="I73" i="2"/>
  <c r="M73" i="2"/>
  <c r="O73" i="2" s="1"/>
  <c r="I74" i="2"/>
  <c r="M74" i="2"/>
  <c r="Q74" i="2" s="1"/>
  <c r="I75" i="2"/>
  <c r="M75" i="2"/>
  <c r="Q75" i="2" s="1"/>
  <c r="I76" i="2"/>
  <c r="M76" i="2"/>
  <c r="Q76" i="2" s="1"/>
  <c r="I77" i="2"/>
  <c r="M77" i="2"/>
  <c r="I78" i="2"/>
  <c r="M78" i="2"/>
  <c r="I79" i="2"/>
  <c r="M79" i="2"/>
  <c r="I80" i="2"/>
  <c r="M80" i="2"/>
  <c r="O80" i="2" s="1"/>
  <c r="I81" i="2"/>
  <c r="M81" i="2"/>
  <c r="I82" i="2"/>
  <c r="M82" i="2"/>
  <c r="Q82" i="2" s="1"/>
  <c r="I83" i="2"/>
  <c r="M83" i="2"/>
  <c r="O83" i="2" s="1"/>
  <c r="I84" i="2"/>
  <c r="M84" i="2"/>
  <c r="O84" i="2" s="1"/>
  <c r="I85" i="2"/>
  <c r="M85" i="2"/>
  <c r="I86" i="2"/>
  <c r="M86" i="2"/>
  <c r="Q86" i="2" s="1"/>
  <c r="I87" i="2"/>
  <c r="M87" i="2"/>
  <c r="I88" i="2"/>
  <c r="M88" i="2"/>
  <c r="I89" i="2"/>
  <c r="M89" i="2"/>
  <c r="I90" i="2"/>
  <c r="M90" i="2"/>
  <c r="Q90" i="2" s="1"/>
  <c r="I91" i="2"/>
  <c r="M91" i="2"/>
  <c r="O91" i="2" s="1"/>
  <c r="I92" i="2"/>
  <c r="M92" i="2"/>
  <c r="O92" i="2" s="1"/>
  <c r="I93" i="2"/>
  <c r="M93" i="2"/>
  <c r="I94" i="2"/>
  <c r="M94" i="2"/>
  <c r="Q94" i="2" s="1"/>
  <c r="I95" i="2"/>
  <c r="M95" i="2"/>
  <c r="I96" i="2"/>
  <c r="M96" i="2"/>
  <c r="O96" i="2" s="1"/>
  <c r="I97" i="2"/>
  <c r="M97" i="2"/>
  <c r="I98" i="2"/>
  <c r="M98" i="2"/>
  <c r="O98" i="2" s="1"/>
  <c r="I99" i="2"/>
  <c r="M99" i="2"/>
  <c r="O99" i="2" s="1"/>
  <c r="I100" i="2"/>
  <c r="M100" i="2"/>
  <c r="O100" i="2" s="1"/>
  <c r="I101" i="2"/>
  <c r="M101" i="2"/>
  <c r="Q101" i="2" s="1"/>
  <c r="I102" i="2"/>
  <c r="M102" i="2"/>
  <c r="I103" i="2"/>
  <c r="M103" i="2"/>
  <c r="O103" i="2" s="1"/>
  <c r="I104" i="2"/>
  <c r="M104" i="2"/>
  <c r="O104" i="2" s="1"/>
  <c r="I105" i="2"/>
  <c r="M105" i="2"/>
  <c r="Q105" i="2" s="1"/>
  <c r="I106" i="2"/>
  <c r="M106" i="2"/>
  <c r="O106" i="2" s="1"/>
  <c r="I107" i="2"/>
  <c r="M107" i="2"/>
  <c r="Q107" i="2" s="1"/>
  <c r="I108" i="2"/>
  <c r="M108" i="2"/>
  <c r="Q108" i="2" s="1"/>
  <c r="I109" i="2"/>
  <c r="M109" i="2"/>
  <c r="Q109" i="2" s="1"/>
  <c r="I110" i="2"/>
  <c r="M110" i="2"/>
  <c r="O110" i="2" s="1"/>
  <c r="I111" i="2"/>
  <c r="M111" i="2"/>
  <c r="Q111" i="2" s="1"/>
  <c r="I112" i="2"/>
  <c r="M112" i="2"/>
  <c r="I113" i="2"/>
  <c r="M113" i="2"/>
  <c r="I114" i="2"/>
  <c r="M114" i="2"/>
  <c r="O114" i="2" s="1"/>
  <c r="I115" i="2"/>
  <c r="M115" i="2"/>
  <c r="O115" i="2" s="1"/>
  <c r="I116" i="2"/>
  <c r="M116" i="2"/>
  <c r="Q116" i="2" s="1"/>
  <c r="I117" i="2"/>
  <c r="M117" i="2"/>
  <c r="Q117" i="2" s="1"/>
  <c r="I118" i="2"/>
  <c r="M118" i="2"/>
  <c r="I119" i="2"/>
  <c r="M119" i="2"/>
  <c r="Q119" i="2" s="1"/>
  <c r="I120" i="2"/>
  <c r="M120" i="2"/>
  <c r="Q120" i="2" s="1"/>
  <c r="I121" i="2"/>
  <c r="M121" i="2"/>
  <c r="Q121" i="2" s="1"/>
  <c r="I122" i="2"/>
  <c r="M122" i="2"/>
  <c r="I123" i="2"/>
  <c r="M123" i="2"/>
  <c r="I124" i="2"/>
  <c r="M124" i="2"/>
  <c r="I125" i="2"/>
  <c r="M125" i="2"/>
  <c r="Q125" i="2" s="1"/>
  <c r="I126" i="2"/>
  <c r="M126" i="2"/>
  <c r="I127" i="2"/>
  <c r="M127" i="2"/>
  <c r="I128" i="2"/>
  <c r="M128" i="2"/>
  <c r="Q128" i="2" s="1"/>
  <c r="I129" i="2"/>
  <c r="M129" i="2"/>
  <c r="Q129" i="2" s="1"/>
  <c r="I130" i="2"/>
  <c r="M130" i="2"/>
  <c r="O130" i="2" s="1"/>
  <c r="I131" i="2"/>
  <c r="M131" i="2"/>
  <c r="O131" i="2" s="1"/>
  <c r="I132" i="2"/>
  <c r="M132" i="2"/>
  <c r="Q132" i="2" s="1"/>
  <c r="I133" i="2"/>
  <c r="M133" i="2"/>
  <c r="Q133" i="2" s="1"/>
  <c r="I134" i="2"/>
  <c r="M134" i="2"/>
  <c r="Q134" i="2" s="1"/>
  <c r="I135" i="2"/>
  <c r="M135" i="2"/>
  <c r="I136" i="2"/>
  <c r="M136" i="2"/>
  <c r="Q136" i="2" s="1"/>
  <c r="I137" i="2"/>
  <c r="M137" i="2"/>
  <c r="Q137" i="2" s="1"/>
  <c r="I138" i="2"/>
  <c r="M138" i="2"/>
  <c r="I139" i="2"/>
  <c r="M139" i="2"/>
  <c r="I140" i="2"/>
  <c r="M140" i="2"/>
  <c r="I141" i="2"/>
  <c r="M141" i="2"/>
  <c r="Q141" i="2" s="1"/>
  <c r="I142" i="2"/>
  <c r="M142" i="2"/>
  <c r="I143" i="2"/>
  <c r="M143" i="2"/>
  <c r="I144" i="2"/>
  <c r="M144" i="2"/>
  <c r="Q144" i="2" s="1"/>
  <c r="I145" i="2"/>
  <c r="M145" i="2"/>
  <c r="Q145" i="2" s="1"/>
  <c r="I146" i="2"/>
  <c r="M146" i="2"/>
  <c r="O146" i="2" s="1"/>
  <c r="I147" i="2"/>
  <c r="M147" i="2"/>
  <c r="O147" i="2" s="1"/>
  <c r="I148" i="2"/>
  <c r="M148" i="2"/>
  <c r="Q148" i="2" s="1"/>
  <c r="I149" i="2"/>
  <c r="M149" i="2"/>
  <c r="Q149" i="2" s="1"/>
  <c r="I150" i="2"/>
  <c r="M150" i="2"/>
  <c r="Q150" i="2" s="1"/>
  <c r="I151" i="2"/>
  <c r="M151" i="2"/>
  <c r="Q151" i="2" s="1"/>
  <c r="I152" i="2"/>
  <c r="M152" i="2"/>
  <c r="Q152" i="2" s="1"/>
  <c r="I153" i="2"/>
  <c r="M153" i="2"/>
  <c r="Q153" i="2" s="1"/>
  <c r="I154" i="2"/>
  <c r="M154" i="2"/>
  <c r="I155" i="2"/>
  <c r="M155" i="2"/>
  <c r="I156" i="2"/>
  <c r="M156" i="2"/>
  <c r="I157" i="2"/>
  <c r="M157" i="2"/>
  <c r="Q157" i="2" s="1"/>
  <c r="I158" i="2"/>
  <c r="M158" i="2"/>
  <c r="O158" i="2" s="1"/>
  <c r="I159" i="2"/>
  <c r="M159" i="2"/>
  <c r="I160" i="2"/>
  <c r="M160" i="2"/>
  <c r="Q160" i="2" s="1"/>
  <c r="I161" i="2"/>
  <c r="M161" i="2"/>
  <c r="Q161" i="2" s="1"/>
  <c r="I162" i="2"/>
  <c r="M162" i="2"/>
  <c r="I163" i="2"/>
  <c r="M163" i="2"/>
  <c r="I164" i="2"/>
  <c r="M164" i="2"/>
  <c r="I165" i="2"/>
  <c r="M165" i="2"/>
  <c r="Q165" i="2" s="1"/>
  <c r="I166" i="2"/>
  <c r="M166" i="2"/>
  <c r="Q166" i="2" s="1"/>
  <c r="I167" i="2"/>
  <c r="M167" i="2"/>
  <c r="Q167" i="2" s="1"/>
  <c r="I168" i="2"/>
  <c r="M168" i="2"/>
  <c r="I169" i="2"/>
  <c r="M169" i="2"/>
  <c r="Q169" i="2" s="1"/>
  <c r="I170" i="2"/>
  <c r="M170" i="2"/>
  <c r="I171" i="2"/>
  <c r="M171" i="2"/>
  <c r="I172" i="2"/>
  <c r="M172" i="2"/>
  <c r="I173" i="2"/>
  <c r="M173" i="2"/>
  <c r="Q173" i="2" s="1"/>
  <c r="I174" i="2"/>
  <c r="M174" i="2"/>
  <c r="O174" i="2" s="1"/>
  <c r="I175" i="2"/>
  <c r="M175" i="2"/>
  <c r="O175" i="2" s="1"/>
  <c r="I176" i="2"/>
  <c r="M176" i="2"/>
  <c r="Q176" i="2" s="1"/>
  <c r="I177" i="2"/>
  <c r="M177" i="2"/>
  <c r="Q177" i="2" s="1"/>
  <c r="I178" i="2"/>
  <c r="M178" i="2"/>
  <c r="I179" i="2"/>
  <c r="M179" i="2"/>
  <c r="I180" i="2"/>
  <c r="M180" i="2"/>
  <c r="I181" i="2"/>
  <c r="M181" i="2"/>
  <c r="Q181" i="2" s="1"/>
  <c r="I182" i="2"/>
  <c r="M182" i="2"/>
  <c r="I183" i="2"/>
  <c r="M183" i="2"/>
  <c r="Q183" i="2" s="1"/>
  <c r="I184" i="2"/>
  <c r="M184" i="2"/>
  <c r="I185" i="2"/>
  <c r="M185" i="2"/>
  <c r="Q185" i="2" s="1"/>
  <c r="I186" i="2"/>
  <c r="M186" i="2"/>
  <c r="I187" i="2"/>
  <c r="M187" i="2"/>
  <c r="I188" i="2"/>
  <c r="M188" i="2"/>
  <c r="I189" i="2"/>
  <c r="M189" i="2"/>
  <c r="Q189" i="2" s="1"/>
  <c r="I190" i="2"/>
  <c r="M190" i="2"/>
  <c r="O190" i="2" s="1"/>
  <c r="I191" i="2"/>
  <c r="M191" i="2"/>
  <c r="I192" i="2"/>
  <c r="M192" i="2"/>
  <c r="Q192" i="2" s="1"/>
  <c r="I193" i="2"/>
  <c r="M193" i="2"/>
  <c r="Q193" i="2" s="1"/>
  <c r="I194" i="2"/>
  <c r="M194" i="2"/>
  <c r="O194" i="2" s="1"/>
  <c r="I195" i="2"/>
  <c r="M195" i="2"/>
  <c r="O195" i="2" s="1"/>
  <c r="I196" i="2"/>
  <c r="M196" i="2"/>
  <c r="Q196" i="2" s="1"/>
  <c r="I197" i="2"/>
  <c r="M197" i="2"/>
  <c r="I198" i="2"/>
  <c r="M198" i="2"/>
  <c r="Q198" i="2" s="1"/>
  <c r="I199" i="2"/>
  <c r="M199" i="2"/>
  <c r="Q199" i="2" s="1"/>
  <c r="I200" i="2"/>
  <c r="M200" i="2"/>
  <c r="I201" i="2"/>
  <c r="M201" i="2"/>
  <c r="I202" i="2"/>
  <c r="M202" i="2"/>
  <c r="I203" i="2"/>
  <c r="M203" i="2"/>
  <c r="I204" i="2"/>
  <c r="M204" i="2"/>
  <c r="I205" i="2"/>
  <c r="M205" i="2"/>
  <c r="I206" i="2"/>
  <c r="M206" i="2"/>
  <c r="I207" i="2"/>
  <c r="M207" i="2"/>
  <c r="O207" i="2" s="1"/>
  <c r="I208" i="2"/>
  <c r="M208" i="2"/>
  <c r="Q208" i="2" s="1"/>
  <c r="I209" i="2"/>
  <c r="M209" i="2"/>
  <c r="I210" i="2"/>
  <c r="M210" i="2"/>
  <c r="O210" i="2" s="1"/>
  <c r="I211" i="2"/>
  <c r="M211" i="2"/>
  <c r="O211" i="2" s="1"/>
  <c r="I212" i="2"/>
  <c r="M212" i="2"/>
  <c r="Q212" i="2" s="1"/>
  <c r="I213" i="2"/>
  <c r="M213" i="2"/>
  <c r="I214" i="2"/>
  <c r="M214" i="2"/>
  <c r="I215" i="2"/>
  <c r="M215" i="2"/>
  <c r="I216" i="2"/>
  <c r="M216" i="2"/>
  <c r="Q216" i="2" s="1"/>
  <c r="I217" i="2"/>
  <c r="M217" i="2"/>
  <c r="I218" i="2"/>
  <c r="M218" i="2"/>
  <c r="I219" i="2"/>
  <c r="M219" i="2"/>
  <c r="I220" i="2"/>
  <c r="M220" i="2"/>
  <c r="Q220" i="2" s="1"/>
  <c r="I221" i="2"/>
  <c r="M221" i="2"/>
  <c r="I222" i="2"/>
  <c r="M222" i="2"/>
  <c r="I223" i="2"/>
  <c r="M223" i="2"/>
  <c r="I224" i="2"/>
  <c r="M224" i="2"/>
  <c r="I225" i="2"/>
  <c r="M225" i="2"/>
  <c r="O225" i="2" s="1"/>
  <c r="I226" i="2"/>
  <c r="M226" i="2"/>
  <c r="I227" i="2"/>
  <c r="M227" i="2"/>
  <c r="Q227" i="2" s="1"/>
  <c r="I228" i="2"/>
  <c r="M228" i="2"/>
  <c r="Q228" i="2" s="1"/>
  <c r="I229" i="2"/>
  <c r="M229" i="2"/>
  <c r="O229" i="2" s="1"/>
  <c r="I230" i="2"/>
  <c r="M230" i="2"/>
  <c r="I231" i="2"/>
  <c r="M231" i="2"/>
  <c r="I232" i="2"/>
  <c r="M232" i="2"/>
  <c r="I233" i="2"/>
  <c r="M233" i="2"/>
  <c r="I234" i="2"/>
  <c r="M234" i="2"/>
  <c r="O234" i="2" s="1"/>
  <c r="I235" i="2"/>
  <c r="M235" i="2"/>
  <c r="O235" i="2" s="1"/>
  <c r="I236" i="2"/>
  <c r="M236" i="2"/>
  <c r="Q236" i="2" s="1"/>
  <c r="I237" i="2"/>
  <c r="M237" i="2"/>
  <c r="O237" i="2" s="1"/>
  <c r="I238" i="2"/>
  <c r="M238" i="2"/>
  <c r="I239" i="2"/>
  <c r="M239" i="2"/>
  <c r="I240" i="2"/>
  <c r="M240" i="2"/>
  <c r="Q240" i="2" s="1"/>
  <c r="I241" i="2"/>
  <c r="M241" i="2"/>
  <c r="O241" i="2" s="1"/>
  <c r="I242" i="2"/>
  <c r="M242" i="2"/>
  <c r="O242" i="2" s="1"/>
  <c r="I243" i="2"/>
  <c r="M243" i="2"/>
  <c r="Q243" i="2" s="1"/>
  <c r="I244" i="2"/>
  <c r="M244" i="2"/>
  <c r="Q244" i="2" s="1"/>
  <c r="I245" i="2"/>
  <c r="M245" i="2"/>
  <c r="O245" i="2" s="1"/>
  <c r="I246" i="2"/>
  <c r="M246" i="2"/>
  <c r="Q246" i="2" s="1"/>
  <c r="I247" i="2"/>
  <c r="M247" i="2"/>
  <c r="I248" i="2"/>
  <c r="M248" i="2"/>
  <c r="Q248" i="2" s="1"/>
  <c r="I249" i="2"/>
  <c r="M249" i="2"/>
  <c r="I250" i="2"/>
  <c r="M250" i="2"/>
  <c r="O250" i="2" s="1"/>
  <c r="I251" i="2"/>
  <c r="M251" i="2"/>
  <c r="I252" i="2"/>
  <c r="M252" i="2"/>
  <c r="Q252" i="2" s="1"/>
  <c r="I253" i="2"/>
  <c r="M253" i="2"/>
  <c r="I254" i="2"/>
  <c r="M254" i="2"/>
  <c r="Q254" i="2" s="1"/>
  <c r="I255" i="2"/>
  <c r="M255" i="2"/>
  <c r="Q255" i="2" s="1"/>
  <c r="I256" i="2"/>
  <c r="M256" i="2"/>
  <c r="Q256" i="2" s="1"/>
  <c r="I257" i="2"/>
  <c r="M257" i="2"/>
  <c r="O257" i="2" s="1"/>
  <c r="I258" i="2"/>
  <c r="M258" i="2"/>
  <c r="I259" i="2"/>
  <c r="M259" i="2"/>
  <c r="Q259" i="2" s="1"/>
  <c r="I260" i="2"/>
  <c r="M260" i="2"/>
  <c r="Q260" i="2" s="1"/>
  <c r="I261" i="2"/>
  <c r="M261" i="2"/>
  <c r="O261" i="2" s="1"/>
  <c r="I262" i="2"/>
  <c r="M262" i="2"/>
  <c r="O262" i="2" s="1"/>
  <c r="I263" i="2"/>
  <c r="M263" i="2"/>
  <c r="O263" i="2" s="1"/>
  <c r="I264" i="2"/>
  <c r="M264" i="2"/>
  <c r="Q264" i="2" s="1"/>
  <c r="I265" i="2"/>
  <c r="M265" i="2"/>
  <c r="O265" i="2" s="1"/>
  <c r="I266" i="2"/>
  <c r="M266" i="2"/>
  <c r="I267" i="2"/>
  <c r="M267" i="2"/>
  <c r="I268" i="2"/>
  <c r="M268" i="2"/>
  <c r="I269" i="2"/>
  <c r="M269" i="2"/>
  <c r="O269" i="2" s="1"/>
  <c r="I270" i="2"/>
  <c r="M270" i="2"/>
  <c r="O270" i="2" s="1"/>
  <c r="I271" i="2"/>
  <c r="M271" i="2"/>
  <c r="Q271" i="2" s="1"/>
  <c r="I272" i="2"/>
  <c r="M272" i="2"/>
  <c r="I273" i="2"/>
  <c r="M273" i="2"/>
  <c r="I274" i="2"/>
  <c r="M274" i="2"/>
  <c r="Q274" i="2" s="1"/>
  <c r="I275" i="2"/>
  <c r="M275" i="2"/>
  <c r="Q275" i="2" s="1"/>
  <c r="I276" i="2"/>
  <c r="M276" i="2"/>
  <c r="Q276" i="2" s="1"/>
  <c r="I277" i="2"/>
  <c r="M277" i="2"/>
  <c r="O277" i="2" s="1"/>
  <c r="I278" i="2"/>
  <c r="M278" i="2"/>
  <c r="O278" i="2" s="1"/>
  <c r="I279" i="2"/>
  <c r="M279" i="2"/>
  <c r="I280" i="2"/>
  <c r="M280" i="2"/>
  <c r="Q280" i="2" s="1"/>
  <c r="I281" i="2"/>
  <c r="M281" i="2"/>
  <c r="I282" i="2"/>
  <c r="M282" i="2"/>
  <c r="I283" i="2"/>
  <c r="M283" i="2"/>
  <c r="Q283" i="2" s="1"/>
  <c r="I284" i="2"/>
  <c r="M284" i="2"/>
  <c r="I285" i="2"/>
  <c r="M285" i="2"/>
  <c r="I286" i="2"/>
  <c r="M286" i="2"/>
  <c r="O286" i="2" s="1"/>
  <c r="I287" i="2"/>
  <c r="M287" i="2"/>
  <c r="Q287" i="2" s="1"/>
  <c r="I288" i="2"/>
  <c r="M288" i="2"/>
  <c r="I289" i="2"/>
  <c r="M289" i="2"/>
  <c r="O289" i="2" s="1"/>
  <c r="I290" i="2"/>
  <c r="M290" i="2"/>
  <c r="I291" i="2"/>
  <c r="M291" i="2"/>
  <c r="Q291" i="2" s="1"/>
  <c r="I292" i="2"/>
  <c r="M292" i="2"/>
  <c r="Q292" i="2" s="1"/>
  <c r="I293" i="2"/>
  <c r="M293" i="2"/>
  <c r="O293" i="2" s="1"/>
  <c r="I294" i="2"/>
  <c r="M294" i="2"/>
  <c r="I295" i="2"/>
  <c r="M295" i="2"/>
  <c r="I296" i="2"/>
  <c r="M296" i="2"/>
  <c r="I297" i="2"/>
  <c r="M297" i="2"/>
  <c r="I298" i="2"/>
  <c r="M298" i="2"/>
  <c r="I299" i="2"/>
  <c r="M299" i="2"/>
  <c r="I300" i="2"/>
  <c r="M300" i="2"/>
  <c r="Q300" i="2" s="1"/>
  <c r="I301" i="2"/>
  <c r="M301" i="2"/>
  <c r="I302" i="2"/>
  <c r="M302" i="2"/>
  <c r="I303" i="2"/>
  <c r="M303" i="2"/>
  <c r="I304" i="2"/>
  <c r="M304" i="2"/>
  <c r="Q304" i="2" s="1"/>
  <c r="I305" i="2"/>
  <c r="M305" i="2"/>
  <c r="O305" i="2" s="1"/>
  <c r="I306" i="2"/>
  <c r="M306" i="2"/>
  <c r="I307" i="2"/>
  <c r="M307" i="2"/>
  <c r="Q307" i="2" s="1"/>
  <c r="I308" i="2"/>
  <c r="M308" i="2"/>
  <c r="Q308" i="2" s="1"/>
  <c r="I309" i="2"/>
  <c r="M309" i="2"/>
  <c r="O309" i="2" s="1"/>
  <c r="I310" i="2"/>
  <c r="M310" i="2"/>
  <c r="O310" i="2" s="1"/>
  <c r="I311" i="2"/>
  <c r="M311" i="2"/>
  <c r="O311" i="2" s="1"/>
  <c r="I312" i="2"/>
  <c r="M312" i="2"/>
  <c r="Q312" i="2" s="1"/>
  <c r="I313" i="2"/>
  <c r="M313" i="2"/>
  <c r="O313" i="2" s="1"/>
  <c r="I314" i="2"/>
  <c r="M314" i="2"/>
  <c r="I315" i="2"/>
  <c r="M315" i="2"/>
  <c r="I316" i="2"/>
  <c r="M316" i="2"/>
  <c r="I317" i="2"/>
  <c r="M317" i="2"/>
  <c r="O317" i="2" s="1"/>
  <c r="I318" i="2"/>
  <c r="M318" i="2"/>
  <c r="O318" i="2" s="1"/>
  <c r="I319" i="2"/>
  <c r="M319" i="2"/>
  <c r="Q319" i="2" s="1"/>
  <c r="I320" i="2"/>
  <c r="M320" i="2"/>
  <c r="Q320" i="2" s="1"/>
  <c r="I321" i="2"/>
  <c r="M321" i="2"/>
  <c r="I322" i="2"/>
  <c r="M322" i="2"/>
  <c r="I323" i="2"/>
  <c r="M323" i="2"/>
  <c r="Q323" i="2" s="1"/>
  <c r="I324" i="2"/>
  <c r="M324" i="2"/>
  <c r="Q324" i="2" s="1"/>
  <c r="I325" i="2"/>
  <c r="M325" i="2"/>
  <c r="O325" i="2" s="1"/>
  <c r="I326" i="2"/>
  <c r="M326" i="2"/>
  <c r="I327" i="2"/>
  <c r="M327" i="2"/>
  <c r="O327" i="2" s="1"/>
  <c r="I328" i="2"/>
  <c r="M328" i="2"/>
  <c r="O328" i="2" s="1"/>
  <c r="I329" i="2"/>
  <c r="M329" i="2"/>
  <c r="O329" i="2" s="1"/>
  <c r="I330" i="2"/>
  <c r="M330" i="2"/>
  <c r="Q330" i="2" s="1"/>
  <c r="I331" i="2"/>
  <c r="M331" i="2"/>
  <c r="Q331" i="2" s="1"/>
  <c r="I332" i="2"/>
  <c r="M332" i="2"/>
  <c r="I333" i="2"/>
  <c r="M333" i="2"/>
  <c r="I334" i="2"/>
  <c r="M334" i="2"/>
  <c r="I335" i="2"/>
  <c r="M335" i="2"/>
  <c r="Q335" i="2" s="1"/>
  <c r="I336" i="2"/>
  <c r="M336" i="2"/>
  <c r="Q336" i="2" s="1"/>
  <c r="I337" i="2"/>
  <c r="M337" i="2"/>
  <c r="I338" i="2"/>
  <c r="M338" i="2"/>
  <c r="I339" i="2"/>
  <c r="M339" i="2"/>
  <c r="Q339" i="2" s="1"/>
  <c r="I340" i="2"/>
  <c r="M340" i="2"/>
  <c r="I341" i="2"/>
  <c r="M341" i="2"/>
  <c r="I342" i="2"/>
  <c r="M342" i="2"/>
  <c r="I343" i="2"/>
  <c r="M343" i="2"/>
  <c r="Q343" i="2" s="1"/>
  <c r="I344" i="2"/>
  <c r="M344" i="2"/>
  <c r="O344" i="2" s="1"/>
  <c r="I345" i="2"/>
  <c r="M345" i="2"/>
  <c r="I346" i="2"/>
  <c r="M346" i="2"/>
  <c r="Q346" i="2" s="1"/>
  <c r="I347" i="2"/>
  <c r="M347" i="2"/>
  <c r="Q347" i="2" s="1"/>
  <c r="I348" i="2"/>
  <c r="M348" i="2"/>
  <c r="O348" i="2" s="1"/>
  <c r="I349" i="2"/>
  <c r="M349" i="2"/>
  <c r="O349" i="2" s="1"/>
  <c r="I350" i="2"/>
  <c r="M350" i="2"/>
  <c r="Q350" i="2" s="1"/>
  <c r="I351" i="2"/>
  <c r="M351" i="2"/>
  <c r="Q351" i="2" s="1"/>
  <c r="I352" i="2"/>
  <c r="M352" i="2"/>
  <c r="I353" i="2"/>
  <c r="M353" i="2"/>
  <c r="I354" i="2"/>
  <c r="M354" i="2"/>
  <c r="Q354" i="2" s="1"/>
  <c r="I355" i="2"/>
  <c r="M355" i="2"/>
  <c r="Q355" i="2" s="1"/>
  <c r="I356" i="2"/>
  <c r="M356" i="2"/>
  <c r="I357" i="2"/>
  <c r="M357" i="2"/>
  <c r="I358" i="2"/>
  <c r="M358" i="2"/>
  <c r="I359" i="2"/>
  <c r="M359" i="2"/>
  <c r="Q359" i="2" s="1"/>
  <c r="I360" i="2"/>
  <c r="M360" i="2"/>
  <c r="I361" i="2"/>
  <c r="M361" i="2"/>
  <c r="O361" i="2" s="1"/>
  <c r="I362" i="2"/>
  <c r="M362" i="2"/>
  <c r="Q362" i="2" s="1"/>
  <c r="I363" i="2"/>
  <c r="M363" i="2"/>
  <c r="Q363" i="2" s="1"/>
  <c r="I364" i="2"/>
  <c r="M364" i="2"/>
  <c r="O364" i="2" s="1"/>
  <c r="I365" i="2"/>
  <c r="M365" i="2"/>
  <c r="O365" i="2" s="1"/>
  <c r="I366" i="2"/>
  <c r="M366" i="2"/>
  <c r="Q366" i="2" s="1"/>
  <c r="I367" i="2"/>
  <c r="M367" i="2"/>
  <c r="Q367" i="2" s="1"/>
  <c r="I368" i="2"/>
  <c r="M368" i="2"/>
  <c r="Q368" i="2" s="1"/>
  <c r="I369" i="2"/>
  <c r="M369" i="2"/>
  <c r="Q369" i="2" s="1"/>
  <c r="I370" i="2"/>
  <c r="M370" i="2"/>
  <c r="I371" i="2"/>
  <c r="M371" i="2"/>
  <c r="Q371" i="2" s="1"/>
  <c r="I372" i="2"/>
  <c r="M372" i="2"/>
  <c r="I373" i="2"/>
  <c r="M373" i="2"/>
  <c r="I374" i="2"/>
  <c r="M374" i="2"/>
  <c r="I375" i="2"/>
  <c r="M375" i="2"/>
  <c r="Q375" i="2" s="1"/>
  <c r="I376" i="2"/>
  <c r="M376" i="2"/>
  <c r="O376" i="2" s="1"/>
  <c r="I377" i="2"/>
  <c r="M377" i="2"/>
  <c r="I378" i="2"/>
  <c r="M378" i="2"/>
  <c r="Q378" i="2" s="1"/>
  <c r="I379" i="2"/>
  <c r="M379" i="2"/>
  <c r="Q379" i="2" s="1"/>
  <c r="I380" i="2"/>
  <c r="M380" i="2"/>
  <c r="I381" i="2"/>
  <c r="M381" i="2"/>
  <c r="I382" i="2"/>
  <c r="M382" i="2"/>
  <c r="I383" i="2"/>
  <c r="M383" i="2"/>
  <c r="Q383" i="2" s="1"/>
  <c r="I384" i="2"/>
  <c r="M384" i="2"/>
  <c r="I385" i="2"/>
  <c r="M385" i="2"/>
  <c r="Q385" i="2" s="1"/>
  <c r="I386" i="2"/>
  <c r="M386" i="2"/>
  <c r="Q386" i="2" s="1"/>
  <c r="I387" i="2"/>
  <c r="M387" i="2"/>
  <c r="Q387" i="2" s="1"/>
  <c r="I388" i="2"/>
  <c r="M388" i="2"/>
  <c r="I389" i="2"/>
  <c r="M389" i="2"/>
  <c r="I390" i="2"/>
  <c r="M390" i="2"/>
  <c r="I391" i="2"/>
  <c r="M391" i="2"/>
  <c r="Q391" i="2" s="1"/>
  <c r="I392" i="2"/>
  <c r="M392" i="2"/>
  <c r="O392" i="2" s="1"/>
  <c r="I393" i="2"/>
  <c r="M393" i="2"/>
  <c r="O393" i="2" s="1"/>
  <c r="I394" i="2"/>
  <c r="M394" i="2"/>
  <c r="Q394" i="2" s="1"/>
  <c r="I395" i="2"/>
  <c r="M395" i="2"/>
  <c r="Q395" i="2" s="1"/>
  <c r="I396" i="2"/>
  <c r="M396" i="2"/>
  <c r="Q396" i="2" s="1"/>
  <c r="I397" i="2"/>
  <c r="M397" i="2"/>
  <c r="Q397" i="2" s="1"/>
  <c r="I398" i="2"/>
  <c r="M398" i="2"/>
  <c r="Q398" i="2" s="1"/>
  <c r="I399" i="2"/>
  <c r="M399" i="2"/>
  <c r="Q399" i="2" s="1"/>
  <c r="I400" i="2"/>
  <c r="M400" i="2"/>
  <c r="I401" i="2"/>
  <c r="M401" i="2"/>
  <c r="I402" i="2"/>
  <c r="M402" i="2"/>
  <c r="Q402" i="2" s="1"/>
  <c r="I403" i="2"/>
  <c r="M403" i="2"/>
  <c r="I404" i="2"/>
  <c r="M404" i="2"/>
  <c r="I405" i="2"/>
  <c r="M405" i="2"/>
  <c r="I406" i="2"/>
  <c r="M406" i="2"/>
  <c r="I407" i="2"/>
  <c r="M407" i="2"/>
  <c r="I408" i="2"/>
  <c r="M408" i="2"/>
  <c r="I409" i="2"/>
  <c r="M409" i="2"/>
  <c r="O409" i="2" s="1"/>
  <c r="I410" i="2"/>
  <c r="M410" i="2"/>
  <c r="Q410" i="2" s="1"/>
  <c r="I411" i="2"/>
  <c r="M411" i="2"/>
  <c r="I412" i="2"/>
  <c r="M412" i="2"/>
  <c r="I413" i="2"/>
  <c r="M413" i="2"/>
  <c r="I414" i="2"/>
  <c r="M414" i="2"/>
  <c r="I415" i="2"/>
  <c r="M415" i="2"/>
  <c r="I416" i="2"/>
  <c r="M416" i="2"/>
  <c r="Q416" i="2" s="1"/>
  <c r="I417" i="2"/>
  <c r="M417" i="2"/>
  <c r="I418" i="2"/>
  <c r="M418" i="2"/>
  <c r="Q418" i="2" s="1"/>
  <c r="I419" i="2"/>
  <c r="M419" i="2"/>
  <c r="I420" i="2"/>
  <c r="M420" i="2"/>
  <c r="I421" i="2"/>
  <c r="M421" i="2"/>
  <c r="I422" i="2"/>
  <c r="M422" i="2"/>
  <c r="I423" i="2"/>
  <c r="M423" i="2"/>
  <c r="I424" i="2"/>
  <c r="M424" i="2"/>
  <c r="I425" i="2"/>
  <c r="M425" i="2"/>
  <c r="I426" i="2"/>
  <c r="M426" i="2"/>
  <c r="Q426" i="2" s="1"/>
  <c r="I427" i="2"/>
  <c r="M427" i="2"/>
  <c r="I428" i="2"/>
  <c r="M428" i="2"/>
  <c r="O428" i="2" s="1"/>
  <c r="I429" i="2"/>
  <c r="M429" i="2"/>
  <c r="O429" i="2" s="1"/>
  <c r="I430" i="2"/>
  <c r="M430" i="2"/>
  <c r="Q430" i="2" s="1"/>
  <c r="I431" i="2"/>
  <c r="M431" i="2"/>
  <c r="I432" i="2"/>
  <c r="M432" i="2"/>
  <c r="Q432" i="2" s="1"/>
  <c r="I433" i="2"/>
  <c r="M433" i="2"/>
  <c r="I434" i="2"/>
  <c r="M434" i="2"/>
  <c r="I435" i="2"/>
  <c r="M435" i="2"/>
  <c r="I436" i="2"/>
  <c r="M436" i="2"/>
  <c r="I437" i="2"/>
  <c r="M437" i="2"/>
  <c r="Q437" i="2" s="1"/>
  <c r="I438" i="2"/>
  <c r="M438" i="2"/>
  <c r="Q438" i="2" s="1"/>
  <c r="I439" i="2"/>
  <c r="M439" i="2"/>
  <c r="O439" i="2" s="1"/>
  <c r="I440" i="2"/>
  <c r="M440" i="2"/>
  <c r="O440" i="2" s="1"/>
  <c r="I441" i="2"/>
  <c r="M441" i="2"/>
  <c r="O441" i="2" s="1"/>
  <c r="I442" i="2"/>
  <c r="M442" i="2"/>
  <c r="Q442" i="2" s="1"/>
  <c r="I443" i="2"/>
  <c r="M443" i="2"/>
  <c r="I444" i="2"/>
  <c r="M444" i="2"/>
  <c r="I445" i="2"/>
  <c r="M445" i="2"/>
  <c r="I446" i="2"/>
  <c r="M446" i="2"/>
  <c r="I447" i="2"/>
  <c r="M447" i="2"/>
  <c r="I448" i="2"/>
  <c r="M448" i="2"/>
  <c r="I449" i="2"/>
  <c r="M449" i="2"/>
  <c r="I450" i="2"/>
  <c r="M450" i="2"/>
  <c r="Q450" i="2" s="1"/>
  <c r="I451" i="2"/>
  <c r="M451" i="2"/>
  <c r="I452" i="2"/>
  <c r="M452" i="2"/>
  <c r="Q452" i="2" s="1"/>
  <c r="I453" i="2"/>
  <c r="M453" i="2"/>
  <c r="Q453" i="2" s="1"/>
  <c r="I454" i="2"/>
  <c r="M454" i="2"/>
  <c r="Q454" i="2" s="1"/>
  <c r="I455" i="2"/>
  <c r="M455" i="2"/>
  <c r="O455" i="2" s="1"/>
  <c r="I456" i="2"/>
  <c r="M456" i="2"/>
  <c r="I457" i="2"/>
  <c r="M457" i="2"/>
  <c r="O457" i="2" s="1"/>
  <c r="I458" i="2"/>
  <c r="M458" i="2"/>
  <c r="Q458" i="2" s="1"/>
  <c r="I459" i="2"/>
  <c r="M459" i="2"/>
  <c r="I460" i="2"/>
  <c r="M460" i="2"/>
  <c r="Q460" i="2" s="1"/>
  <c r="I461" i="2"/>
  <c r="M461" i="2"/>
  <c r="I462" i="2"/>
  <c r="M462" i="2"/>
  <c r="Q462" i="2" s="1"/>
  <c r="I463" i="2"/>
  <c r="M463" i="2"/>
  <c r="O463" i="2" s="1"/>
  <c r="I464" i="2"/>
  <c r="M464" i="2"/>
  <c r="I465" i="2"/>
  <c r="M465" i="2"/>
  <c r="Q465" i="2" s="1"/>
  <c r="I466" i="2"/>
  <c r="M466" i="2"/>
  <c r="I467" i="2"/>
  <c r="M467" i="2"/>
  <c r="I468" i="2"/>
  <c r="M468" i="2"/>
  <c r="O468" i="2" s="1"/>
  <c r="I469" i="2"/>
  <c r="M469" i="2"/>
  <c r="Q469" i="2" s="1"/>
  <c r="I470" i="2"/>
  <c r="M470" i="2"/>
  <c r="Q470" i="2" s="1"/>
  <c r="I471" i="2"/>
  <c r="M471" i="2"/>
  <c r="O471" i="2" s="1"/>
  <c r="I472" i="2"/>
  <c r="M472" i="2"/>
  <c r="I473" i="2"/>
  <c r="M473" i="2"/>
  <c r="I474" i="2"/>
  <c r="M474" i="2"/>
  <c r="I475" i="2"/>
  <c r="M475" i="2"/>
  <c r="O475" i="2" s="1"/>
  <c r="I476" i="2"/>
  <c r="M476" i="2"/>
  <c r="I477" i="2"/>
  <c r="M477" i="2"/>
  <c r="I478" i="2"/>
  <c r="M478" i="2"/>
  <c r="I479" i="2"/>
  <c r="M479" i="2"/>
  <c r="I480" i="2"/>
  <c r="M480" i="2"/>
  <c r="I481" i="2"/>
  <c r="M481" i="2"/>
  <c r="I482" i="2"/>
  <c r="M482" i="2"/>
  <c r="I483" i="2"/>
  <c r="M483" i="2"/>
  <c r="I484" i="2"/>
  <c r="M484" i="2"/>
  <c r="O484" i="2" s="1"/>
  <c r="I485" i="2"/>
  <c r="M485" i="2"/>
  <c r="Q485" i="2" s="1"/>
  <c r="I486" i="2"/>
  <c r="M486" i="2"/>
  <c r="Q486" i="2" s="1"/>
  <c r="I487" i="2"/>
  <c r="M487" i="2"/>
  <c r="O487" i="2" s="1"/>
  <c r="I488" i="2"/>
  <c r="M488" i="2"/>
  <c r="I489" i="2"/>
  <c r="M489" i="2"/>
  <c r="Q489" i="2" s="1"/>
  <c r="I490" i="2"/>
  <c r="M490" i="2"/>
  <c r="Q490" i="2" s="1"/>
  <c r="I491" i="2"/>
  <c r="M491" i="2"/>
  <c r="O491" i="2" s="1"/>
  <c r="I492" i="2"/>
  <c r="M492" i="2"/>
  <c r="I493" i="2"/>
  <c r="M493" i="2"/>
  <c r="O493" i="2" s="1"/>
  <c r="I494" i="2"/>
  <c r="M494" i="2"/>
  <c r="Q494" i="2" s="1"/>
  <c r="I495" i="2"/>
  <c r="M495" i="2"/>
  <c r="I496" i="2"/>
  <c r="M496" i="2"/>
  <c r="Q496" i="2" s="1"/>
  <c r="I497" i="2"/>
  <c r="M497" i="2"/>
  <c r="I498" i="2"/>
  <c r="M498" i="2"/>
  <c r="Q498" i="2" s="1"/>
  <c r="I499" i="2"/>
  <c r="M499" i="2"/>
  <c r="O499" i="2" s="1"/>
  <c r="I500" i="2"/>
  <c r="M500" i="2"/>
  <c r="I501" i="2"/>
  <c r="M501" i="2"/>
  <c r="Q501" i="2" s="1"/>
  <c r="I502" i="2"/>
  <c r="M502" i="2"/>
  <c r="Q502" i="2" s="1"/>
  <c r="I503" i="2"/>
  <c r="M503" i="2"/>
  <c r="O503" i="2" s="1"/>
  <c r="I504" i="2"/>
  <c r="M504" i="2"/>
  <c r="O504" i="2" s="1"/>
  <c r="I505" i="2"/>
  <c r="M505" i="2"/>
  <c r="O505" i="2" s="1"/>
  <c r="I506" i="2"/>
  <c r="M506" i="2"/>
  <c r="Q506" i="2" s="1"/>
  <c r="I507" i="2"/>
  <c r="M507" i="2"/>
  <c r="O507" i="2" s="1"/>
  <c r="I508" i="2"/>
  <c r="M508" i="2"/>
  <c r="I509" i="2"/>
  <c r="M509" i="2"/>
  <c r="I510" i="2"/>
  <c r="M510" i="2"/>
  <c r="Q510" i="2" s="1"/>
  <c r="I511" i="2"/>
  <c r="M511" i="2"/>
  <c r="O511" i="2" s="1"/>
  <c r="I512" i="2"/>
  <c r="M512" i="2"/>
  <c r="I513" i="2"/>
  <c r="M513" i="2"/>
  <c r="I514" i="2"/>
  <c r="M514" i="2"/>
  <c r="I515" i="2"/>
  <c r="M515" i="2"/>
  <c r="O515" i="2" s="1"/>
  <c r="I516" i="2"/>
  <c r="M516" i="2"/>
  <c r="I517" i="2"/>
  <c r="M517" i="2"/>
  <c r="Q517" i="2" s="1"/>
  <c r="I518" i="2"/>
  <c r="M518" i="2"/>
  <c r="Q518" i="2" s="1"/>
  <c r="I519" i="2"/>
  <c r="M519" i="2"/>
  <c r="O519" i="2" s="1"/>
  <c r="I520" i="2"/>
  <c r="M520" i="2"/>
  <c r="I521" i="2"/>
  <c r="M521" i="2"/>
  <c r="I522" i="2"/>
  <c r="M522" i="2"/>
  <c r="I523" i="2"/>
  <c r="M523" i="2"/>
  <c r="I524" i="2"/>
  <c r="M524" i="2"/>
  <c r="I525" i="2"/>
  <c r="M525" i="2"/>
  <c r="I526" i="2"/>
  <c r="M526" i="2"/>
  <c r="I527" i="2"/>
  <c r="M527" i="2"/>
  <c r="O527" i="2" s="1"/>
  <c r="I528" i="2"/>
  <c r="M528" i="2"/>
  <c r="I529" i="2"/>
  <c r="M529" i="2"/>
  <c r="I530" i="2"/>
  <c r="M530" i="2"/>
  <c r="Q530" i="2" s="1"/>
  <c r="I531" i="2"/>
  <c r="M531" i="2"/>
  <c r="I532" i="2"/>
  <c r="M532" i="2"/>
  <c r="O532" i="2" s="1"/>
  <c r="I533" i="2"/>
  <c r="M533" i="2"/>
  <c r="Q533" i="2" s="1"/>
  <c r="I534" i="2"/>
  <c r="M534" i="2"/>
  <c r="Q534" i="2" s="1"/>
  <c r="I535" i="2"/>
  <c r="M535" i="2"/>
  <c r="O535" i="2" s="1"/>
  <c r="I536" i="2"/>
  <c r="M536" i="2"/>
  <c r="Q536" i="2" s="1"/>
  <c r="I537" i="2"/>
  <c r="M537" i="2"/>
  <c r="I538" i="2"/>
  <c r="M538" i="2"/>
  <c r="I539" i="2"/>
  <c r="M539" i="2"/>
  <c r="O539" i="2" s="1"/>
  <c r="I540" i="2"/>
  <c r="M540" i="2"/>
  <c r="I541" i="2"/>
  <c r="M541" i="2"/>
  <c r="I542" i="2"/>
  <c r="M542" i="2"/>
  <c r="I543" i="2"/>
  <c r="M543" i="2"/>
  <c r="I544" i="2"/>
  <c r="M544" i="2"/>
  <c r="Q544" i="2" s="1"/>
  <c r="I545" i="2"/>
  <c r="M545" i="2"/>
  <c r="I546" i="2"/>
  <c r="M546" i="2"/>
  <c r="I547" i="2"/>
  <c r="M547" i="2"/>
  <c r="O547" i="2" s="1"/>
  <c r="I548" i="2"/>
  <c r="M548" i="2"/>
  <c r="I549" i="2"/>
  <c r="M549" i="2"/>
  <c r="Q549" i="2" s="1"/>
  <c r="I550" i="2"/>
  <c r="M550" i="2"/>
  <c r="Q550" i="2" s="1"/>
  <c r="I551" i="2"/>
  <c r="M551" i="2"/>
  <c r="O551" i="2" s="1"/>
  <c r="I552" i="2"/>
  <c r="M552" i="2"/>
  <c r="Q552" i="2" s="1"/>
  <c r="I553" i="2"/>
  <c r="M553" i="2"/>
  <c r="I554" i="2"/>
  <c r="M554" i="2"/>
  <c r="I555" i="2"/>
  <c r="M555" i="2"/>
  <c r="I556" i="2"/>
  <c r="M556" i="2"/>
  <c r="Q556" i="2" s="1"/>
  <c r="I557" i="2"/>
  <c r="M557" i="2"/>
  <c r="I558" i="2"/>
  <c r="M558" i="2"/>
  <c r="I559" i="2"/>
  <c r="M559" i="2"/>
  <c r="I560" i="2"/>
  <c r="M560" i="2"/>
  <c r="Q560" i="2" s="1"/>
  <c r="I561" i="2"/>
  <c r="M561" i="2"/>
  <c r="I562" i="2"/>
  <c r="M562" i="2"/>
  <c r="I563" i="2"/>
  <c r="M563" i="2"/>
  <c r="I564" i="2"/>
  <c r="M564" i="2"/>
  <c r="Q564" i="2" s="1"/>
  <c r="I565" i="2"/>
  <c r="M565" i="2"/>
  <c r="Q565" i="2" s="1"/>
  <c r="I566" i="2"/>
  <c r="M566" i="2"/>
  <c r="I567" i="2"/>
  <c r="M567" i="2"/>
  <c r="Q567" i="2" s="1"/>
  <c r="I568" i="2"/>
  <c r="M568" i="2"/>
  <c r="Q568" i="2" s="1"/>
  <c r="I569" i="2"/>
  <c r="M569" i="2"/>
  <c r="I570" i="2"/>
  <c r="M570" i="2"/>
  <c r="I571" i="2"/>
  <c r="M571" i="2"/>
  <c r="I572" i="2"/>
  <c r="M572" i="2"/>
  <c r="Q572" i="2" s="1"/>
  <c r="I573" i="2"/>
  <c r="M573" i="2"/>
  <c r="I574" i="2"/>
  <c r="M574" i="2"/>
  <c r="I575" i="2"/>
  <c r="M575" i="2"/>
  <c r="I576" i="2"/>
  <c r="M576" i="2"/>
  <c r="Q576" i="2" s="1"/>
  <c r="I577" i="2"/>
  <c r="M577" i="2"/>
  <c r="O577" i="2" s="1"/>
  <c r="I578" i="2"/>
  <c r="M578" i="2"/>
  <c r="O578" i="2" s="1"/>
  <c r="I579" i="2"/>
  <c r="M579" i="2"/>
  <c r="Q579" i="2" s="1"/>
  <c r="I580" i="2"/>
  <c r="M580" i="2"/>
  <c r="Q580" i="2" s="1"/>
  <c r="I581" i="2"/>
  <c r="M581" i="2"/>
  <c r="I582" i="2"/>
  <c r="M582" i="2"/>
  <c r="Q582" i="2" s="1"/>
  <c r="I583" i="2"/>
  <c r="M583" i="2"/>
  <c r="Q583" i="2" s="1"/>
  <c r="I584" i="2"/>
  <c r="M584" i="2"/>
  <c r="Q584" i="2" s="1"/>
  <c r="I585" i="2"/>
  <c r="M585" i="2"/>
  <c r="I586" i="2"/>
  <c r="M586" i="2"/>
  <c r="I587" i="2"/>
  <c r="M587" i="2"/>
  <c r="I588" i="2"/>
  <c r="M588" i="2"/>
  <c r="Q588" i="2" s="1"/>
  <c r="I589" i="2"/>
  <c r="M589" i="2"/>
  <c r="I590" i="2"/>
  <c r="M590" i="2"/>
  <c r="I591" i="2"/>
  <c r="M591" i="2"/>
  <c r="I592" i="2"/>
  <c r="M592" i="2"/>
  <c r="Q592" i="2" s="1"/>
  <c r="I593" i="2"/>
  <c r="M593" i="2"/>
  <c r="I594" i="2"/>
  <c r="M594" i="2"/>
  <c r="I595" i="2"/>
  <c r="M595" i="2"/>
  <c r="I596" i="2"/>
  <c r="M596" i="2"/>
  <c r="Q596" i="2" s="1"/>
  <c r="I597" i="2"/>
  <c r="M597" i="2"/>
  <c r="Q597" i="2" s="1"/>
  <c r="I598" i="2"/>
  <c r="M598" i="2"/>
  <c r="I599" i="2"/>
  <c r="M599" i="2"/>
  <c r="Q599" i="2" s="1"/>
  <c r="I600" i="2"/>
  <c r="M600" i="2"/>
  <c r="Q600" i="2" s="1"/>
  <c r="I601" i="2"/>
  <c r="M601" i="2"/>
  <c r="I602" i="2"/>
  <c r="M602" i="2"/>
  <c r="I603" i="2"/>
  <c r="M603" i="2"/>
  <c r="I604" i="2"/>
  <c r="M604" i="2"/>
  <c r="Q604" i="2" s="1"/>
  <c r="I605" i="2"/>
  <c r="M605" i="2"/>
  <c r="Q605" i="2" s="1"/>
  <c r="I606" i="2"/>
  <c r="M606" i="2"/>
  <c r="O606" i="2" s="1"/>
  <c r="I607" i="2"/>
  <c r="M607" i="2"/>
  <c r="Q607" i="2" s="1"/>
  <c r="I608" i="2"/>
  <c r="M608" i="2"/>
  <c r="Q608" i="2" s="1"/>
  <c r="I609" i="2"/>
  <c r="M609" i="2"/>
  <c r="I610" i="2"/>
  <c r="M610" i="2"/>
  <c r="O610" i="2" s="1"/>
  <c r="I611" i="2"/>
  <c r="M611" i="2"/>
  <c r="Q611" i="2" s="1"/>
  <c r="I612" i="2"/>
  <c r="M612" i="2"/>
  <c r="Q612" i="2" s="1"/>
  <c r="I613" i="2"/>
  <c r="M613" i="2"/>
  <c r="Q613" i="2" s="1"/>
  <c r="I614" i="2"/>
  <c r="M614" i="2"/>
  <c r="Q614" i="2" s="1"/>
  <c r="I615" i="2"/>
  <c r="M615" i="2"/>
  <c r="I616" i="2"/>
  <c r="M616" i="2"/>
  <c r="Q616" i="2" s="1"/>
  <c r="I617" i="2"/>
  <c r="M617" i="2"/>
  <c r="I618" i="2"/>
  <c r="M618" i="2"/>
  <c r="I619" i="2"/>
  <c r="M619" i="2"/>
  <c r="I620" i="2"/>
  <c r="M620" i="2"/>
  <c r="O620" i="2" s="1"/>
  <c r="I621" i="2"/>
  <c r="M621" i="2"/>
  <c r="I622" i="2"/>
  <c r="M622" i="2"/>
  <c r="Q622" i="2" s="1"/>
  <c r="I623" i="2"/>
  <c r="M623" i="2"/>
  <c r="Q623" i="2" s="1"/>
  <c r="I624" i="2"/>
  <c r="M624" i="2"/>
  <c r="O624" i="2" s="1"/>
  <c r="I625" i="2"/>
  <c r="M625" i="2"/>
  <c r="O625" i="2" s="1"/>
  <c r="I626" i="2"/>
  <c r="M626" i="2"/>
  <c r="Q626" i="2" s="1"/>
  <c r="I627" i="2"/>
  <c r="M627" i="2"/>
  <c r="Q627" i="2" s="1"/>
  <c r="I628" i="2"/>
  <c r="M628" i="2"/>
  <c r="I629" i="2"/>
  <c r="M629" i="2"/>
  <c r="Q629" i="2" s="1"/>
  <c r="I630" i="2"/>
  <c r="M630" i="2"/>
  <c r="Q630" i="2" s="1"/>
  <c r="I631" i="2"/>
  <c r="M631" i="2"/>
  <c r="Q631" i="2" s="1"/>
  <c r="I632" i="2"/>
  <c r="M632" i="2"/>
  <c r="I633" i="2"/>
  <c r="M633" i="2"/>
  <c r="I634" i="2"/>
  <c r="M634" i="2"/>
  <c r="I635" i="2"/>
  <c r="M635" i="2"/>
  <c r="Q635" i="2" s="1"/>
  <c r="I636" i="2"/>
  <c r="M636" i="2"/>
  <c r="O636" i="2" s="1"/>
  <c r="I637" i="2"/>
  <c r="M637" i="2"/>
  <c r="O637" i="2" s="1"/>
  <c r="I638" i="2"/>
  <c r="M638" i="2"/>
  <c r="Q638" i="2" s="1"/>
  <c r="I639" i="2"/>
  <c r="M639" i="2"/>
  <c r="Q639" i="2" s="1"/>
  <c r="I640" i="2"/>
  <c r="M640" i="2"/>
  <c r="I641" i="2"/>
  <c r="M641" i="2"/>
  <c r="I642" i="2"/>
  <c r="M642" i="2"/>
  <c r="I643" i="2"/>
  <c r="M643" i="2"/>
  <c r="Q643" i="2" s="1"/>
  <c r="I644" i="2"/>
  <c r="M644" i="2"/>
  <c r="I645" i="2"/>
  <c r="M645" i="2"/>
  <c r="I646" i="2"/>
  <c r="M646" i="2"/>
  <c r="Q646" i="2" s="1"/>
  <c r="I647" i="2"/>
  <c r="M647" i="2"/>
  <c r="Q647" i="2" s="1"/>
  <c r="I648" i="2"/>
  <c r="M648" i="2"/>
  <c r="I649" i="2"/>
  <c r="M649" i="2"/>
  <c r="I650" i="2"/>
  <c r="M650" i="2"/>
  <c r="I651" i="2"/>
  <c r="M651" i="2"/>
  <c r="Q651" i="2" s="1"/>
  <c r="I652" i="2"/>
  <c r="M652" i="2"/>
  <c r="O652" i="2" s="1"/>
  <c r="I653" i="2"/>
  <c r="M653" i="2"/>
  <c r="O653" i="2" s="1"/>
  <c r="I654" i="2"/>
  <c r="M654" i="2"/>
  <c r="Q654" i="2" s="1"/>
  <c r="I655" i="2"/>
  <c r="M655" i="2"/>
  <c r="Q655" i="2" s="1"/>
  <c r="I656" i="2"/>
  <c r="M656" i="2"/>
  <c r="I657" i="2"/>
  <c r="M657" i="2"/>
  <c r="I658" i="2"/>
  <c r="M658" i="2"/>
  <c r="I659" i="2"/>
  <c r="M659" i="2"/>
  <c r="Q659" i="2" s="1"/>
  <c r="I660" i="2"/>
  <c r="M660" i="2"/>
  <c r="Q660" i="2" s="1"/>
  <c r="I661" i="2"/>
  <c r="M661" i="2"/>
  <c r="I662" i="2"/>
  <c r="M662" i="2"/>
  <c r="Q662" i="2" s="1"/>
  <c r="I663" i="2"/>
  <c r="M663" i="2"/>
  <c r="Q663" i="2" s="1"/>
  <c r="I664" i="2"/>
  <c r="M664" i="2"/>
  <c r="I665" i="2"/>
  <c r="M665" i="2"/>
  <c r="I666" i="2"/>
  <c r="M666" i="2"/>
  <c r="I667" i="2"/>
  <c r="M667" i="2"/>
  <c r="Q667" i="2" s="1"/>
  <c r="I668" i="2"/>
  <c r="M668" i="2"/>
  <c r="I669" i="2"/>
  <c r="M669" i="2"/>
  <c r="O669" i="2" s="1"/>
  <c r="I670" i="2"/>
  <c r="M670" i="2"/>
  <c r="Q670" i="2" s="1"/>
  <c r="I671" i="2"/>
  <c r="M671" i="2"/>
  <c r="Q671" i="2" s="1"/>
  <c r="I672" i="2"/>
  <c r="M672" i="2"/>
  <c r="O672" i="2" s="1"/>
  <c r="I673" i="2"/>
  <c r="M673" i="2"/>
  <c r="O673" i="2" s="1"/>
  <c r="I674" i="2"/>
  <c r="M674" i="2"/>
  <c r="Q674" i="2" s="1"/>
  <c r="I675" i="2"/>
  <c r="M675" i="2"/>
  <c r="Q675" i="2" s="1"/>
  <c r="I676" i="2"/>
  <c r="M676" i="2"/>
  <c r="I677" i="2"/>
  <c r="M677" i="2"/>
  <c r="Q677" i="2" s="1"/>
  <c r="I678" i="2"/>
  <c r="M678" i="2"/>
  <c r="I679" i="2"/>
  <c r="M679" i="2"/>
  <c r="Q679" i="2" s="1"/>
  <c r="I680" i="2"/>
  <c r="M680" i="2"/>
  <c r="I681" i="2"/>
  <c r="M681" i="2"/>
  <c r="I682" i="2"/>
  <c r="M682" i="2"/>
  <c r="I683" i="2"/>
  <c r="M683" i="2"/>
  <c r="Q683" i="2" s="1"/>
  <c r="I684" i="2"/>
  <c r="M684" i="2"/>
  <c r="I685" i="2"/>
  <c r="M685" i="2"/>
  <c r="O685" i="2" s="1"/>
  <c r="I686" i="2"/>
  <c r="M686" i="2"/>
  <c r="Q686" i="2" s="1"/>
  <c r="I687" i="2"/>
  <c r="M687" i="2"/>
  <c r="Q687" i="2" s="1"/>
  <c r="I688" i="2"/>
  <c r="M688" i="2"/>
  <c r="O688" i="2" s="1"/>
  <c r="I689" i="2"/>
  <c r="M689" i="2"/>
  <c r="O689" i="2" s="1"/>
  <c r="I690" i="2"/>
  <c r="M690" i="2"/>
  <c r="Q690" i="2" s="1"/>
  <c r="I691" i="2"/>
  <c r="M691" i="2"/>
  <c r="Q691" i="2" s="1"/>
  <c r="I692" i="2"/>
  <c r="M692" i="2"/>
  <c r="I693" i="2"/>
  <c r="M693" i="2"/>
  <c r="Q693" i="2" s="1"/>
  <c r="I694" i="2"/>
  <c r="M694" i="2"/>
  <c r="Q694" i="2" s="1"/>
  <c r="I695" i="2"/>
  <c r="M695" i="2"/>
  <c r="Q695" i="2" s="1"/>
  <c r="I696" i="2"/>
  <c r="M696" i="2"/>
  <c r="I697" i="2"/>
  <c r="M697" i="2"/>
  <c r="I698" i="2"/>
  <c r="M698" i="2"/>
  <c r="I699" i="2"/>
  <c r="M699" i="2"/>
  <c r="Q699" i="2" s="1"/>
  <c r="I700" i="2"/>
  <c r="M700" i="2"/>
  <c r="I701" i="2"/>
  <c r="M701" i="2"/>
  <c r="I702" i="2"/>
  <c r="M702" i="2"/>
  <c r="I703" i="2"/>
  <c r="M703" i="2"/>
  <c r="Q703" i="2" s="1"/>
  <c r="I704" i="2"/>
  <c r="M704" i="2"/>
  <c r="I705" i="2"/>
  <c r="M705" i="2"/>
  <c r="I706" i="2"/>
  <c r="M706" i="2"/>
  <c r="I707" i="2"/>
  <c r="M707" i="2"/>
  <c r="Q707" i="2" s="1"/>
  <c r="I708" i="2"/>
  <c r="M708" i="2"/>
  <c r="I709" i="2"/>
  <c r="M709" i="2"/>
  <c r="Q709" i="2" s="1"/>
  <c r="I710" i="2"/>
  <c r="M710" i="2"/>
  <c r="Q710" i="2" s="1"/>
  <c r="I711" i="2"/>
  <c r="M711" i="2"/>
  <c r="Q711" i="2" s="1"/>
  <c r="I712" i="2"/>
  <c r="M712" i="2"/>
  <c r="I713" i="2"/>
  <c r="M713" i="2"/>
  <c r="I714" i="2"/>
  <c r="M714" i="2"/>
  <c r="I715" i="2"/>
  <c r="M715" i="2"/>
  <c r="Q715" i="2" s="1"/>
  <c r="I716" i="2"/>
  <c r="M716" i="2"/>
  <c r="Q716" i="2" s="1"/>
  <c r="I717" i="2"/>
  <c r="M717" i="2"/>
  <c r="Q717" i="2" s="1"/>
  <c r="I718" i="2"/>
  <c r="M718" i="2"/>
  <c r="Q718" i="2" s="1"/>
  <c r="I719" i="2"/>
  <c r="M719" i="2"/>
  <c r="Q719" i="2" s="1"/>
  <c r="I720" i="2"/>
  <c r="M720" i="2"/>
  <c r="I721" i="2"/>
  <c r="M721" i="2"/>
  <c r="I722" i="2"/>
  <c r="M722" i="2"/>
  <c r="I723" i="2"/>
  <c r="M723" i="2"/>
  <c r="Q723" i="2" s="1"/>
  <c r="I724" i="2"/>
  <c r="M724" i="2"/>
  <c r="Q724" i="2" s="1"/>
  <c r="I725" i="2"/>
  <c r="M725" i="2"/>
  <c r="I726" i="2"/>
  <c r="M726" i="2"/>
  <c r="Q726" i="2" s="1"/>
  <c r="I727" i="2"/>
  <c r="M727" i="2"/>
  <c r="Q727" i="2" s="1"/>
  <c r="I728" i="2"/>
  <c r="M728" i="2"/>
  <c r="I729" i="2"/>
  <c r="M729" i="2"/>
  <c r="I730" i="2"/>
  <c r="M730" i="2"/>
  <c r="I731" i="2"/>
  <c r="M731" i="2"/>
  <c r="Q731" i="2" s="1"/>
  <c r="I732" i="2"/>
  <c r="M732" i="2"/>
  <c r="O732" i="2" s="1"/>
  <c r="I733" i="2"/>
  <c r="M733" i="2"/>
  <c r="O733" i="2" s="1"/>
  <c r="I734" i="2"/>
  <c r="M734" i="2"/>
  <c r="Q734" i="2" s="1"/>
  <c r="I735" i="2"/>
  <c r="M735" i="2"/>
  <c r="Q735" i="2" s="1"/>
  <c r="I736" i="2"/>
  <c r="M736" i="2"/>
  <c r="I737" i="2"/>
  <c r="M737" i="2"/>
  <c r="I738" i="2"/>
  <c r="M738" i="2"/>
  <c r="I739" i="2"/>
  <c r="M739" i="2"/>
  <c r="Q739" i="2" s="1"/>
  <c r="I740" i="2"/>
  <c r="M740" i="2"/>
  <c r="Q740" i="2" s="1"/>
  <c r="I741" i="2"/>
  <c r="M741" i="2"/>
  <c r="I742" i="2"/>
  <c r="M742" i="2"/>
  <c r="I743" i="2"/>
  <c r="M743" i="2"/>
  <c r="I744" i="2"/>
  <c r="M744" i="2"/>
  <c r="I745" i="2"/>
  <c r="M745" i="2"/>
  <c r="I746" i="2"/>
  <c r="M746" i="2"/>
  <c r="I747" i="2"/>
  <c r="M747" i="2"/>
  <c r="I748" i="2"/>
  <c r="M748" i="2"/>
  <c r="I749" i="2"/>
  <c r="M749" i="2"/>
  <c r="I750" i="2"/>
  <c r="M750" i="2"/>
  <c r="I751" i="2"/>
  <c r="M751" i="2"/>
  <c r="I752" i="2"/>
  <c r="M752" i="2"/>
  <c r="I753" i="2"/>
  <c r="M753" i="2"/>
  <c r="I754" i="2"/>
  <c r="M754" i="2"/>
  <c r="I755" i="2"/>
  <c r="M755" i="2"/>
  <c r="I756" i="2"/>
  <c r="M756" i="2"/>
  <c r="Q756" i="2" s="1"/>
  <c r="I757" i="2"/>
  <c r="M757" i="2"/>
  <c r="O757" i="2" s="1"/>
  <c r="I758" i="2"/>
  <c r="M758" i="2"/>
  <c r="Q758" i="2" s="1"/>
  <c r="I759" i="2"/>
  <c r="M759" i="2"/>
  <c r="I760" i="2"/>
  <c r="M760" i="2"/>
  <c r="Q760" i="2" s="1"/>
  <c r="I761" i="2"/>
  <c r="M761" i="2"/>
  <c r="O761" i="2" s="1"/>
  <c r="I762" i="2"/>
  <c r="M762" i="2"/>
  <c r="Q762" i="2" s="1"/>
  <c r="I763" i="2"/>
  <c r="M763" i="2"/>
  <c r="I764" i="2"/>
  <c r="M764" i="2"/>
  <c r="Q764" i="2" s="1"/>
  <c r="I765" i="2"/>
  <c r="M765" i="2"/>
  <c r="I766" i="2"/>
  <c r="M766" i="2"/>
  <c r="Q766" i="2" s="1"/>
  <c r="I767" i="2"/>
  <c r="M767" i="2"/>
  <c r="I768" i="2"/>
  <c r="M768" i="2"/>
  <c r="I769" i="2"/>
  <c r="M769" i="2"/>
  <c r="O769" i="2" s="1"/>
  <c r="I770" i="2"/>
  <c r="M770" i="2"/>
  <c r="Q770" i="2" s="1"/>
  <c r="I771" i="2"/>
  <c r="M771" i="2"/>
  <c r="I772" i="2"/>
  <c r="M772" i="2"/>
  <c r="I773" i="2"/>
  <c r="M773" i="2"/>
  <c r="I774" i="2"/>
  <c r="M774" i="2"/>
  <c r="I775" i="2"/>
  <c r="M775" i="2"/>
  <c r="I776" i="2"/>
  <c r="M776" i="2"/>
  <c r="I777" i="2"/>
  <c r="M777" i="2"/>
  <c r="Q777" i="2" s="1"/>
  <c r="I778" i="2"/>
  <c r="M778" i="2"/>
  <c r="Q778" i="2" s="1"/>
  <c r="I779" i="2"/>
  <c r="M779" i="2"/>
  <c r="O779" i="2" s="1"/>
  <c r="I780" i="2"/>
  <c r="M780" i="2"/>
  <c r="Q780" i="2" s="1"/>
  <c r="I781" i="2"/>
  <c r="M781" i="2"/>
  <c r="I782" i="2"/>
  <c r="M782" i="2"/>
  <c r="Q782" i="2" s="1"/>
  <c r="I783" i="2"/>
  <c r="M783" i="2"/>
  <c r="O783" i="2" s="1"/>
  <c r="I784" i="2"/>
  <c r="M784" i="2"/>
  <c r="O784" i="2" s="1"/>
  <c r="I785" i="2"/>
  <c r="M785" i="2"/>
  <c r="O785" i="2" s="1"/>
  <c r="I786" i="2"/>
  <c r="M786" i="2"/>
  <c r="Q786" i="2" s="1"/>
  <c r="I787" i="2"/>
  <c r="M787" i="2"/>
  <c r="I788" i="2"/>
  <c r="M788" i="2"/>
  <c r="Q788" i="2" s="1"/>
  <c r="I789" i="2"/>
  <c r="M789" i="2"/>
  <c r="Q789" i="2" s="1"/>
  <c r="I790" i="2"/>
  <c r="M790" i="2"/>
  <c r="I791" i="2"/>
  <c r="M791" i="2"/>
  <c r="O791" i="2" s="1"/>
  <c r="I792" i="2"/>
  <c r="M792" i="2"/>
  <c r="O792" i="2" s="1"/>
  <c r="I793" i="2"/>
  <c r="M793" i="2"/>
  <c r="Q793" i="2" s="1"/>
  <c r="I794" i="2"/>
  <c r="M794" i="2"/>
  <c r="Q794" i="2" s="1"/>
  <c r="I795" i="2"/>
  <c r="M795" i="2"/>
  <c r="O795" i="2" s="1"/>
  <c r="I796" i="2"/>
  <c r="M796" i="2"/>
  <c r="Q796" i="2" s="1"/>
  <c r="I797" i="2"/>
  <c r="M797" i="2"/>
  <c r="Q797" i="2" s="1"/>
  <c r="I798" i="2"/>
  <c r="M798" i="2"/>
  <c r="Q798" i="2" s="1"/>
  <c r="I799" i="2"/>
  <c r="M799" i="2"/>
  <c r="O799" i="2" s="1"/>
  <c r="I800" i="2"/>
  <c r="M800" i="2"/>
  <c r="O800" i="2" s="1"/>
  <c r="I801" i="2"/>
  <c r="M801" i="2"/>
  <c r="I802" i="2"/>
  <c r="M802" i="2"/>
  <c r="I803" i="2"/>
  <c r="M803" i="2"/>
  <c r="I804" i="2"/>
  <c r="M804" i="2"/>
  <c r="I805" i="2"/>
  <c r="M805" i="2"/>
  <c r="I806" i="2"/>
  <c r="M806" i="2"/>
  <c r="Q806" i="2" s="1"/>
  <c r="I807" i="2"/>
  <c r="M807" i="2"/>
  <c r="I808" i="2"/>
  <c r="M808" i="2"/>
  <c r="I809" i="2"/>
  <c r="M809" i="2"/>
  <c r="Q809" i="2" s="1"/>
  <c r="I810" i="2"/>
  <c r="M810" i="2"/>
  <c r="Q810" i="2" s="1"/>
  <c r="I811" i="2"/>
  <c r="M811" i="2"/>
  <c r="O811" i="2" s="1"/>
  <c r="I812" i="2"/>
  <c r="M812" i="2"/>
  <c r="I813" i="2"/>
  <c r="M813" i="2"/>
  <c r="I814" i="2"/>
  <c r="M814" i="2"/>
  <c r="I815" i="2"/>
  <c r="M815" i="2"/>
  <c r="I816" i="2"/>
  <c r="M816" i="2"/>
  <c r="Q816" i="2" s="1"/>
  <c r="I817" i="2"/>
  <c r="M817" i="2"/>
  <c r="I818" i="2"/>
  <c r="M818" i="2"/>
  <c r="I819" i="2"/>
  <c r="M819" i="2"/>
  <c r="O819" i="2" s="1"/>
  <c r="I820" i="2"/>
  <c r="M820" i="2"/>
  <c r="I821" i="2"/>
  <c r="M821" i="2"/>
  <c r="I822" i="2"/>
  <c r="M822" i="2"/>
  <c r="I823" i="2"/>
  <c r="M823" i="2"/>
  <c r="O823" i="2" s="1"/>
  <c r="I824" i="2"/>
  <c r="M824" i="2"/>
  <c r="I825" i="2"/>
  <c r="M825" i="2"/>
  <c r="Q825" i="2" s="1"/>
  <c r="I826" i="2"/>
  <c r="M826" i="2"/>
  <c r="Q826" i="2" s="1"/>
  <c r="I827" i="2"/>
  <c r="M827" i="2"/>
  <c r="O827" i="2" s="1"/>
  <c r="I828" i="2"/>
  <c r="M828" i="2"/>
  <c r="I829" i="2"/>
  <c r="M829" i="2"/>
  <c r="I830" i="2"/>
  <c r="M830" i="2"/>
  <c r="I831" i="2"/>
  <c r="M831" i="2"/>
  <c r="I832" i="2"/>
  <c r="M832" i="2"/>
  <c r="Q832" i="2" s="1"/>
  <c r="I833" i="2"/>
  <c r="M833" i="2"/>
  <c r="Q833" i="2" s="1"/>
  <c r="I834" i="2"/>
  <c r="M834" i="2"/>
  <c r="I835" i="2"/>
  <c r="M835" i="2"/>
  <c r="O835" i="2" s="1"/>
  <c r="I836" i="2"/>
  <c r="M836" i="2"/>
  <c r="O836" i="2" s="1"/>
  <c r="I837" i="2"/>
  <c r="M837" i="2"/>
  <c r="I838" i="2"/>
  <c r="M838" i="2"/>
  <c r="O838" i="2" s="1"/>
  <c r="I839" i="2"/>
  <c r="M839" i="2"/>
  <c r="O839" i="2" s="1"/>
  <c r="I840" i="2"/>
  <c r="M840" i="2"/>
  <c r="Q840" i="2" s="1"/>
  <c r="I841" i="2"/>
  <c r="M841" i="2"/>
  <c r="Q841" i="2" s="1"/>
  <c r="I842" i="2"/>
  <c r="M842" i="2"/>
  <c r="O842" i="2" s="1"/>
  <c r="I843" i="2"/>
  <c r="M843" i="2"/>
  <c r="Q843" i="2" s="1"/>
  <c r="I844" i="2"/>
  <c r="M844" i="2"/>
  <c r="Q844" i="2" s="1"/>
  <c r="I845" i="2"/>
  <c r="M845" i="2"/>
  <c r="I846" i="2"/>
  <c r="M846" i="2"/>
  <c r="O846" i="2" s="1"/>
  <c r="I847" i="2"/>
  <c r="M847" i="2"/>
  <c r="I848" i="2"/>
  <c r="M848" i="2"/>
  <c r="O848" i="2" s="1"/>
  <c r="I849" i="2"/>
  <c r="M849" i="2"/>
  <c r="Q849" i="2" s="1"/>
  <c r="I850" i="2"/>
  <c r="M850" i="2"/>
  <c r="I851" i="2"/>
  <c r="M851" i="2"/>
  <c r="Q851" i="2" s="1"/>
  <c r="I852" i="2"/>
  <c r="M852" i="2"/>
  <c r="Q852" i="2" s="1"/>
  <c r="I853" i="2"/>
  <c r="M853" i="2"/>
  <c r="Q853" i="2" s="1"/>
  <c r="I854" i="2"/>
  <c r="M854" i="2"/>
  <c r="I855" i="2"/>
  <c r="M855" i="2"/>
  <c r="O855" i="2" s="1"/>
  <c r="I856" i="2"/>
  <c r="M856" i="2"/>
  <c r="Q856" i="2" s="1"/>
  <c r="I857" i="2"/>
  <c r="M857" i="2"/>
  <c r="Q857" i="2" s="1"/>
  <c r="I858" i="2"/>
  <c r="M858" i="2"/>
  <c r="O858" i="2" s="1"/>
  <c r="I859" i="2"/>
  <c r="M859" i="2"/>
  <c r="I860" i="2"/>
  <c r="M860" i="2"/>
  <c r="I861" i="2"/>
  <c r="M861" i="2"/>
  <c r="I862" i="2"/>
  <c r="M862" i="2"/>
  <c r="O862" i="2" s="1"/>
  <c r="I863" i="2"/>
  <c r="M863" i="2"/>
  <c r="I864" i="2"/>
  <c r="M864" i="2"/>
  <c r="I865" i="2"/>
  <c r="M865" i="2"/>
  <c r="I866" i="2"/>
  <c r="M866" i="2"/>
  <c r="O866" i="2" s="1"/>
  <c r="I867" i="2"/>
  <c r="M867" i="2"/>
  <c r="I868" i="2"/>
  <c r="M868" i="2"/>
  <c r="I869" i="2"/>
  <c r="M869" i="2"/>
  <c r="Q869" i="2" s="1"/>
  <c r="I870" i="2"/>
  <c r="M870" i="2"/>
  <c r="I871" i="2"/>
  <c r="M871" i="2"/>
  <c r="I872" i="2"/>
  <c r="M872" i="2"/>
  <c r="Q872" i="2" s="1"/>
  <c r="I873" i="2"/>
  <c r="M873" i="2"/>
  <c r="Q873" i="2" s="1"/>
  <c r="I874" i="2"/>
  <c r="M874" i="2"/>
  <c r="O874" i="2" s="1"/>
  <c r="I875" i="2"/>
  <c r="M875" i="2"/>
  <c r="O875" i="2" s="1"/>
  <c r="I876" i="2"/>
  <c r="M876" i="2"/>
  <c r="Q876" i="2" s="1"/>
  <c r="I877" i="2"/>
  <c r="M877" i="2"/>
  <c r="I878" i="2"/>
  <c r="M878" i="2"/>
  <c r="Q878" i="2" s="1"/>
  <c r="I879" i="2"/>
  <c r="M879" i="2"/>
  <c r="I880" i="2"/>
  <c r="M880" i="2"/>
  <c r="Q880" i="2" s="1"/>
  <c r="I881" i="2"/>
  <c r="M881" i="2"/>
  <c r="I882" i="2"/>
  <c r="M882" i="2"/>
  <c r="I883" i="2"/>
  <c r="M883" i="2"/>
  <c r="I884" i="2"/>
  <c r="M884" i="2"/>
  <c r="I885" i="2"/>
  <c r="M885" i="2"/>
  <c r="I886" i="2"/>
  <c r="M886" i="2"/>
  <c r="Q886" i="2" s="1"/>
  <c r="I887" i="2"/>
  <c r="M887" i="2"/>
  <c r="Q887" i="2" s="1"/>
  <c r="I888" i="2"/>
  <c r="M888" i="2"/>
  <c r="Q888" i="2" s="1"/>
  <c r="I889" i="2"/>
  <c r="M889" i="2"/>
  <c r="O889" i="2" s="1"/>
  <c r="I890" i="2"/>
  <c r="M890" i="2"/>
  <c r="I891" i="2"/>
  <c r="M891" i="2"/>
  <c r="I892" i="2"/>
  <c r="M892" i="2"/>
  <c r="I893" i="2"/>
  <c r="M893" i="2"/>
  <c r="O893" i="2" s="1"/>
  <c r="I894" i="2"/>
  <c r="M894" i="2"/>
  <c r="I895" i="2"/>
  <c r="M895" i="2"/>
  <c r="I896" i="2"/>
  <c r="M896" i="2"/>
  <c r="I897" i="2"/>
  <c r="M897" i="2"/>
  <c r="I898" i="2"/>
  <c r="M898" i="2"/>
  <c r="O898" i="2" s="1"/>
  <c r="I899" i="2"/>
  <c r="M899" i="2"/>
  <c r="I900" i="2"/>
  <c r="M900" i="2"/>
  <c r="I901" i="2"/>
  <c r="M901" i="2"/>
  <c r="I902" i="2"/>
  <c r="M902" i="2"/>
  <c r="O902" i="2" s="1"/>
  <c r="I903" i="2"/>
  <c r="M903" i="2"/>
  <c r="Q903" i="2" s="1"/>
  <c r="I904" i="2"/>
  <c r="M904" i="2"/>
  <c r="I905" i="2"/>
  <c r="M905" i="2"/>
  <c r="Q905" i="2" s="1"/>
  <c r="I906" i="2"/>
  <c r="M906" i="2"/>
  <c r="Q906" i="2" s="1"/>
  <c r="I907" i="2"/>
  <c r="M907" i="2"/>
  <c r="Q907" i="2" s="1"/>
  <c r="I908" i="2"/>
  <c r="M908" i="2"/>
  <c r="O908" i="2" s="1"/>
  <c r="I909" i="2"/>
  <c r="M909" i="2"/>
  <c r="O909" i="2" s="1"/>
  <c r="I910" i="2"/>
  <c r="M910" i="2"/>
  <c r="I911" i="2"/>
  <c r="M911" i="2"/>
  <c r="Q911" i="2" s="1"/>
  <c r="I912" i="2"/>
  <c r="M912" i="2"/>
  <c r="O912" i="2" s="1"/>
  <c r="I913" i="2"/>
  <c r="M913" i="2"/>
  <c r="O913" i="2" s="1"/>
  <c r="I914" i="2"/>
  <c r="M914" i="2"/>
  <c r="Q914" i="2" s="1"/>
  <c r="I915" i="2"/>
  <c r="M915" i="2"/>
  <c r="Q915" i="2" s="1"/>
  <c r="I916" i="2"/>
  <c r="M916" i="2"/>
  <c r="O916" i="2" s="1"/>
  <c r="I917" i="2"/>
  <c r="M917" i="2"/>
  <c r="Q917" i="2" s="1"/>
  <c r="I918" i="2"/>
  <c r="M918" i="2"/>
  <c r="Q918" i="2" s="1"/>
  <c r="I919" i="2"/>
  <c r="M919" i="2"/>
  <c r="I920" i="2"/>
  <c r="M920" i="2"/>
  <c r="Q920" i="2" s="1"/>
  <c r="I921" i="2"/>
  <c r="M921" i="2"/>
  <c r="I922" i="2"/>
  <c r="M922" i="2"/>
  <c r="Q922" i="2" s="1"/>
  <c r="I923" i="2"/>
  <c r="M923" i="2"/>
  <c r="O923" i="2" s="1"/>
  <c r="I924" i="2"/>
  <c r="M924" i="2"/>
  <c r="I925" i="2"/>
  <c r="M925" i="2"/>
  <c r="I926" i="2"/>
  <c r="M926" i="2"/>
  <c r="Q926" i="2" s="1"/>
  <c r="I927" i="2"/>
  <c r="M927" i="2"/>
  <c r="O927" i="2" s="1"/>
  <c r="I928" i="2"/>
  <c r="M928" i="2"/>
  <c r="I929" i="2"/>
  <c r="M929" i="2"/>
  <c r="Q929" i="2" s="1"/>
  <c r="I930" i="2"/>
  <c r="M930" i="2"/>
  <c r="Q930" i="2" s="1"/>
  <c r="I931" i="2"/>
  <c r="M931" i="2"/>
  <c r="I932" i="2"/>
  <c r="M932" i="2"/>
  <c r="I933" i="2"/>
  <c r="M933" i="2"/>
  <c r="I934" i="2"/>
  <c r="M934" i="2"/>
  <c r="Q934" i="2" s="1"/>
  <c r="I935" i="2"/>
  <c r="M935" i="2"/>
  <c r="Q935" i="2" s="1"/>
  <c r="I936" i="2"/>
  <c r="M936" i="2"/>
  <c r="I937" i="2"/>
  <c r="M937" i="2"/>
  <c r="I938" i="2"/>
  <c r="M938" i="2"/>
  <c r="Q938" i="2" s="1"/>
  <c r="I939" i="2"/>
  <c r="M939" i="2"/>
  <c r="I940" i="2"/>
  <c r="M940" i="2"/>
  <c r="O940" i="2" s="1"/>
  <c r="I941" i="2"/>
  <c r="M941" i="2"/>
  <c r="I942" i="2"/>
  <c r="M942" i="2"/>
  <c r="Q942" i="2" s="1"/>
  <c r="I943" i="2"/>
  <c r="M943" i="2"/>
  <c r="O943" i="2" s="1"/>
  <c r="I944" i="2"/>
  <c r="M944" i="2"/>
  <c r="O944" i="2" s="1"/>
  <c r="I945" i="2"/>
  <c r="M945" i="2"/>
  <c r="Q945" i="2" s="1"/>
  <c r="I946" i="2"/>
  <c r="M946" i="2"/>
  <c r="Q946" i="2" s="1"/>
  <c r="I947" i="2"/>
  <c r="M947" i="2"/>
  <c r="Q947" i="2" s="1"/>
  <c r="I948" i="2"/>
  <c r="M948" i="2"/>
  <c r="Q948" i="2" s="1"/>
  <c r="I949" i="2"/>
  <c r="M949" i="2"/>
  <c r="Q949" i="2" s="1"/>
  <c r="I950" i="2"/>
  <c r="M950" i="2"/>
  <c r="Q950" i="2" s="1"/>
  <c r="I951" i="2"/>
  <c r="M951" i="2"/>
  <c r="I952" i="2"/>
  <c r="M952" i="2"/>
  <c r="Q952" i="2" s="1"/>
  <c r="I953" i="2"/>
  <c r="M953" i="2"/>
  <c r="I954" i="2"/>
  <c r="M954" i="2"/>
  <c r="Q954" i="2" s="1"/>
  <c r="I955" i="2"/>
  <c r="M955" i="2"/>
  <c r="O955" i="2" s="1"/>
  <c r="I956" i="2"/>
  <c r="M956" i="2"/>
  <c r="O956" i="2" s="1"/>
  <c r="I957" i="2"/>
  <c r="M957" i="2"/>
  <c r="I958" i="2"/>
  <c r="M958" i="2"/>
  <c r="Q958" i="2" s="1"/>
  <c r="I959" i="2"/>
  <c r="M959" i="2"/>
  <c r="O959" i="2" s="1"/>
  <c r="I960" i="2"/>
  <c r="M960" i="2"/>
  <c r="O960" i="2" s="1"/>
  <c r="I961" i="2"/>
  <c r="M961" i="2"/>
  <c r="Q961" i="2" s="1"/>
  <c r="I962" i="2"/>
  <c r="M962" i="2"/>
  <c r="Q962" i="2" s="1"/>
  <c r="I963" i="2"/>
  <c r="M963" i="2"/>
  <c r="I964" i="2"/>
  <c r="M964" i="2"/>
  <c r="O964" i="2" s="1"/>
  <c r="I965" i="2"/>
  <c r="M965" i="2"/>
  <c r="Q965" i="2" s="1"/>
  <c r="I966" i="2"/>
  <c r="M966" i="2"/>
  <c r="Q966" i="2" s="1"/>
  <c r="I967" i="2"/>
  <c r="M967" i="2"/>
  <c r="Q967" i="2" s="1"/>
  <c r="I968" i="2"/>
  <c r="M968" i="2"/>
  <c r="Q968" i="2" s="1"/>
  <c r="I969" i="2"/>
  <c r="M969" i="2"/>
  <c r="I970" i="2"/>
  <c r="M970" i="2"/>
  <c r="Q970" i="2" s="1"/>
  <c r="I971" i="2"/>
  <c r="M971" i="2"/>
  <c r="O971" i="2" s="1"/>
  <c r="I972" i="2"/>
  <c r="M972" i="2"/>
  <c r="I973" i="2"/>
  <c r="M973" i="2"/>
  <c r="I974" i="2"/>
  <c r="M974" i="2"/>
  <c r="Q974" i="2" s="1"/>
  <c r="I975" i="2"/>
  <c r="M975" i="2"/>
  <c r="I976" i="2"/>
  <c r="M976" i="2"/>
  <c r="I977" i="2"/>
  <c r="M977" i="2"/>
  <c r="I978" i="2"/>
  <c r="M978" i="2"/>
  <c r="Q978" i="2" s="1"/>
  <c r="I979" i="2"/>
  <c r="M979" i="2"/>
  <c r="O979" i="2" s="1"/>
  <c r="I980" i="2"/>
  <c r="M980" i="2"/>
  <c r="O980" i="2" s="1"/>
  <c r="I981" i="2"/>
  <c r="M981" i="2"/>
  <c r="Q981" i="2" s="1"/>
  <c r="I982" i="2"/>
  <c r="M982" i="2"/>
  <c r="Q982" i="2" s="1"/>
  <c r="I983" i="2"/>
  <c r="M983" i="2"/>
  <c r="Q983" i="2" s="1"/>
  <c r="I984" i="2"/>
  <c r="M984" i="2"/>
  <c r="Q984" i="2" s="1"/>
  <c r="I985" i="2"/>
  <c r="M985" i="2"/>
  <c r="I986" i="2"/>
  <c r="M986" i="2"/>
  <c r="Q986" i="2" s="1"/>
  <c r="I987" i="2"/>
  <c r="M987" i="2"/>
  <c r="I988" i="2"/>
  <c r="M988" i="2"/>
  <c r="I989" i="2"/>
  <c r="M989" i="2"/>
  <c r="Q989" i="2" s="1"/>
  <c r="I990" i="2"/>
  <c r="M990" i="2"/>
  <c r="Q990" i="2" s="1"/>
  <c r="I991" i="2"/>
  <c r="M991" i="2"/>
  <c r="I992" i="2"/>
  <c r="M992" i="2"/>
  <c r="I993" i="2"/>
  <c r="M993" i="2"/>
  <c r="I994" i="2"/>
  <c r="M994" i="2"/>
  <c r="Q994" i="2" s="1"/>
  <c r="I995" i="2"/>
  <c r="M995" i="2"/>
  <c r="O995" i="2" s="1"/>
  <c r="I996" i="2"/>
  <c r="M996" i="2"/>
  <c r="O996" i="2" s="1"/>
  <c r="I997" i="2"/>
  <c r="M997" i="2"/>
  <c r="Q997" i="2" s="1"/>
  <c r="I998" i="2"/>
  <c r="M998" i="2"/>
  <c r="Q998" i="2" s="1"/>
  <c r="I999" i="2"/>
  <c r="M999" i="2"/>
  <c r="I1000" i="2"/>
  <c r="M1000" i="2"/>
  <c r="Q1000" i="2" s="1"/>
  <c r="I1001" i="2"/>
  <c r="M1001" i="2"/>
  <c r="Q1001" i="2" s="1"/>
  <c r="I1002" i="2"/>
  <c r="M1002" i="2"/>
  <c r="Q1002" i="2" s="1"/>
  <c r="I1003" i="2"/>
  <c r="M1003" i="2"/>
  <c r="Q1003" i="2" s="1"/>
  <c r="I1004" i="2"/>
  <c r="M1004" i="2"/>
  <c r="Q1004" i="2" s="1"/>
  <c r="I1005" i="2"/>
  <c r="M1005" i="2"/>
  <c r="Q1005" i="2" s="1"/>
  <c r="I1006" i="2"/>
  <c r="M1006" i="2"/>
  <c r="Q1006" i="2" s="1"/>
  <c r="I1007" i="2"/>
  <c r="M1007" i="2"/>
  <c r="I1008" i="2"/>
  <c r="M1008" i="2"/>
  <c r="I1009" i="2"/>
  <c r="M1009" i="2"/>
  <c r="I1010" i="2"/>
  <c r="M1010" i="2"/>
  <c r="Q1010" i="2" s="1"/>
  <c r="I1011" i="2"/>
  <c r="M1011" i="2"/>
  <c r="I1012" i="2"/>
  <c r="M1012" i="2"/>
  <c r="O1012" i="2" s="1"/>
  <c r="I1013" i="2"/>
  <c r="M1013" i="2"/>
  <c r="Q1013" i="2" s="1"/>
  <c r="I1014" i="2"/>
  <c r="M1014" i="2"/>
  <c r="Q1014" i="2" s="1"/>
  <c r="I1015" i="2"/>
  <c r="M1015" i="2"/>
  <c r="O1015" i="2" s="1"/>
  <c r="I1016" i="2"/>
  <c r="M1016" i="2"/>
  <c r="O1016" i="2" s="1"/>
  <c r="I1017" i="2"/>
  <c r="M1017" i="2"/>
  <c r="Q1017" i="2" s="1"/>
  <c r="I1018" i="2"/>
  <c r="M1018" i="2"/>
  <c r="Q1018" i="2" s="1"/>
  <c r="I1019" i="2"/>
  <c r="M1019" i="2"/>
  <c r="I1020" i="2"/>
  <c r="M1020" i="2"/>
  <c r="Q1020" i="2" s="1"/>
  <c r="I1021" i="2"/>
  <c r="M1021" i="2"/>
  <c r="Q1021" i="2" s="1"/>
  <c r="I1022" i="2"/>
  <c r="M1022" i="2"/>
  <c r="Q1022" i="2" s="1"/>
  <c r="I1023" i="2"/>
  <c r="M1023" i="2"/>
  <c r="I1024" i="2"/>
  <c r="M1024" i="2"/>
  <c r="I1025" i="2"/>
  <c r="M1025" i="2"/>
  <c r="I1026" i="2"/>
  <c r="M1026" i="2"/>
  <c r="Q1026" i="2" s="1"/>
  <c r="I1027" i="2"/>
  <c r="M1027" i="2"/>
  <c r="I1028" i="2"/>
  <c r="M1028" i="2"/>
  <c r="I1029" i="2"/>
  <c r="M1029" i="2"/>
  <c r="Q1029" i="2" s="1"/>
  <c r="I1030" i="2"/>
  <c r="M1030" i="2"/>
  <c r="Q1030" i="2" s="1"/>
  <c r="I1031" i="2"/>
  <c r="M1031" i="2"/>
  <c r="I1032" i="2"/>
  <c r="M1032" i="2"/>
  <c r="I1033" i="2"/>
  <c r="M1033" i="2"/>
  <c r="I1034" i="2"/>
  <c r="M1034" i="2"/>
  <c r="Q1034" i="2" s="1"/>
  <c r="I1035" i="2"/>
  <c r="M1035" i="2"/>
  <c r="I1036" i="2"/>
  <c r="M1036" i="2"/>
  <c r="Q1036" i="2" s="1"/>
  <c r="I1037" i="2"/>
  <c r="M1037" i="2"/>
  <c r="Q1037" i="2" s="1"/>
  <c r="I1038" i="2"/>
  <c r="M1038" i="2"/>
  <c r="Q1038" i="2" s="1"/>
  <c r="I1039" i="2"/>
  <c r="M1039" i="2"/>
  <c r="I1040" i="2"/>
  <c r="M1040" i="2"/>
  <c r="I1041" i="2"/>
  <c r="M1041" i="2"/>
  <c r="I1042" i="2"/>
  <c r="M1042" i="2"/>
  <c r="Q1042" i="2" s="1"/>
  <c r="I1043" i="2"/>
  <c r="M1043" i="2"/>
  <c r="O1043" i="2" s="1"/>
  <c r="I1044" i="2"/>
  <c r="M1044" i="2"/>
  <c r="O1044" i="2" s="1"/>
  <c r="I1045" i="2"/>
  <c r="M1045" i="2"/>
  <c r="Q1045" i="2" s="1"/>
  <c r="I1046" i="2"/>
  <c r="M1046" i="2"/>
  <c r="Q1046" i="2" s="1"/>
  <c r="I1047" i="2"/>
  <c r="M1047" i="2"/>
  <c r="I1048" i="2"/>
  <c r="M1048" i="2"/>
  <c r="I1049" i="2"/>
  <c r="M1049" i="2"/>
  <c r="I1050" i="2"/>
  <c r="M1050" i="2"/>
  <c r="Q1050" i="2" s="1"/>
  <c r="I1051" i="2"/>
  <c r="M1051" i="2"/>
  <c r="I1052" i="2"/>
  <c r="M1052" i="2"/>
  <c r="Q1052" i="2" s="1"/>
  <c r="I1053" i="2"/>
  <c r="M1053" i="2"/>
  <c r="Q1053" i="2" s="1"/>
  <c r="I1054" i="2"/>
  <c r="M1054" i="2"/>
  <c r="Q1054" i="2" s="1"/>
  <c r="I1055" i="2"/>
  <c r="M1055" i="2"/>
  <c r="I1056" i="2"/>
  <c r="M1056" i="2"/>
  <c r="I1057" i="2"/>
  <c r="M1057" i="2"/>
  <c r="I1058" i="2"/>
  <c r="M1058" i="2"/>
  <c r="Q1058" i="2" s="1"/>
  <c r="I1059" i="2"/>
  <c r="M1059" i="2"/>
  <c r="O1059" i="2" s="1"/>
  <c r="I1060" i="2"/>
  <c r="M1060" i="2"/>
  <c r="O1060" i="2" s="1"/>
  <c r="I1061" i="2"/>
  <c r="M1061" i="2"/>
  <c r="Q1061" i="2" s="1"/>
  <c r="I1062" i="2"/>
  <c r="M1062" i="2"/>
  <c r="Q1062" i="2" s="1"/>
  <c r="I1063" i="2"/>
  <c r="M1063" i="2"/>
  <c r="I1064" i="2"/>
  <c r="M1064" i="2"/>
  <c r="I1065" i="2"/>
  <c r="M1065" i="2"/>
  <c r="I1066" i="2"/>
  <c r="M1066" i="2"/>
  <c r="Q1066" i="2" s="1"/>
  <c r="I1067" i="2"/>
  <c r="M1067" i="2"/>
  <c r="Q1067" i="2" s="1"/>
  <c r="I1068" i="2"/>
  <c r="M1068" i="2"/>
  <c r="Q1068" i="2" s="1"/>
  <c r="I1069" i="2"/>
  <c r="M1069" i="2"/>
  <c r="Q1069" i="2" s="1"/>
  <c r="I1070" i="2"/>
  <c r="M1070" i="2"/>
  <c r="Q1070" i="2" s="1"/>
  <c r="I1071" i="2"/>
  <c r="M1071" i="2"/>
  <c r="I1072" i="2"/>
  <c r="M1072" i="2"/>
  <c r="I1073" i="2"/>
  <c r="M1073" i="2"/>
  <c r="I1074" i="2"/>
  <c r="M1074" i="2"/>
  <c r="Q1074" i="2" s="1"/>
  <c r="I1075" i="2"/>
  <c r="M1075" i="2"/>
  <c r="O1075" i="2" s="1"/>
  <c r="I1076" i="2"/>
  <c r="M1076" i="2"/>
  <c r="O1076" i="2" s="1"/>
  <c r="I1077" i="2"/>
  <c r="M1077" i="2"/>
  <c r="Q1077" i="2" s="1"/>
  <c r="I1078" i="2"/>
  <c r="M1078" i="2"/>
  <c r="Q1078" i="2" s="1"/>
  <c r="I1079" i="2"/>
  <c r="M1079" i="2"/>
  <c r="I1080" i="2"/>
  <c r="M1080" i="2"/>
  <c r="I1081" i="2"/>
  <c r="M1081" i="2"/>
  <c r="Q1081" i="2" s="1"/>
  <c r="I1082" i="2"/>
  <c r="M1082" i="2"/>
  <c r="Q1082" i="2" s="1"/>
  <c r="I1083" i="2"/>
  <c r="M1083" i="2"/>
  <c r="Q1083" i="2" s="1"/>
  <c r="I1084" i="2"/>
  <c r="M1084" i="2"/>
  <c r="Q1084" i="2" s="1"/>
  <c r="I1085" i="2"/>
  <c r="M1085" i="2"/>
  <c r="Q1085" i="2" s="1"/>
  <c r="I1086" i="2"/>
  <c r="M1086" i="2"/>
  <c r="I1087" i="2"/>
  <c r="M1087" i="2"/>
  <c r="I1088" i="2"/>
  <c r="M1088" i="2"/>
  <c r="I1089" i="2"/>
  <c r="M1089" i="2"/>
  <c r="Q1089" i="2" s="1"/>
  <c r="I1090" i="2"/>
  <c r="M1090" i="2"/>
  <c r="I1091" i="2"/>
  <c r="M1091" i="2"/>
  <c r="I1092" i="2"/>
  <c r="M1092" i="2"/>
  <c r="I1093" i="2"/>
  <c r="M1093" i="2"/>
  <c r="I1094" i="2"/>
  <c r="M1094" i="2"/>
  <c r="I1095" i="2"/>
  <c r="M1095" i="2"/>
  <c r="I1096" i="2"/>
  <c r="M1096" i="2"/>
  <c r="Q1096" i="2" s="1"/>
  <c r="I1097" i="2"/>
  <c r="M1097" i="2"/>
  <c r="I1098" i="2"/>
  <c r="M1098" i="2"/>
  <c r="I1099" i="2"/>
  <c r="M1099" i="2"/>
  <c r="I1100" i="2"/>
  <c r="M1100" i="2"/>
  <c r="I1101" i="2"/>
  <c r="M1101" i="2"/>
  <c r="I1102" i="2"/>
  <c r="M1102" i="2"/>
  <c r="O1102" i="2" s="1"/>
  <c r="I1103" i="2"/>
  <c r="M1103" i="2"/>
  <c r="I1104" i="2"/>
  <c r="M1104" i="2"/>
  <c r="I1105" i="2"/>
  <c r="M1105" i="2"/>
  <c r="I1106" i="2"/>
  <c r="M1106" i="2"/>
  <c r="I1107" i="2"/>
  <c r="M1107" i="2"/>
  <c r="I1108" i="2"/>
  <c r="M1108" i="2"/>
  <c r="I1109" i="2"/>
  <c r="M1109" i="2"/>
  <c r="O1109" i="2" s="1"/>
  <c r="I1110" i="2"/>
  <c r="M1110" i="2"/>
  <c r="O1110" i="2" s="1"/>
  <c r="I1111" i="2"/>
  <c r="M1111" i="2"/>
  <c r="I1112" i="2"/>
  <c r="M1112" i="2"/>
  <c r="I1113" i="2"/>
  <c r="M1113" i="2"/>
  <c r="I1114" i="2"/>
  <c r="M1114" i="2"/>
  <c r="I1115" i="2"/>
  <c r="M1115" i="2"/>
  <c r="I1116" i="2"/>
  <c r="M1116" i="2"/>
  <c r="O1116" i="2" s="1"/>
  <c r="I1117" i="2"/>
  <c r="M1117" i="2"/>
  <c r="I1118" i="2"/>
  <c r="M1118" i="2"/>
  <c r="I1119" i="2"/>
  <c r="M1119" i="2"/>
  <c r="I1120" i="2"/>
  <c r="M1120" i="2"/>
  <c r="O1120" i="2" s="1"/>
  <c r="I1121" i="2"/>
  <c r="M1121" i="2"/>
  <c r="I1122" i="2"/>
  <c r="M1122" i="2"/>
  <c r="O1122" i="2" s="1"/>
  <c r="I1123" i="2"/>
  <c r="M1123" i="2"/>
  <c r="Q1123" i="2" s="1"/>
  <c r="I1124" i="2"/>
  <c r="M1124" i="2"/>
  <c r="O1124" i="2" s="1"/>
  <c r="I1125" i="2"/>
  <c r="M1125" i="2"/>
  <c r="I1126" i="2"/>
  <c r="M1126" i="2"/>
  <c r="Q1126" i="2" s="1"/>
  <c r="I1127" i="2"/>
  <c r="M1127" i="2"/>
  <c r="Q1127" i="2" s="1"/>
  <c r="I1128" i="2"/>
  <c r="M1128" i="2"/>
  <c r="O1128" i="2" s="1"/>
  <c r="I1129" i="2"/>
  <c r="M1129" i="2"/>
  <c r="I1130" i="2"/>
  <c r="M1130" i="2"/>
  <c r="I1131" i="2"/>
  <c r="M1131" i="2"/>
  <c r="I1132" i="2"/>
  <c r="M1132" i="2"/>
  <c r="O1132" i="2" s="1"/>
  <c r="I1133" i="2"/>
  <c r="M1133" i="2"/>
  <c r="I1134" i="2"/>
  <c r="M1134" i="2"/>
  <c r="I1135" i="2"/>
  <c r="M1135" i="2"/>
  <c r="I1136" i="2"/>
  <c r="M1136" i="2"/>
  <c r="I1137" i="2"/>
  <c r="M1137" i="2"/>
  <c r="I1138" i="2"/>
  <c r="M1138" i="2"/>
  <c r="I1139" i="2"/>
  <c r="M1139" i="2"/>
  <c r="Q1139" i="2" s="1"/>
  <c r="I1140" i="2"/>
  <c r="M1140" i="2"/>
  <c r="O1140" i="2" s="1"/>
  <c r="I1141" i="2"/>
  <c r="M1141" i="2"/>
  <c r="I1142" i="2"/>
  <c r="M1142" i="2"/>
  <c r="Q1142" i="2" s="1"/>
  <c r="I1143" i="2"/>
  <c r="M1143" i="2"/>
  <c r="Q1143" i="2" s="1"/>
  <c r="I1144" i="2"/>
  <c r="M1144" i="2"/>
  <c r="O1144" i="2" s="1"/>
  <c r="I1145" i="2"/>
  <c r="M1145" i="2"/>
  <c r="I1146" i="2"/>
  <c r="M1146" i="2"/>
  <c r="I1147" i="2"/>
  <c r="M1147" i="2"/>
  <c r="I1148" i="2"/>
  <c r="M1148" i="2"/>
  <c r="O1148" i="2" s="1"/>
  <c r="I1149" i="2"/>
  <c r="M1149" i="2"/>
  <c r="I1150" i="2"/>
  <c r="M1150" i="2"/>
  <c r="I1151" i="2"/>
  <c r="M1151" i="2"/>
  <c r="I1152" i="2"/>
  <c r="M1152" i="2"/>
  <c r="I1153" i="2"/>
  <c r="M1153" i="2"/>
  <c r="O1153" i="2" s="1"/>
  <c r="I1154" i="2"/>
  <c r="M1154" i="2"/>
  <c r="Q1154" i="2" s="1"/>
  <c r="I1155" i="2"/>
  <c r="M1155" i="2"/>
  <c r="Q1155" i="2" s="1"/>
  <c r="I1156" i="2"/>
  <c r="M1156" i="2"/>
  <c r="I1157" i="2"/>
  <c r="M1157" i="2"/>
  <c r="Q1157" i="2" s="1"/>
  <c r="I1158" i="2"/>
  <c r="M1158" i="2"/>
  <c r="Q1158" i="2" s="1"/>
  <c r="I1159" i="2"/>
  <c r="M1159" i="2"/>
  <c r="Q1159" i="2" s="1"/>
  <c r="I1160" i="2"/>
  <c r="M1160" i="2"/>
  <c r="O1160" i="2" s="1"/>
  <c r="I1161" i="2"/>
  <c r="M1161" i="2"/>
  <c r="Q1161" i="2" s="1"/>
  <c r="I1162" i="2"/>
  <c r="M1162" i="2"/>
  <c r="Q1162" i="2" s="1"/>
  <c r="I1163" i="2"/>
  <c r="M1163" i="2"/>
  <c r="Q1163" i="2" s="1"/>
  <c r="I1164" i="2"/>
  <c r="M1164" i="2"/>
  <c r="I1165" i="2"/>
  <c r="M1165" i="2"/>
  <c r="I1166" i="2"/>
  <c r="M1166" i="2"/>
  <c r="Q1166" i="2" s="1"/>
  <c r="I1167" i="2"/>
  <c r="M1167" i="2"/>
  <c r="Q1167" i="2" s="1"/>
  <c r="I1168" i="2"/>
  <c r="M1168" i="2"/>
  <c r="O1168" i="2" s="1"/>
  <c r="I1169" i="2"/>
  <c r="M1169" i="2"/>
  <c r="I1170" i="2"/>
  <c r="M1170" i="2"/>
  <c r="I1171" i="2"/>
  <c r="M1171" i="2"/>
  <c r="I1172" i="2"/>
  <c r="M1172" i="2"/>
  <c r="O1172" i="2" s="1"/>
  <c r="I1173" i="2"/>
  <c r="M1173" i="2"/>
  <c r="O1173" i="2" s="1"/>
  <c r="I1174" i="2"/>
  <c r="M1174" i="2"/>
  <c r="Q1174" i="2" s="1"/>
  <c r="I1175" i="2"/>
  <c r="M1175" i="2"/>
  <c r="Q1175" i="2" s="1"/>
  <c r="I1176" i="2"/>
  <c r="M1176" i="2"/>
  <c r="O1176" i="2" s="1"/>
  <c r="I1177" i="2"/>
  <c r="M1177" i="2"/>
  <c r="I1178" i="2"/>
  <c r="M1178" i="2"/>
  <c r="I1179" i="2"/>
  <c r="M1179" i="2"/>
  <c r="I1180" i="2"/>
  <c r="M1180" i="2"/>
  <c r="O1180" i="2" s="1"/>
  <c r="I1181" i="2"/>
  <c r="M1181" i="2"/>
  <c r="O1181" i="2" s="1"/>
  <c r="I1182" i="2"/>
  <c r="M1182" i="2"/>
  <c r="O1182" i="2" s="1"/>
  <c r="I1183" i="2"/>
  <c r="M1183" i="2"/>
  <c r="Q1183" i="2" s="1"/>
  <c r="I1184" i="2"/>
  <c r="M1184" i="2"/>
  <c r="O1184" i="2" s="1"/>
  <c r="I1185" i="2"/>
  <c r="M1185" i="2"/>
  <c r="I1186" i="2"/>
  <c r="M1186" i="2"/>
  <c r="I1187" i="2"/>
  <c r="M1187" i="2"/>
  <c r="Q1187" i="2" s="1"/>
  <c r="I1188" i="2"/>
  <c r="M1188" i="2"/>
  <c r="I1189" i="2"/>
  <c r="M1189" i="2"/>
  <c r="O1189" i="2" s="1"/>
  <c r="I1190" i="2"/>
  <c r="M1190" i="2"/>
  <c r="Q1190" i="2" s="1"/>
  <c r="I1191" i="2"/>
  <c r="M1191" i="2"/>
  <c r="Q1191" i="2" s="1"/>
  <c r="I1192" i="2"/>
  <c r="M1192" i="2"/>
  <c r="Q1192" i="2" s="1"/>
  <c r="I1193" i="2"/>
  <c r="M1193" i="2"/>
  <c r="Q1193" i="2" s="1"/>
  <c r="I1194" i="2"/>
  <c r="M1194" i="2"/>
  <c r="I1195" i="2"/>
  <c r="M1195" i="2"/>
  <c r="O1195" i="2" s="1"/>
  <c r="I1196" i="2"/>
  <c r="M1196" i="2"/>
  <c r="I1197" i="2"/>
  <c r="M1197" i="2"/>
  <c r="I1198" i="2"/>
  <c r="M1198" i="2"/>
  <c r="Q1198" i="2" s="1"/>
  <c r="I1199" i="2"/>
  <c r="M1199" i="2"/>
  <c r="I1200" i="2"/>
  <c r="M1200" i="2"/>
  <c r="I1201" i="2"/>
  <c r="M1201" i="2"/>
  <c r="Q1201" i="2" s="1"/>
  <c r="I1202" i="2"/>
  <c r="M1202" i="2"/>
  <c r="I1203" i="2"/>
  <c r="M1203" i="2"/>
  <c r="O1203" i="2" s="1"/>
  <c r="I1204" i="2"/>
  <c r="M1204" i="2"/>
  <c r="I1205" i="2"/>
  <c r="M1205" i="2"/>
  <c r="Q1205" i="2" s="1"/>
  <c r="I1206" i="2"/>
  <c r="M1206" i="2"/>
  <c r="O1206" i="2" s="1"/>
  <c r="I1207" i="2"/>
  <c r="M1207" i="2"/>
  <c r="O1207" i="2" s="1"/>
  <c r="I1208" i="2"/>
  <c r="M1208" i="2"/>
  <c r="Q1208" i="2" s="1"/>
  <c r="I1209" i="2"/>
  <c r="M1209" i="2"/>
  <c r="Q1209" i="2" s="1"/>
  <c r="I1210" i="2"/>
  <c r="M1210" i="2"/>
  <c r="O1210" i="2" s="1"/>
  <c r="I1211" i="2"/>
  <c r="M1211" i="2"/>
  <c r="I1212" i="2"/>
  <c r="M1212" i="2"/>
  <c r="I1213" i="2"/>
  <c r="M1213" i="2"/>
  <c r="I1214" i="2"/>
  <c r="M1214" i="2"/>
  <c r="O1214" i="2" s="1"/>
  <c r="I1215" i="2"/>
  <c r="M1215" i="2"/>
  <c r="O1215" i="2" s="1"/>
  <c r="I1216" i="2"/>
  <c r="M1216" i="2"/>
  <c r="Q1216" i="2" s="1"/>
  <c r="I1217" i="2"/>
  <c r="M1217" i="2"/>
  <c r="I1218" i="2"/>
  <c r="M1218" i="2"/>
  <c r="I1219" i="2"/>
  <c r="M1219" i="2"/>
  <c r="Q1219" i="2" s="1"/>
  <c r="I1220" i="2"/>
  <c r="M1220" i="2"/>
  <c r="Q1220" i="2" s="1"/>
  <c r="I1221" i="2"/>
  <c r="M1221" i="2"/>
  <c r="Q1221" i="2" s="1"/>
  <c r="I1222" i="2"/>
  <c r="M1222" i="2"/>
  <c r="O1222" i="2" s="1"/>
  <c r="I1223" i="2"/>
  <c r="M1223" i="2"/>
  <c r="O1223" i="2" s="1"/>
  <c r="I1224" i="2"/>
  <c r="M1224" i="2"/>
  <c r="O1224" i="2" s="1"/>
  <c r="I1225" i="2"/>
  <c r="M1225" i="2"/>
  <c r="Q1225" i="2" s="1"/>
  <c r="I1226" i="2"/>
  <c r="M1226" i="2"/>
  <c r="I1227" i="2"/>
  <c r="M1227" i="2"/>
  <c r="Q1227" i="2" s="1"/>
  <c r="I1228" i="2"/>
  <c r="M1228" i="2"/>
  <c r="Q1228" i="2" s="1"/>
  <c r="I1229" i="2"/>
  <c r="M1229" i="2"/>
  <c r="Q1229" i="2" s="1"/>
  <c r="I1230" i="2"/>
  <c r="M1230" i="2"/>
  <c r="O1230" i="2" s="1"/>
  <c r="I1231" i="2"/>
  <c r="M1231" i="2"/>
  <c r="O1231" i="2" s="1"/>
  <c r="I1232" i="2"/>
  <c r="M1232" i="2"/>
  <c r="Q1232" i="2" s="1"/>
  <c r="I1233" i="2"/>
  <c r="M1233" i="2"/>
  <c r="I1234" i="2"/>
  <c r="M1234" i="2"/>
  <c r="O1234" i="2" s="1"/>
  <c r="I1235" i="2"/>
  <c r="M1235" i="2"/>
  <c r="O1235" i="2" s="1"/>
  <c r="I1236" i="2"/>
  <c r="M1236" i="2"/>
  <c r="Q1236" i="2" s="1"/>
  <c r="I1237" i="2"/>
  <c r="M1237" i="2"/>
  <c r="Q1237" i="2" s="1"/>
  <c r="I1238" i="2"/>
  <c r="M1238" i="2"/>
  <c r="O1238" i="2" s="1"/>
  <c r="I1239" i="2"/>
  <c r="M1239" i="2"/>
  <c r="O1239" i="2" s="1"/>
  <c r="I1240" i="2"/>
  <c r="M1240" i="2"/>
  <c r="O1240" i="2" s="1"/>
  <c r="I1241" i="2"/>
  <c r="M1241" i="2"/>
  <c r="I1242" i="2"/>
  <c r="M1242" i="2"/>
  <c r="O1242" i="2" s="1"/>
  <c r="I1243" i="2"/>
  <c r="M1243" i="2"/>
  <c r="Q1243" i="2" s="1"/>
  <c r="I1244" i="2"/>
  <c r="M1244" i="2"/>
  <c r="Q1244" i="2" s="1"/>
  <c r="I1245" i="2"/>
  <c r="M1245" i="2"/>
  <c r="Q1245" i="2" s="1"/>
  <c r="I1246" i="2"/>
  <c r="M1246" i="2"/>
  <c r="O1246" i="2" s="1"/>
  <c r="I1247" i="2"/>
  <c r="M1247" i="2"/>
  <c r="O1247" i="2" s="1"/>
  <c r="I1248" i="2"/>
  <c r="M1248" i="2"/>
  <c r="I1249" i="2"/>
  <c r="M1249" i="2"/>
  <c r="Q1249" i="2" s="1"/>
  <c r="I1250" i="2"/>
  <c r="M1250" i="2"/>
  <c r="O1250" i="2" s="1"/>
  <c r="I1251" i="2"/>
  <c r="M1251" i="2"/>
  <c r="O1251" i="2" s="1"/>
  <c r="I1252" i="2"/>
  <c r="M1252" i="2"/>
  <c r="Q1252" i="2" s="1"/>
  <c r="I1253" i="2"/>
  <c r="M1253" i="2"/>
  <c r="Q1253" i="2" s="1"/>
  <c r="I1254" i="2"/>
  <c r="M1254" i="2"/>
  <c r="O1254" i="2" s="1"/>
  <c r="I1255" i="2"/>
  <c r="M1255" i="2"/>
  <c r="Q1255" i="2" s="1"/>
  <c r="I1256" i="2"/>
  <c r="M1256" i="2"/>
  <c r="Q1256" i="2" s="1"/>
  <c r="I1257" i="2"/>
  <c r="M1257" i="2"/>
  <c r="Q1257" i="2" s="1"/>
  <c r="I1258" i="2"/>
  <c r="M1258" i="2"/>
  <c r="O1258" i="2" s="1"/>
  <c r="I1259" i="2"/>
  <c r="M1259" i="2"/>
  <c r="O1259" i="2" s="1"/>
  <c r="I1260" i="2"/>
  <c r="M1260" i="2"/>
  <c r="O1260" i="2" s="1"/>
  <c r="I1261" i="2"/>
  <c r="M1261" i="2"/>
  <c r="Q1261" i="2" s="1"/>
  <c r="I1262" i="2"/>
  <c r="M1262" i="2"/>
  <c r="I1263" i="2"/>
  <c r="M1263" i="2"/>
  <c r="Q1263" i="2" s="1"/>
  <c r="I1264" i="2"/>
  <c r="M1264" i="2"/>
  <c r="Q1264" i="2" s="1"/>
  <c r="I1265" i="2"/>
  <c r="M1265" i="2"/>
  <c r="Q1265" i="2" s="1"/>
  <c r="I1266" i="2"/>
  <c r="M1266" i="2"/>
  <c r="Q1266" i="2" s="1"/>
  <c r="I1267" i="2"/>
  <c r="M1267" i="2"/>
  <c r="Q1267" i="2" s="1"/>
  <c r="I1268" i="2"/>
  <c r="M1268" i="2"/>
  <c r="O1268" i="2" s="1"/>
  <c r="I1269" i="2"/>
  <c r="M1269" i="2"/>
  <c r="O1269" i="2" s="1"/>
  <c r="I1270" i="2"/>
  <c r="M1270" i="2"/>
  <c r="Q1270" i="2" s="1"/>
  <c r="I1271" i="2"/>
  <c r="M1271" i="2"/>
  <c r="Q1271" i="2" s="1"/>
  <c r="I1272" i="2"/>
  <c r="M1272" i="2"/>
  <c r="Q1272" i="2" s="1"/>
  <c r="I1273" i="2"/>
  <c r="M1273" i="2"/>
  <c r="Q1273" i="2" s="1"/>
  <c r="I1274" i="2"/>
  <c r="M1274" i="2"/>
  <c r="Q1274" i="2" s="1"/>
  <c r="I1275" i="2"/>
  <c r="M1275" i="2"/>
  <c r="Q1275" i="2" s="1"/>
  <c r="I1276" i="2"/>
  <c r="M1276" i="2"/>
  <c r="O1276" i="2" s="1"/>
  <c r="I1277" i="2"/>
  <c r="M1277" i="2"/>
  <c r="O1277" i="2" s="1"/>
  <c r="I1278" i="2"/>
  <c r="M1278" i="2"/>
  <c r="I1279" i="2"/>
  <c r="M1279" i="2"/>
  <c r="Q1279" i="2" s="1"/>
  <c r="I1280" i="2"/>
  <c r="M1280" i="2"/>
  <c r="O1280" i="2" s="1"/>
  <c r="I1281" i="2"/>
  <c r="M1281" i="2"/>
  <c r="O1281" i="2" s="1"/>
  <c r="I1282" i="2"/>
  <c r="M1282" i="2"/>
  <c r="Q1282" i="2" s="1"/>
  <c r="I1283" i="2"/>
  <c r="M1283" i="2"/>
  <c r="Q1283" i="2" s="1"/>
  <c r="I1284" i="2"/>
  <c r="M1284" i="2"/>
  <c r="O1284" i="2" s="1"/>
  <c r="I1285" i="2"/>
  <c r="M1285" i="2"/>
  <c r="O1285" i="2" s="1"/>
  <c r="I1286" i="2"/>
  <c r="M1286" i="2"/>
  <c r="Q1286" i="2" s="1"/>
  <c r="I1287" i="2"/>
  <c r="M1287" i="2"/>
  <c r="Q1287" i="2" s="1"/>
  <c r="I1288" i="2"/>
  <c r="M1288" i="2"/>
  <c r="Q1288" i="2" s="1"/>
  <c r="I1289" i="2"/>
  <c r="M1289" i="2"/>
  <c r="Q1289" i="2" s="1"/>
  <c r="I1290" i="2"/>
  <c r="M1290" i="2"/>
  <c r="Q1290" i="2" s="1"/>
  <c r="I1291" i="2"/>
  <c r="M1291" i="2"/>
  <c r="O1291" i="2" s="1"/>
  <c r="I1292" i="2"/>
  <c r="M1292" i="2"/>
  <c r="O1292" i="2" s="1"/>
  <c r="I1293" i="2"/>
  <c r="M1293" i="2"/>
  <c r="I1294" i="2"/>
  <c r="M1294" i="2"/>
  <c r="Q1294" i="2" s="1"/>
  <c r="I1295" i="2"/>
  <c r="M1295" i="2"/>
  <c r="O1295" i="2" s="1"/>
  <c r="I1296" i="2"/>
  <c r="M1296" i="2"/>
  <c r="O1296" i="2" s="1"/>
  <c r="I1297" i="2"/>
  <c r="M1297" i="2"/>
  <c r="Q1297" i="2" s="1"/>
  <c r="I1298" i="2"/>
  <c r="M1298" i="2"/>
  <c r="Q1298" i="2" s="1"/>
  <c r="I1299" i="2"/>
  <c r="M1299" i="2"/>
  <c r="Q1299" i="2" s="1"/>
  <c r="I1300" i="2"/>
  <c r="M1300" i="2"/>
  <c r="Q1300" i="2" s="1"/>
  <c r="I1301" i="2"/>
  <c r="M1301" i="2"/>
  <c r="Q1301" i="2" s="1"/>
  <c r="I1302" i="2"/>
  <c r="M1302" i="2"/>
  <c r="Q1302" i="2" s="1"/>
  <c r="I1303" i="2"/>
  <c r="M1303" i="2"/>
  <c r="Q1303" i="2" s="1"/>
  <c r="I1304" i="2"/>
  <c r="M1304" i="2"/>
  <c r="Q1304" i="2" s="1"/>
  <c r="I1305" i="2"/>
  <c r="M1305" i="2"/>
  <c r="Q1305" i="2" s="1"/>
  <c r="I1306" i="2"/>
  <c r="M1306" i="2"/>
  <c r="O1306" i="2" s="1"/>
  <c r="I1307" i="2"/>
  <c r="M1307" i="2"/>
  <c r="O1307" i="2" s="1"/>
  <c r="I1308" i="2"/>
  <c r="M1308" i="2"/>
  <c r="I1309" i="2"/>
  <c r="M1309" i="2"/>
  <c r="Q1309" i="2" s="1"/>
  <c r="I1310" i="2"/>
  <c r="M1310" i="2"/>
  <c r="I1311" i="2"/>
  <c r="M1311" i="2"/>
  <c r="I1312" i="2"/>
  <c r="M1312" i="2"/>
  <c r="I1313" i="2"/>
  <c r="M1313" i="2"/>
  <c r="Q1313" i="2" s="1"/>
  <c r="I1314" i="2"/>
  <c r="M1314" i="2"/>
  <c r="O1314" i="2" s="1"/>
  <c r="I1315" i="2"/>
  <c r="M1315" i="2"/>
  <c r="O1315" i="2" s="1"/>
  <c r="I1316" i="2"/>
  <c r="M1316" i="2"/>
  <c r="Q1316" i="2" s="1"/>
  <c r="I1317" i="2"/>
  <c r="M1317" i="2"/>
  <c r="Q1317" i="2" s="1"/>
  <c r="I1318" i="2"/>
  <c r="M1318" i="2"/>
  <c r="Q1318" i="2" s="1"/>
  <c r="I1319" i="2"/>
  <c r="M1319" i="2"/>
  <c r="Q1319" i="2" s="1"/>
  <c r="I1320" i="2"/>
  <c r="M1320" i="2"/>
  <c r="Q1320" i="2" s="1"/>
  <c r="I1321" i="2"/>
  <c r="M1321" i="2"/>
  <c r="Q1321" i="2" s="1"/>
  <c r="I1322" i="2"/>
  <c r="M1322" i="2"/>
  <c r="O1322" i="2" s="1"/>
  <c r="I1323" i="2"/>
  <c r="M1323" i="2"/>
  <c r="O1323" i="2" s="1"/>
  <c r="I1324" i="2"/>
  <c r="M1324" i="2"/>
  <c r="I1325" i="2"/>
  <c r="M1325" i="2"/>
  <c r="Q1325" i="2" s="1"/>
  <c r="I1326" i="2"/>
  <c r="M1326" i="2"/>
  <c r="O1326" i="2" s="1"/>
  <c r="I1327" i="2"/>
  <c r="M1327" i="2"/>
  <c r="O1327" i="2" s="1"/>
  <c r="I1328" i="2"/>
  <c r="M1328" i="2"/>
  <c r="Q1328" i="2" s="1"/>
  <c r="I1329" i="2"/>
  <c r="M1329" i="2"/>
  <c r="Q1329" i="2" s="1"/>
  <c r="I1330" i="2"/>
  <c r="M1330" i="2"/>
  <c r="I1331" i="2"/>
  <c r="M1331" i="2"/>
  <c r="I1332" i="2"/>
  <c r="M1332" i="2"/>
  <c r="I1333" i="2"/>
  <c r="M1333" i="2"/>
  <c r="Q1333" i="2" s="1"/>
  <c r="I1334" i="2"/>
  <c r="M1334" i="2"/>
  <c r="Q1334" i="2" s="1"/>
  <c r="I1335" i="2"/>
  <c r="M1335" i="2"/>
  <c r="Q1335" i="2" s="1"/>
  <c r="I1336" i="2"/>
  <c r="M1336" i="2"/>
  <c r="Q1336" i="2" s="1"/>
  <c r="I1337" i="2"/>
  <c r="M1337" i="2"/>
  <c r="Q1337" i="2" s="1"/>
  <c r="I1338" i="2"/>
  <c r="M1338" i="2"/>
  <c r="O1338" i="2" s="1"/>
  <c r="I1339" i="2"/>
  <c r="M1339" i="2"/>
  <c r="O1339" i="2" s="1"/>
  <c r="I1340" i="2"/>
  <c r="M1340" i="2"/>
  <c r="I1341" i="2"/>
  <c r="M1341" i="2"/>
  <c r="Q1341" i="2" s="1"/>
  <c r="I1342" i="2"/>
  <c r="M1342" i="2"/>
  <c r="O1342" i="2" s="1"/>
  <c r="I1343" i="2"/>
  <c r="M1343" i="2"/>
  <c r="O1343" i="2" s="1"/>
  <c r="I1344" i="2"/>
  <c r="M1344" i="2"/>
  <c r="Q1344" i="2" s="1"/>
  <c r="I1345" i="2"/>
  <c r="M1345" i="2"/>
  <c r="Q1345" i="2" s="1"/>
  <c r="I1346" i="2"/>
  <c r="M1346" i="2"/>
  <c r="O1346" i="2" s="1"/>
  <c r="I1347" i="2"/>
  <c r="M1347" i="2"/>
  <c r="O1347" i="2" s="1"/>
  <c r="I1348" i="2"/>
  <c r="M1348" i="2"/>
  <c r="Q1348" i="2" s="1"/>
  <c r="I1349" i="2"/>
  <c r="M1349" i="2"/>
  <c r="Q1349" i="2" s="1"/>
  <c r="I1350" i="2"/>
  <c r="M1350" i="2"/>
  <c r="Q1350" i="2" s="1"/>
  <c r="I1351" i="2"/>
  <c r="M1351" i="2"/>
  <c r="Q1351" i="2" s="1"/>
  <c r="I1352" i="2"/>
  <c r="M1352" i="2"/>
  <c r="Q1352" i="2" s="1"/>
  <c r="I1353" i="2"/>
  <c r="M1353" i="2"/>
  <c r="Q1353" i="2" s="1"/>
  <c r="I1354" i="2"/>
  <c r="M1354" i="2"/>
  <c r="O1354" i="2" s="1"/>
  <c r="I1355" i="2"/>
  <c r="M1355" i="2"/>
  <c r="O1355" i="2" s="1"/>
  <c r="I1356" i="2"/>
  <c r="M1356" i="2"/>
  <c r="I1357" i="2"/>
  <c r="M1357" i="2"/>
  <c r="Q1357" i="2" s="1"/>
  <c r="I1358" i="2"/>
  <c r="M1358" i="2"/>
  <c r="O1358" i="2" s="1"/>
  <c r="I1359" i="2"/>
  <c r="M1359" i="2"/>
  <c r="I1360" i="2"/>
  <c r="M1360" i="2"/>
  <c r="Q1360" i="2" s="1"/>
  <c r="I1361" i="2"/>
  <c r="M1361" i="2"/>
  <c r="Q1361" i="2" s="1"/>
  <c r="I1362" i="2"/>
  <c r="M1362" i="2"/>
  <c r="Q1362" i="2" s="1"/>
  <c r="I1363" i="2"/>
  <c r="M1363" i="2"/>
  <c r="Q1363" i="2" s="1"/>
  <c r="I1364" i="2"/>
  <c r="M1364" i="2"/>
  <c r="Q1364" i="2" s="1"/>
  <c r="I1365" i="2"/>
  <c r="M1365" i="2"/>
  <c r="Q1365" i="2" s="1"/>
  <c r="I1366" i="2"/>
  <c r="M1366" i="2"/>
  <c r="Q1366" i="2" s="1"/>
  <c r="I1367" i="2"/>
  <c r="M1367" i="2"/>
  <c r="Q1367" i="2" s="1"/>
  <c r="I1368" i="2"/>
  <c r="M1368" i="2"/>
  <c r="Q1368" i="2" s="1"/>
  <c r="I1369" i="2"/>
  <c r="M1369" i="2"/>
  <c r="Q1369" i="2" s="1"/>
  <c r="I1370" i="2"/>
  <c r="M1370" i="2"/>
  <c r="O1370" i="2" s="1"/>
  <c r="I1371" i="2"/>
  <c r="M1371" i="2"/>
  <c r="O1371" i="2" s="1"/>
  <c r="I1372" i="2"/>
  <c r="M1372" i="2"/>
  <c r="I1373" i="2"/>
  <c r="M1373" i="2"/>
  <c r="Q1373" i="2" s="1"/>
  <c r="I1374" i="2"/>
  <c r="M1374" i="2"/>
  <c r="O1374" i="2" s="1"/>
  <c r="I1375" i="2"/>
  <c r="M1375" i="2"/>
  <c r="Q1375" i="2" s="1"/>
  <c r="I1376" i="2"/>
  <c r="M1376" i="2"/>
  <c r="Q1376" i="2" s="1"/>
  <c r="I1377" i="2"/>
  <c r="M1377" i="2"/>
  <c r="O1377" i="2" s="1"/>
  <c r="I1378" i="2"/>
  <c r="M1378" i="2"/>
  <c r="O1378" i="2" s="1"/>
  <c r="I1379" i="2"/>
  <c r="M1379" i="2"/>
  <c r="Q1379" i="2" s="1"/>
  <c r="I1380" i="2"/>
  <c r="M1380" i="2"/>
  <c r="Q1380" i="2" s="1"/>
  <c r="I1381" i="2"/>
  <c r="M1381" i="2"/>
  <c r="Q1381" i="2" s="1"/>
  <c r="I1382" i="2"/>
  <c r="M1382" i="2"/>
  <c r="Q1382" i="2" s="1"/>
  <c r="I1383" i="2"/>
  <c r="M1383" i="2"/>
  <c r="Q1383" i="2" s="1"/>
  <c r="I1384" i="2"/>
  <c r="M1384" i="2"/>
  <c r="Q1384" i="2" s="1"/>
  <c r="I1385" i="2"/>
  <c r="M1385" i="2"/>
  <c r="O1385" i="2" s="1"/>
  <c r="I1386" i="2"/>
  <c r="M1386" i="2"/>
  <c r="O1386" i="2" s="1"/>
  <c r="I1387" i="2"/>
  <c r="M1387" i="2"/>
  <c r="I1388" i="2"/>
  <c r="M1388" i="2"/>
  <c r="Q1388" i="2" s="1"/>
  <c r="I1389" i="2"/>
  <c r="M1389" i="2"/>
  <c r="O1389" i="2" s="1"/>
  <c r="I1390" i="2"/>
  <c r="M1390" i="2"/>
  <c r="Q1390" i="2" s="1"/>
  <c r="I1391" i="2"/>
  <c r="M1391" i="2"/>
  <c r="Q1391" i="2" s="1"/>
  <c r="I1392" i="2"/>
  <c r="M1392" i="2"/>
  <c r="O1392" i="2" s="1"/>
  <c r="I1393" i="2"/>
  <c r="M1393" i="2"/>
  <c r="O1393" i="2" s="1"/>
  <c r="I1394" i="2"/>
  <c r="M1394" i="2"/>
  <c r="Q1394" i="2" s="1"/>
  <c r="I1395" i="2"/>
  <c r="M1395" i="2"/>
  <c r="Q1395" i="2" s="1"/>
  <c r="I1396" i="2"/>
  <c r="M1396" i="2"/>
  <c r="Q1396" i="2" s="1"/>
  <c r="I1397" i="2"/>
  <c r="M1397" i="2"/>
  <c r="I1398" i="2"/>
  <c r="M1398" i="2"/>
  <c r="Q1398" i="2" s="1"/>
  <c r="I1399" i="2"/>
  <c r="M1399" i="2"/>
  <c r="Q1399" i="2" s="1"/>
  <c r="I1400" i="2"/>
  <c r="M1400" i="2"/>
  <c r="O1400" i="2" s="1"/>
  <c r="I1401" i="2"/>
  <c r="M1401" i="2"/>
  <c r="O1401" i="2" s="1"/>
  <c r="I1402" i="2"/>
  <c r="M1402" i="2"/>
  <c r="I1403" i="2"/>
  <c r="M1403" i="2"/>
  <c r="Q1403" i="2" s="1"/>
  <c r="I1404" i="2"/>
  <c r="M1404" i="2"/>
  <c r="O1404" i="2" s="1"/>
  <c r="I1405" i="2"/>
  <c r="M1405" i="2"/>
  <c r="O1405" i="2" s="1"/>
  <c r="I1406" i="2"/>
  <c r="M1406" i="2"/>
  <c r="Q1406" i="2" s="1"/>
  <c r="I1407" i="2"/>
  <c r="M1407" i="2"/>
  <c r="Q1407" i="2" s="1"/>
  <c r="I1408" i="2"/>
  <c r="M1408" i="2"/>
  <c r="O1408" i="2" s="1"/>
  <c r="I1409" i="2"/>
  <c r="M1409" i="2"/>
  <c r="Q1409" i="2" s="1"/>
  <c r="I1410" i="2"/>
  <c r="M1410" i="2"/>
  <c r="Q1410" i="2" s="1"/>
  <c r="I1411" i="2"/>
  <c r="M1411" i="2"/>
  <c r="Q1411" i="2" s="1"/>
  <c r="I1412" i="2"/>
  <c r="M1412" i="2"/>
  <c r="Q1412" i="2" s="1"/>
  <c r="I1413" i="2"/>
  <c r="M1413" i="2"/>
  <c r="Q1413" i="2" s="1"/>
  <c r="I1414" i="2"/>
  <c r="M1414" i="2"/>
  <c r="Q1414" i="2" s="1"/>
  <c r="I1415" i="2"/>
  <c r="M1415" i="2"/>
  <c r="O1415" i="2" s="1"/>
  <c r="I1416" i="2"/>
  <c r="M1416" i="2"/>
  <c r="O1416" i="2" s="1"/>
  <c r="I1417" i="2"/>
  <c r="M1417" i="2"/>
  <c r="I1418" i="2"/>
  <c r="M1418" i="2"/>
  <c r="Q1418" i="2" s="1"/>
  <c r="I1419" i="2"/>
  <c r="M1419" i="2"/>
  <c r="O1419" i="2" s="1"/>
  <c r="I1420" i="2"/>
  <c r="M1420" i="2"/>
  <c r="O1420" i="2" s="1"/>
  <c r="I1421" i="2"/>
  <c r="M1421" i="2"/>
  <c r="Q1421" i="2" s="1"/>
  <c r="I1422" i="2"/>
  <c r="M1422" i="2"/>
  <c r="Q1422" i="2" s="1"/>
  <c r="I1423" i="2"/>
  <c r="M1423" i="2"/>
  <c r="Q1423" i="2" s="1"/>
  <c r="I1424" i="2"/>
  <c r="M1424" i="2"/>
  <c r="I1425" i="2"/>
  <c r="M1425" i="2"/>
  <c r="Q1425" i="2" s="1"/>
  <c r="I1426" i="2"/>
  <c r="M1426" i="2"/>
  <c r="Q1426" i="2" s="1"/>
  <c r="I1427" i="2"/>
  <c r="M1427" i="2"/>
  <c r="Q1427" i="2" s="1"/>
  <c r="I1428" i="2"/>
  <c r="M1428" i="2"/>
  <c r="Q1428" i="2" s="1"/>
  <c r="I1429" i="2"/>
  <c r="M1429" i="2"/>
  <c r="Q1429" i="2" s="1"/>
  <c r="I1430" i="2"/>
  <c r="M1430" i="2"/>
  <c r="Q1430" i="2" s="1"/>
  <c r="I1431" i="2"/>
  <c r="M1431" i="2"/>
  <c r="O1431" i="2" s="1"/>
  <c r="I1432" i="2"/>
  <c r="M1432" i="2"/>
  <c r="O1432" i="2" s="1"/>
  <c r="I1433" i="2"/>
  <c r="M1433" i="2"/>
  <c r="I1434" i="2"/>
  <c r="M1434" i="2"/>
  <c r="Q1434" i="2" s="1"/>
  <c r="I1435" i="2"/>
  <c r="M1435" i="2"/>
  <c r="Q1435" i="2" s="1"/>
  <c r="I1436" i="2"/>
  <c r="M1436" i="2"/>
  <c r="O1436" i="2" s="1"/>
  <c r="I1437" i="2"/>
  <c r="M1437" i="2"/>
  <c r="Q1437" i="2" s="1"/>
  <c r="I1438" i="2"/>
  <c r="M1438" i="2"/>
  <c r="Q1438" i="2" s="1"/>
  <c r="I1439" i="2"/>
  <c r="M1439" i="2"/>
  <c r="O1439" i="2" s="1"/>
  <c r="I1440" i="2"/>
  <c r="M1440" i="2"/>
  <c r="O1440" i="2" s="1"/>
  <c r="I1441" i="2"/>
  <c r="M1441" i="2"/>
  <c r="Q1441" i="2" s="1"/>
  <c r="I1442" i="2"/>
  <c r="M1442" i="2"/>
  <c r="Q1442" i="2" s="1"/>
  <c r="I1443" i="2"/>
  <c r="M1443" i="2"/>
  <c r="Q1443" i="2" s="1"/>
  <c r="I1444" i="2"/>
  <c r="M1444" i="2"/>
  <c r="O1444" i="2" s="1"/>
  <c r="I1445" i="2"/>
  <c r="M1445" i="2"/>
  <c r="Q1445" i="2" s="1"/>
  <c r="I1446" i="2"/>
  <c r="M1446" i="2"/>
  <c r="Q1446" i="2" s="1"/>
  <c r="I1447" i="2"/>
  <c r="M1447" i="2"/>
  <c r="Q1447" i="2" s="1"/>
  <c r="I1448" i="2"/>
  <c r="M1448" i="2"/>
  <c r="I1449" i="2"/>
  <c r="M1449" i="2"/>
  <c r="Q1449" i="2" s="1"/>
  <c r="I1450" i="2"/>
  <c r="M1450" i="2"/>
  <c r="Q1450" i="2" s="1"/>
  <c r="I1451" i="2"/>
  <c r="M1451" i="2"/>
  <c r="Q1451" i="2" s="1"/>
  <c r="I1452" i="2"/>
  <c r="M1452" i="2"/>
  <c r="O1452" i="2" s="1"/>
  <c r="I1453" i="2"/>
  <c r="M1453" i="2"/>
  <c r="Q1453" i="2" s="1"/>
  <c r="I1454" i="2"/>
  <c r="M1454" i="2"/>
  <c r="Q1454" i="2" s="1"/>
  <c r="I1455" i="2"/>
  <c r="M1455" i="2"/>
  <c r="Q1455" i="2" s="1"/>
  <c r="I1456" i="2"/>
  <c r="M1456" i="2"/>
  <c r="O1456" i="2" s="1"/>
  <c r="I1457" i="2"/>
  <c r="M1457" i="2"/>
  <c r="Q1457" i="2" s="1"/>
  <c r="I1458" i="2"/>
  <c r="M1458" i="2"/>
  <c r="I1459" i="2"/>
  <c r="M1459" i="2"/>
  <c r="Q1459" i="2" s="1"/>
  <c r="I1460" i="2"/>
  <c r="M1460" i="2"/>
  <c r="O1460" i="2" s="1"/>
  <c r="I1461" i="2"/>
  <c r="M1461" i="2"/>
  <c r="Q1461" i="2" s="1"/>
  <c r="I1462" i="2"/>
  <c r="M1462" i="2"/>
  <c r="I1463" i="2"/>
  <c r="M1463" i="2"/>
  <c r="Q1463" i="2" s="1"/>
  <c r="I1464" i="2"/>
  <c r="M1464" i="2"/>
  <c r="O1464" i="2" s="1"/>
  <c r="I1465" i="2"/>
  <c r="M1465" i="2"/>
  <c r="Q1465" i="2" s="1"/>
  <c r="I1466" i="2"/>
  <c r="M1466" i="2"/>
  <c r="I1467" i="2"/>
  <c r="M1467" i="2"/>
  <c r="Q1467" i="2" s="1"/>
  <c r="I1468" i="2"/>
  <c r="M1468" i="2"/>
  <c r="O1468" i="2" s="1"/>
  <c r="I1469" i="2"/>
  <c r="M1469" i="2"/>
  <c r="Q1469" i="2" s="1"/>
  <c r="I1470" i="2"/>
  <c r="M1470" i="2"/>
  <c r="I1471" i="2"/>
  <c r="M1471" i="2"/>
  <c r="Q1471" i="2" s="1"/>
  <c r="I1472" i="2"/>
  <c r="M1472" i="2"/>
  <c r="O1472" i="2" s="1"/>
  <c r="I1473" i="2"/>
  <c r="M1473" i="2"/>
  <c r="I1474" i="2"/>
  <c r="M1474" i="2"/>
  <c r="I1475" i="2"/>
  <c r="M1475" i="2"/>
  <c r="Q1475" i="2" s="1"/>
  <c r="I1476" i="2"/>
  <c r="M1476" i="2"/>
  <c r="O1476" i="2" s="1"/>
  <c r="I1477" i="2"/>
  <c r="M1477" i="2"/>
  <c r="Q1477" i="2" s="1"/>
  <c r="I1478" i="2"/>
  <c r="M1478" i="2"/>
  <c r="I1479" i="2"/>
  <c r="M1479" i="2"/>
  <c r="Q1479" i="2" s="1"/>
  <c r="I1480" i="2"/>
  <c r="M1480" i="2"/>
  <c r="O1480" i="2" s="1"/>
  <c r="I1481" i="2"/>
  <c r="M1481" i="2"/>
  <c r="Q1481" i="2" s="1"/>
  <c r="I1482" i="2"/>
  <c r="M1482" i="2"/>
  <c r="I1483" i="2"/>
  <c r="M1483" i="2"/>
  <c r="Q1483" i="2" s="1"/>
  <c r="I1484" i="2"/>
  <c r="M1484" i="2"/>
  <c r="O1484" i="2" s="1"/>
  <c r="I1485" i="2"/>
  <c r="M1485" i="2"/>
  <c r="Q1485" i="2" s="1"/>
  <c r="I1486" i="2"/>
  <c r="M1486" i="2"/>
  <c r="O1486" i="2" s="1"/>
  <c r="I1487" i="2"/>
  <c r="M1487" i="2"/>
  <c r="O1487" i="2" s="1"/>
  <c r="I1488" i="2"/>
  <c r="M1488" i="2"/>
  <c r="I1489" i="2"/>
  <c r="M1489" i="2"/>
  <c r="Q1489" i="2" s="1"/>
  <c r="I1490" i="2"/>
  <c r="M1490" i="2"/>
  <c r="O1490" i="2" s="1"/>
  <c r="I1491" i="2"/>
  <c r="M1491" i="2"/>
  <c r="O1491" i="2" s="1"/>
  <c r="I1492" i="2"/>
  <c r="M1492" i="2"/>
  <c r="O1492" i="2" s="1"/>
  <c r="I1493" i="2"/>
  <c r="M1493" i="2"/>
  <c r="Q1493" i="2" s="1"/>
  <c r="I1494" i="2"/>
  <c r="M1494" i="2"/>
  <c r="I1495" i="2"/>
  <c r="M1495" i="2"/>
  <c r="Q1495" i="2" s="1"/>
  <c r="I1496" i="2"/>
  <c r="M1496" i="2"/>
  <c r="Q1496" i="2" s="1"/>
  <c r="I1497" i="2"/>
  <c r="M1497" i="2"/>
  <c r="Q1497" i="2" s="1"/>
  <c r="I1498" i="2"/>
  <c r="M1498" i="2"/>
  <c r="O1498" i="2" s="1"/>
  <c r="I1499" i="2"/>
  <c r="M1499" i="2"/>
  <c r="O1499" i="2" s="1"/>
  <c r="I1500" i="2"/>
  <c r="M1500" i="2"/>
  <c r="I1501" i="2"/>
  <c r="M1501" i="2"/>
  <c r="I1502" i="2"/>
  <c r="M1502" i="2"/>
  <c r="O1502" i="2" s="1"/>
  <c r="I1503" i="2"/>
  <c r="M1503" i="2"/>
  <c r="O1503" i="2" s="1"/>
  <c r="I1504" i="2"/>
  <c r="M1504" i="2"/>
  <c r="Q1504" i="2" s="1"/>
  <c r="I1505" i="2"/>
  <c r="M1505" i="2"/>
  <c r="Q1505" i="2" s="1"/>
  <c r="I1506" i="2"/>
  <c r="M1506" i="2"/>
  <c r="O1506" i="2" s="1"/>
  <c r="I1507" i="2"/>
  <c r="M1507" i="2"/>
  <c r="O1507" i="2" s="1"/>
  <c r="I1508" i="2"/>
  <c r="M1508" i="2"/>
  <c r="O1508" i="2" s="1"/>
  <c r="I1509" i="2"/>
  <c r="M1509" i="2"/>
  <c r="I1510" i="2"/>
  <c r="M1510" i="2"/>
  <c r="O1510" i="2" s="1"/>
  <c r="I1511" i="2"/>
  <c r="M1511" i="2"/>
  <c r="I1512" i="2"/>
  <c r="M1512" i="2"/>
  <c r="O1512" i="2" s="1"/>
  <c r="I1513" i="2"/>
  <c r="M1513" i="2"/>
  <c r="Q1513" i="2" s="1"/>
  <c r="I1514" i="2"/>
  <c r="M1514" i="2"/>
  <c r="O1514" i="2" s="1"/>
  <c r="I1515" i="2"/>
  <c r="M1515" i="2"/>
  <c r="O1515" i="2" s="1"/>
  <c r="I1516" i="2"/>
  <c r="M1516" i="2"/>
  <c r="I1517" i="2"/>
  <c r="M1517" i="2"/>
  <c r="Q1517" i="2" s="1"/>
  <c r="I1518" i="2"/>
  <c r="M1518" i="2"/>
  <c r="O1518" i="2" s="1"/>
  <c r="I1519" i="2"/>
  <c r="M1519" i="2"/>
  <c r="O1519" i="2" s="1"/>
  <c r="I1520" i="2"/>
  <c r="M1520" i="2"/>
  <c r="Q1520" i="2" s="1"/>
  <c r="I1521" i="2"/>
  <c r="M1521" i="2"/>
  <c r="Q1521" i="2" s="1"/>
  <c r="I1522" i="2"/>
  <c r="M1522" i="2"/>
  <c r="O1522" i="2" s="1"/>
  <c r="I1523" i="2"/>
  <c r="M1523" i="2"/>
  <c r="Q1523" i="2" s="1"/>
  <c r="I1524" i="2"/>
  <c r="M1524" i="2"/>
  <c r="Q1524" i="2" s="1"/>
  <c r="I1525" i="2"/>
  <c r="M1525" i="2"/>
  <c r="Q1525" i="2" s="1"/>
  <c r="I1526" i="2"/>
  <c r="M1526" i="2"/>
  <c r="O1526" i="2" s="1"/>
  <c r="I1527" i="2"/>
  <c r="M1527" i="2"/>
  <c r="I1528" i="2"/>
  <c r="M1528" i="2"/>
  <c r="O1528" i="2" s="1"/>
  <c r="I1529" i="2"/>
  <c r="M1529" i="2"/>
  <c r="Q1529" i="2" s="1"/>
  <c r="I1530" i="2"/>
  <c r="M1530" i="2"/>
  <c r="I1531" i="2"/>
  <c r="M1531" i="2"/>
  <c r="Q1531" i="2" s="1"/>
  <c r="I1532" i="2"/>
  <c r="M1532" i="2"/>
  <c r="Q1532" i="2" s="1"/>
  <c r="I1533" i="2"/>
  <c r="M1533" i="2"/>
  <c r="Q1533" i="2" s="1"/>
  <c r="I1534" i="2"/>
  <c r="M1534" i="2"/>
  <c r="O1534" i="2" s="1"/>
  <c r="I1535" i="2"/>
  <c r="M1535" i="2"/>
  <c r="O1535" i="2" s="1"/>
  <c r="I1536" i="2"/>
  <c r="M1536" i="2"/>
  <c r="Q1536" i="2" s="1"/>
  <c r="I1537" i="2"/>
  <c r="M1537" i="2"/>
  <c r="O1537" i="2" s="1"/>
  <c r="I1538" i="2"/>
  <c r="M1538" i="2"/>
  <c r="Q1538" i="2" s="1"/>
  <c r="I1539" i="2"/>
  <c r="M1539" i="2"/>
  <c r="I1540" i="2"/>
  <c r="M1540" i="2"/>
  <c r="Q1540" i="2" s="1"/>
  <c r="I1541" i="2"/>
  <c r="M1541" i="2"/>
  <c r="O1541" i="2" s="1"/>
  <c r="I1542" i="2"/>
  <c r="M1542" i="2"/>
  <c r="O1542" i="2" s="1"/>
  <c r="I1543" i="2"/>
  <c r="M1543" i="2"/>
  <c r="O1543" i="2" s="1"/>
  <c r="I1544" i="2"/>
  <c r="M1544" i="2"/>
  <c r="O1544" i="2" s="1"/>
  <c r="I1545" i="2"/>
  <c r="M1545" i="2"/>
  <c r="O1545" i="2" s="1"/>
  <c r="I1546" i="2"/>
  <c r="M1546" i="2"/>
  <c r="Q1546" i="2" s="1"/>
  <c r="I1547" i="2"/>
  <c r="M1547" i="2"/>
  <c r="I1548" i="2"/>
  <c r="M1548" i="2"/>
  <c r="Q1548" i="2" s="1"/>
  <c r="I1549" i="2"/>
  <c r="M1549" i="2"/>
  <c r="Q1549" i="2" s="1"/>
  <c r="I1550" i="2"/>
  <c r="M1550" i="2"/>
  <c r="Q1550" i="2" s="1"/>
  <c r="I1551" i="2"/>
  <c r="M1551" i="2"/>
  <c r="O1551" i="2" s="1"/>
  <c r="I1552" i="2"/>
  <c r="M1552" i="2"/>
  <c r="O1552" i="2" s="1"/>
  <c r="I1553" i="2"/>
  <c r="M1553" i="2"/>
  <c r="O1553" i="2" s="1"/>
  <c r="I1554" i="2"/>
  <c r="M1554" i="2"/>
  <c r="Q1554" i="2" s="1"/>
  <c r="I1555" i="2"/>
  <c r="M1555" i="2"/>
  <c r="I1556" i="2"/>
  <c r="M1556" i="2"/>
  <c r="Q1556" i="2" s="1"/>
  <c r="I1557" i="2"/>
  <c r="M1557" i="2"/>
  <c r="Q1557" i="2" s="1"/>
  <c r="I1558" i="2"/>
  <c r="M1558" i="2"/>
  <c r="Q1558" i="2" s="1"/>
  <c r="I1559" i="2"/>
  <c r="M1559" i="2"/>
  <c r="O1559" i="2" s="1"/>
  <c r="I1560" i="2"/>
  <c r="M1560" i="2"/>
  <c r="I1561" i="2"/>
  <c r="M1561" i="2"/>
  <c r="I1562" i="2"/>
  <c r="M1562" i="2"/>
  <c r="O1562" i="2" s="1"/>
  <c r="I1563" i="2"/>
  <c r="M1563" i="2"/>
  <c r="Q1563" i="2" s="1"/>
  <c r="I1564" i="2"/>
  <c r="M1564" i="2"/>
  <c r="Q1564" i="2" s="1"/>
  <c r="I1565" i="2"/>
  <c r="M1565" i="2"/>
  <c r="Q1565" i="2" s="1"/>
  <c r="I1566" i="2"/>
  <c r="M1566" i="2"/>
  <c r="O1566" i="2" s="1"/>
  <c r="I1567" i="2"/>
  <c r="M1567" i="2"/>
  <c r="O1567" i="2" s="1"/>
  <c r="I1568" i="2"/>
  <c r="M1568" i="2"/>
  <c r="O1568" i="2" s="1"/>
  <c r="I1569" i="2"/>
  <c r="M1569" i="2"/>
  <c r="I1570" i="2"/>
  <c r="M1570" i="2"/>
  <c r="O1570" i="2" s="1"/>
  <c r="I1571" i="2"/>
  <c r="M1571" i="2"/>
  <c r="Q1571" i="2" s="1"/>
  <c r="I1572" i="2"/>
  <c r="M1572" i="2"/>
  <c r="Q1572" i="2" s="1"/>
  <c r="I1573" i="2"/>
  <c r="M1573" i="2"/>
  <c r="Q1573" i="2" s="1"/>
  <c r="I1574" i="2"/>
  <c r="M1574" i="2"/>
  <c r="O1574" i="2" s="1"/>
  <c r="I1575" i="2"/>
  <c r="M1575" i="2"/>
  <c r="I1576" i="2"/>
  <c r="M1576" i="2"/>
  <c r="I1577" i="2"/>
  <c r="M1577" i="2"/>
  <c r="Q1577" i="2" s="1"/>
  <c r="I1578" i="2"/>
  <c r="M1578" i="2"/>
  <c r="O1578" i="2" s="1"/>
  <c r="I1579" i="2"/>
  <c r="M1579" i="2"/>
  <c r="O1579" i="2" s="1"/>
  <c r="I1580" i="2"/>
  <c r="M1580" i="2"/>
  <c r="Q1580" i="2" s="1"/>
  <c r="I1581" i="2"/>
  <c r="M1581" i="2"/>
  <c r="Q1581" i="2" s="1"/>
  <c r="I1582" i="2"/>
  <c r="M1582" i="2"/>
  <c r="O1582" i="2" s="1"/>
  <c r="I1583" i="2"/>
  <c r="M1583" i="2"/>
  <c r="I1584" i="2"/>
  <c r="M1584" i="2"/>
  <c r="Q1584" i="2" s="1"/>
  <c r="I1585" i="2"/>
  <c r="M1585" i="2"/>
  <c r="Q1585" i="2" s="1"/>
  <c r="I1586" i="2"/>
  <c r="M1586" i="2"/>
  <c r="O1586" i="2" s="1"/>
  <c r="I1587" i="2"/>
  <c r="M1587" i="2"/>
  <c r="O1587" i="2" s="1"/>
  <c r="I1588" i="2"/>
  <c r="M1588" i="2"/>
  <c r="O1588" i="2" s="1"/>
  <c r="I1589" i="2"/>
  <c r="M1589" i="2"/>
  <c r="Q1589" i="2" s="1"/>
  <c r="I1590" i="2"/>
  <c r="M1590" i="2"/>
  <c r="I1591" i="2"/>
  <c r="M1591" i="2"/>
  <c r="Q1591" i="2" s="1"/>
  <c r="I1592" i="2"/>
  <c r="M1592" i="2"/>
  <c r="Q1592" i="2" s="1"/>
  <c r="I1593" i="2"/>
  <c r="M1593" i="2"/>
  <c r="Q1593" i="2" s="1"/>
  <c r="I1594" i="2"/>
  <c r="M1594" i="2"/>
  <c r="O1594" i="2" s="1"/>
  <c r="I1595" i="2"/>
  <c r="M1595" i="2"/>
  <c r="O1595" i="2" s="1"/>
  <c r="I1596" i="2"/>
  <c r="M1596" i="2"/>
  <c r="Q1596" i="2" s="1"/>
  <c r="I1597" i="2"/>
  <c r="M1597" i="2"/>
  <c r="Q1597" i="2" s="1"/>
  <c r="I1598" i="2"/>
  <c r="M1598" i="2"/>
  <c r="O1598" i="2" s="1"/>
  <c r="I1599" i="2"/>
  <c r="M1599" i="2"/>
  <c r="O1599" i="2" s="1"/>
  <c r="I1600" i="2"/>
  <c r="M1600" i="2"/>
  <c r="O1600" i="2" s="1"/>
  <c r="I1601" i="2"/>
  <c r="M1601" i="2"/>
  <c r="Q1601" i="2" s="1"/>
  <c r="I1602" i="2"/>
  <c r="M1602" i="2"/>
  <c r="O1602" i="2" s="1"/>
  <c r="I1603" i="2"/>
  <c r="M1603" i="2"/>
  <c r="O1603" i="2" s="1"/>
  <c r="I1604" i="2"/>
  <c r="M1604" i="2"/>
  <c r="O1604" i="2" s="1"/>
  <c r="I1605" i="2"/>
  <c r="M1605" i="2"/>
  <c r="I1606" i="2"/>
  <c r="M1606" i="2"/>
  <c r="O1606" i="2" s="1"/>
  <c r="I1607" i="2"/>
  <c r="M1607" i="2"/>
  <c r="O1607" i="2" s="1"/>
  <c r="I1608" i="2"/>
  <c r="M1608" i="2"/>
  <c r="Q1608" i="2" s="1"/>
  <c r="I1609" i="2"/>
  <c r="M1609" i="2"/>
  <c r="I1610" i="2"/>
  <c r="M1610" i="2"/>
  <c r="I1611" i="2"/>
  <c r="M1611" i="2"/>
  <c r="Q1611" i="2" s="1"/>
  <c r="I1612" i="2"/>
  <c r="M1612" i="2"/>
  <c r="Q1612" i="2" s="1"/>
  <c r="I1613" i="2"/>
  <c r="M1613" i="2"/>
  <c r="Q1613" i="2" s="1"/>
  <c r="I1614" i="2"/>
  <c r="M1614" i="2"/>
  <c r="O1614" i="2" s="1"/>
  <c r="I1615" i="2"/>
  <c r="M1615" i="2"/>
  <c r="O1615" i="2" s="1"/>
  <c r="I1616" i="2"/>
  <c r="M1616" i="2"/>
  <c r="O1616" i="2" s="1"/>
  <c r="I1617" i="2"/>
  <c r="M1617" i="2"/>
  <c r="Q1617" i="2" s="1"/>
  <c r="I1618" i="2"/>
  <c r="M1618" i="2"/>
  <c r="I1619" i="2"/>
  <c r="M1619" i="2"/>
  <c r="Q1619" i="2" s="1"/>
  <c r="I1620" i="2"/>
  <c r="M1620" i="2"/>
  <c r="Q1620" i="2" s="1"/>
  <c r="I1621" i="2"/>
  <c r="M1621" i="2"/>
  <c r="Q1621" i="2" s="1"/>
  <c r="I1622" i="2"/>
  <c r="M1622" i="2"/>
  <c r="O1622" i="2" s="1"/>
  <c r="I1623" i="2"/>
  <c r="M1623" i="2"/>
  <c r="Q1623" i="2" s="1"/>
  <c r="I1624" i="2"/>
  <c r="M1624" i="2"/>
  <c r="I1625" i="2"/>
  <c r="M1625" i="2"/>
  <c r="O1625" i="2" s="1"/>
  <c r="I1626" i="2"/>
  <c r="M1626" i="2"/>
  <c r="Q1626" i="2" s="1"/>
  <c r="I1627" i="2"/>
  <c r="M1627" i="2"/>
  <c r="Q1627" i="2" s="1"/>
  <c r="I1628" i="2"/>
  <c r="M1628" i="2"/>
  <c r="Q1628" i="2" s="1"/>
  <c r="I1629" i="2"/>
  <c r="M1629" i="2"/>
  <c r="O1629" i="2" s="1"/>
  <c r="I1630" i="2"/>
  <c r="M1630" i="2"/>
  <c r="O1630" i="2" s="1"/>
  <c r="I1631" i="2"/>
  <c r="M1631" i="2"/>
  <c r="O1631" i="2" s="1"/>
  <c r="I1632" i="2"/>
  <c r="M1632" i="2"/>
  <c r="I1633" i="2"/>
  <c r="M1633" i="2"/>
  <c r="O1633" i="2" s="1"/>
  <c r="I1634" i="2"/>
  <c r="M1634" i="2"/>
  <c r="O1634" i="2" s="1"/>
  <c r="I1635" i="2"/>
  <c r="M1635" i="2"/>
  <c r="O1635" i="2" s="1"/>
  <c r="I1636" i="2"/>
  <c r="M1636" i="2"/>
  <c r="Q1636" i="2" s="1"/>
  <c r="I1637" i="2"/>
  <c r="M1637" i="2"/>
  <c r="O1637" i="2" s="1"/>
  <c r="I1638" i="2"/>
  <c r="M1638" i="2"/>
  <c r="O1638" i="2" s="1"/>
  <c r="I1639" i="2"/>
  <c r="M1639" i="2"/>
  <c r="I1640" i="2"/>
  <c r="M1640" i="2"/>
  <c r="Q1640" i="2" s="1"/>
  <c r="I1641" i="2"/>
  <c r="M1641" i="2"/>
  <c r="Q1641" i="2" s="1"/>
  <c r="I1642" i="2"/>
  <c r="M1642" i="2"/>
  <c r="O1642" i="2" s="1"/>
  <c r="I1643" i="2"/>
  <c r="M1643" i="2"/>
  <c r="Q1643" i="2" s="1"/>
  <c r="I1644" i="2"/>
  <c r="M1644" i="2"/>
  <c r="Q1644" i="2" s="1"/>
  <c r="I1645" i="2"/>
  <c r="M1645" i="2"/>
  <c r="Q1645" i="2" s="1"/>
  <c r="I1646" i="2"/>
  <c r="M1646" i="2"/>
  <c r="Q1646" i="2" s="1"/>
  <c r="I1647" i="2"/>
  <c r="M1647" i="2"/>
  <c r="Q1647" i="2" s="1"/>
  <c r="I1648" i="2"/>
  <c r="M1648" i="2"/>
  <c r="Q1648" i="2" s="1"/>
  <c r="I1649" i="2"/>
  <c r="M1649" i="2"/>
  <c r="I1650" i="2"/>
  <c r="M1650" i="2"/>
  <c r="Q1650" i="2" s="1"/>
  <c r="I1651" i="2"/>
  <c r="M1651" i="2"/>
  <c r="Q1651" i="2" s="1"/>
  <c r="I1652" i="2"/>
  <c r="M1652" i="2"/>
  <c r="Q1652" i="2" s="1"/>
  <c r="I1653" i="2"/>
  <c r="M1653" i="2"/>
  <c r="Q1653" i="2" s="1"/>
  <c r="I1654" i="2"/>
  <c r="M1654" i="2"/>
  <c r="Q1654" i="2" s="1"/>
  <c r="I1655" i="2"/>
  <c r="M1655" i="2"/>
  <c r="Q1655" i="2" s="1"/>
  <c r="I1656" i="2"/>
  <c r="M1656" i="2"/>
  <c r="O1656" i="2" s="1"/>
  <c r="I1657" i="2"/>
  <c r="M1657" i="2"/>
  <c r="O1657" i="2" s="1"/>
  <c r="I1658" i="2"/>
  <c r="M1658" i="2"/>
  <c r="I1659" i="2"/>
  <c r="M1659" i="2"/>
  <c r="Q1659" i="2" s="1"/>
  <c r="I1660" i="2"/>
  <c r="M1660" i="2"/>
  <c r="Q1660" i="2" s="1"/>
  <c r="I1661" i="2"/>
  <c r="M1661" i="2"/>
  <c r="Q1661" i="2" s="1"/>
  <c r="I1662" i="2"/>
  <c r="M1662" i="2"/>
  <c r="Q1662" i="2" s="1"/>
  <c r="I1663" i="2"/>
  <c r="M1663" i="2"/>
  <c r="Q1663" i="2" s="1"/>
  <c r="I1664" i="2"/>
  <c r="M1664" i="2"/>
  <c r="O1664" i="2" s="1"/>
  <c r="I1665" i="2"/>
  <c r="M1665" i="2"/>
  <c r="O1665" i="2" s="1"/>
  <c r="I1666" i="2"/>
  <c r="M1666" i="2"/>
  <c r="Q1666" i="2" s="1"/>
  <c r="I1667" i="2"/>
  <c r="M1667" i="2"/>
  <c r="Q1667" i="2" s="1"/>
  <c r="I1668" i="2"/>
  <c r="M1668" i="2"/>
  <c r="Q1668" i="2" s="1"/>
  <c r="I1669" i="2"/>
  <c r="M1669" i="2"/>
  <c r="Q1669" i="2" s="1"/>
  <c r="I1670" i="2"/>
  <c r="M1670" i="2"/>
  <c r="I1671" i="2"/>
  <c r="M1671" i="2"/>
  <c r="Q1671" i="2" s="1"/>
  <c r="I1672" i="2"/>
  <c r="M1672" i="2"/>
  <c r="O1672" i="2" s="1"/>
  <c r="I1673" i="2"/>
  <c r="M1673" i="2"/>
  <c r="O1673" i="2" s="1"/>
  <c r="I1674" i="2"/>
  <c r="M1674" i="2"/>
  <c r="I1675" i="2"/>
  <c r="M1675" i="2"/>
  <c r="Q1675" i="2" s="1"/>
  <c r="I1676" i="2"/>
  <c r="M1676" i="2"/>
  <c r="O1676" i="2" s="1"/>
  <c r="I1677" i="2"/>
  <c r="M1677" i="2"/>
  <c r="O1677" i="2" s="1"/>
  <c r="I1678" i="2"/>
  <c r="M1678" i="2"/>
  <c r="Q1678" i="2" s="1"/>
  <c r="I1679" i="2"/>
  <c r="M1679" i="2"/>
  <c r="Q1679" i="2" s="1"/>
  <c r="I1680" i="2"/>
  <c r="M1680" i="2"/>
  <c r="I1681" i="2"/>
  <c r="M1681" i="2"/>
  <c r="Q1681" i="2" s="1"/>
  <c r="I1682" i="2"/>
  <c r="M1682" i="2"/>
  <c r="Q1682" i="2" s="1"/>
  <c r="I1683" i="2"/>
  <c r="M1683" i="2"/>
  <c r="Q1683" i="2" s="1"/>
  <c r="I1684" i="2"/>
  <c r="M1684" i="2"/>
  <c r="Q1684" i="2" s="1"/>
  <c r="I1685" i="2"/>
  <c r="M1685" i="2"/>
  <c r="Q1685" i="2" s="1"/>
  <c r="I1686" i="2"/>
  <c r="M1686" i="2"/>
  <c r="Q1686" i="2" s="1"/>
  <c r="I1687" i="2"/>
  <c r="M1687" i="2"/>
  <c r="Q1687" i="2" s="1"/>
  <c r="I1688" i="2"/>
  <c r="M1688" i="2"/>
  <c r="I1689" i="2"/>
  <c r="M1689" i="2"/>
  <c r="O1689" i="2" s="1"/>
  <c r="I1690" i="2"/>
  <c r="M1690" i="2"/>
  <c r="I1691" i="2"/>
  <c r="M1691" i="2"/>
  <c r="Q1691" i="2" s="1"/>
  <c r="I1692" i="2"/>
  <c r="M1692" i="2"/>
  <c r="Q1692" i="2" s="1"/>
  <c r="I1693" i="2"/>
  <c r="M1693" i="2"/>
  <c r="I1694" i="2"/>
  <c r="M1694" i="2"/>
  <c r="Q1694" i="2" s="1"/>
  <c r="I1695" i="2"/>
  <c r="M1695" i="2"/>
  <c r="O1695" i="2" s="1"/>
  <c r="I1696" i="2"/>
  <c r="M1696" i="2"/>
  <c r="Q1696" i="2" s="1"/>
  <c r="I1697" i="2"/>
  <c r="M1697" i="2"/>
  <c r="Q1697" i="2" s="1"/>
  <c r="I1698" i="2"/>
  <c r="M1698" i="2"/>
  <c r="Q1698" i="2" s="1"/>
  <c r="I1699" i="2"/>
  <c r="M1699" i="2"/>
  <c r="Q1699" i="2" s="1"/>
  <c r="I1700" i="2"/>
  <c r="M1700" i="2"/>
  <c r="Q1700" i="2" s="1"/>
  <c r="I1701" i="2"/>
  <c r="M1701" i="2"/>
  <c r="Q1701" i="2" s="1"/>
  <c r="I1702" i="2"/>
  <c r="M1702" i="2"/>
  <c r="O1702" i="2" s="1"/>
  <c r="I1703" i="2"/>
  <c r="M1703" i="2"/>
  <c r="I1704" i="2"/>
  <c r="M1704" i="2"/>
  <c r="Q1704" i="2" s="1"/>
  <c r="I1705" i="2"/>
  <c r="M1705" i="2"/>
  <c r="Q1705" i="2" s="1"/>
  <c r="I1706" i="2"/>
  <c r="M1706" i="2"/>
  <c r="I1707" i="2"/>
  <c r="M1707" i="2"/>
  <c r="I1708" i="2"/>
  <c r="M1708" i="2"/>
  <c r="Q1708" i="2" s="1"/>
  <c r="I1709" i="2"/>
  <c r="M1709" i="2"/>
  <c r="Q1709" i="2" s="1"/>
  <c r="I1710" i="2"/>
  <c r="M1710" i="2"/>
  <c r="O1710" i="2" s="1"/>
  <c r="I1711" i="2"/>
  <c r="M1711" i="2"/>
  <c r="I1712" i="2"/>
  <c r="M1712" i="2"/>
  <c r="Q1712" i="2" s="1"/>
  <c r="I1713" i="2"/>
  <c r="M1713" i="2"/>
  <c r="Q1713" i="2" s="1"/>
  <c r="I1714" i="2"/>
  <c r="M1714" i="2"/>
  <c r="O1714" i="2" s="1"/>
  <c r="I1715" i="2"/>
  <c r="M1715" i="2"/>
  <c r="I1716" i="2"/>
  <c r="M1716" i="2"/>
  <c r="Q1716" i="2" s="1"/>
  <c r="I1717" i="2"/>
  <c r="M1717" i="2"/>
  <c r="Q1717" i="2" s="1"/>
  <c r="I1718" i="2"/>
  <c r="M1718" i="2"/>
  <c r="O1718" i="2" s="1"/>
  <c r="I1719" i="2"/>
  <c r="M1719" i="2"/>
  <c r="I1720" i="2"/>
  <c r="M1720" i="2"/>
  <c r="Q1720" i="2" s="1"/>
  <c r="I1721" i="2"/>
  <c r="M1721" i="2"/>
  <c r="Q1721" i="2" s="1"/>
  <c r="I1722" i="2"/>
  <c r="M1722" i="2"/>
  <c r="O1722" i="2" s="1"/>
  <c r="I1723" i="2"/>
  <c r="M1723" i="2"/>
  <c r="I1724" i="2"/>
  <c r="M1724" i="2"/>
  <c r="Q1724" i="2" s="1"/>
  <c r="I1725" i="2"/>
  <c r="M1725" i="2"/>
  <c r="Q1725" i="2" s="1"/>
  <c r="I1726" i="2"/>
  <c r="M1726" i="2"/>
  <c r="O1726" i="2" s="1"/>
  <c r="I1727" i="2"/>
  <c r="M1727" i="2"/>
  <c r="I1728" i="2"/>
  <c r="M1728" i="2"/>
  <c r="Q1728" i="2" s="1"/>
  <c r="I1729" i="2"/>
  <c r="M1729" i="2"/>
  <c r="Q1729" i="2" s="1"/>
  <c r="I1730" i="2"/>
  <c r="M1730" i="2"/>
  <c r="O1730" i="2" s="1"/>
  <c r="I1731" i="2"/>
  <c r="M1731" i="2"/>
  <c r="I1732" i="2"/>
  <c r="M1732" i="2"/>
  <c r="Q1732" i="2" s="1"/>
  <c r="I1733" i="2"/>
  <c r="M1733" i="2"/>
  <c r="Q1733" i="2" s="1"/>
  <c r="I1734" i="2"/>
  <c r="M1734" i="2"/>
  <c r="O1734" i="2" s="1"/>
  <c r="I1735" i="2"/>
  <c r="M1735" i="2"/>
  <c r="I1736" i="2"/>
  <c r="M1736" i="2"/>
  <c r="Q1736" i="2" s="1"/>
  <c r="I1737" i="2"/>
  <c r="M1737" i="2"/>
  <c r="Q1737" i="2" s="1"/>
  <c r="I1738" i="2"/>
  <c r="M1738" i="2"/>
  <c r="O1738" i="2" s="1"/>
  <c r="I1739" i="2"/>
  <c r="M1739" i="2"/>
  <c r="I1740" i="2"/>
  <c r="M1740" i="2"/>
  <c r="Q1740" i="2" s="1"/>
  <c r="I1741" i="2"/>
  <c r="M1741" i="2"/>
  <c r="Q1741" i="2" s="1"/>
  <c r="I1742" i="2"/>
  <c r="M1742" i="2"/>
  <c r="O1742" i="2" s="1"/>
  <c r="I1743" i="2"/>
  <c r="M1743" i="2"/>
  <c r="I1744" i="2"/>
  <c r="M1744" i="2"/>
  <c r="Q1744" i="2" s="1"/>
  <c r="I1745" i="2"/>
  <c r="M1745" i="2"/>
  <c r="Q1745" i="2" s="1"/>
  <c r="I1746" i="2"/>
  <c r="M1746" i="2"/>
  <c r="O1746" i="2" s="1"/>
  <c r="I1747" i="2"/>
  <c r="M1747" i="2"/>
  <c r="I1748" i="2"/>
  <c r="M1748" i="2"/>
  <c r="I1749" i="2"/>
  <c r="M1749" i="2"/>
  <c r="Q1749" i="2" s="1"/>
  <c r="I1750" i="2"/>
  <c r="M1750" i="2"/>
  <c r="O1750" i="2" s="1"/>
  <c r="I1751" i="2"/>
  <c r="M1751" i="2"/>
  <c r="I1752" i="2"/>
  <c r="M1752" i="2"/>
  <c r="Q1752" i="2" s="1"/>
  <c r="I1753" i="2"/>
  <c r="M1753" i="2"/>
  <c r="Q1753" i="2" s="1"/>
  <c r="I1754" i="2"/>
  <c r="M1754" i="2"/>
  <c r="O1754" i="2" s="1"/>
  <c r="I1755" i="2"/>
  <c r="M1755" i="2"/>
  <c r="I1756" i="2"/>
  <c r="M1756" i="2"/>
  <c r="Q1756" i="2" s="1"/>
  <c r="I1757" i="2"/>
  <c r="M1757" i="2"/>
  <c r="Q1757" i="2" s="1"/>
  <c r="I1758" i="2"/>
  <c r="M1758" i="2"/>
  <c r="O1758" i="2" s="1"/>
  <c r="I1759" i="2"/>
  <c r="M1759" i="2"/>
  <c r="I1760" i="2"/>
  <c r="M1760" i="2"/>
  <c r="Q1760" i="2" s="1"/>
  <c r="I1761" i="2"/>
  <c r="M1761" i="2"/>
  <c r="Q1761" i="2" s="1"/>
  <c r="I1762" i="2"/>
  <c r="M1762" i="2"/>
  <c r="O1762" i="2" s="1"/>
  <c r="I1763" i="2"/>
  <c r="M1763" i="2"/>
  <c r="I1764" i="2"/>
  <c r="M1764" i="2"/>
  <c r="Q1764" i="2" s="1"/>
  <c r="I1765" i="2"/>
  <c r="M1765" i="2"/>
  <c r="Q1765" i="2" s="1"/>
  <c r="I1766" i="2"/>
  <c r="M1766" i="2"/>
  <c r="O1766" i="2" s="1"/>
  <c r="I1767" i="2"/>
  <c r="M1767" i="2"/>
  <c r="I1768" i="2"/>
  <c r="M1768" i="2"/>
  <c r="Q1768" i="2" s="1"/>
  <c r="I1769" i="2"/>
  <c r="M1769" i="2"/>
  <c r="Q1769" i="2" s="1"/>
  <c r="I1770" i="2"/>
  <c r="M1770" i="2"/>
  <c r="I1771" i="2"/>
  <c r="M1771" i="2"/>
  <c r="I1772" i="2"/>
  <c r="M1772" i="2"/>
  <c r="Q1772" i="2" s="1"/>
  <c r="I1773" i="2"/>
  <c r="M1773" i="2"/>
  <c r="Q1773" i="2" s="1"/>
  <c r="I1774" i="2"/>
  <c r="M1774" i="2"/>
  <c r="O1774" i="2" s="1"/>
  <c r="I1775" i="2"/>
  <c r="M1775" i="2"/>
  <c r="I1776" i="2"/>
  <c r="M1776" i="2"/>
  <c r="Q1776" i="2" s="1"/>
  <c r="I1777" i="2"/>
  <c r="M1777" i="2"/>
  <c r="Q1777" i="2" s="1"/>
  <c r="I1778" i="2"/>
  <c r="M1778" i="2"/>
  <c r="O1778" i="2" s="1"/>
  <c r="I1779" i="2"/>
  <c r="M1779" i="2"/>
  <c r="I1780" i="2"/>
  <c r="M1780" i="2"/>
  <c r="Q1780" i="2" s="1"/>
  <c r="I1781" i="2"/>
  <c r="M1781" i="2"/>
  <c r="Q1781" i="2" s="1"/>
  <c r="I1782" i="2"/>
  <c r="M1782" i="2"/>
  <c r="O1782" i="2" s="1"/>
  <c r="I1783" i="2"/>
  <c r="M1783" i="2"/>
  <c r="I1784" i="2"/>
  <c r="M1784" i="2"/>
  <c r="Q1784" i="2" s="1"/>
  <c r="I1785" i="2"/>
  <c r="M1785" i="2"/>
  <c r="Q1785" i="2" s="1"/>
  <c r="I1786" i="2"/>
  <c r="M1786" i="2"/>
  <c r="O1786" i="2" s="1"/>
  <c r="I1787" i="2"/>
  <c r="M1787" i="2"/>
  <c r="I1788" i="2"/>
  <c r="M1788" i="2"/>
  <c r="Q1788" i="2" s="1"/>
  <c r="I1789" i="2"/>
  <c r="M1789" i="2"/>
  <c r="Q1789" i="2" s="1"/>
  <c r="I1790" i="2"/>
  <c r="M1790" i="2"/>
  <c r="O1790" i="2" s="1"/>
  <c r="I1791" i="2"/>
  <c r="M1791" i="2"/>
  <c r="I1792" i="2"/>
  <c r="M1792" i="2"/>
  <c r="I1793" i="2"/>
  <c r="M1793" i="2"/>
  <c r="Q1793" i="2" s="1"/>
  <c r="I1794" i="2"/>
  <c r="M1794" i="2"/>
  <c r="O1794" i="2" s="1"/>
  <c r="I1795" i="2"/>
  <c r="M1795" i="2"/>
  <c r="I1796" i="2"/>
  <c r="M1796" i="2"/>
  <c r="Q1796" i="2" s="1"/>
  <c r="I1797" i="2"/>
  <c r="M1797" i="2"/>
  <c r="Q1797" i="2" s="1"/>
  <c r="I1798" i="2"/>
  <c r="M1798" i="2"/>
  <c r="O1798" i="2" s="1"/>
  <c r="I1799" i="2"/>
  <c r="M1799" i="2"/>
  <c r="I1800" i="2"/>
  <c r="M1800" i="2"/>
  <c r="Q1800" i="2" s="1"/>
  <c r="I1801" i="2"/>
  <c r="M1801" i="2"/>
  <c r="Q1801" i="2" s="1"/>
  <c r="I1802" i="2"/>
  <c r="M1802" i="2"/>
  <c r="O1802" i="2" s="1"/>
  <c r="I1803" i="2"/>
  <c r="M1803" i="2"/>
  <c r="I1804" i="2"/>
  <c r="M1804" i="2"/>
  <c r="Q1804" i="2" s="1"/>
  <c r="I1805" i="2"/>
  <c r="M1805" i="2"/>
  <c r="Q1805" i="2" s="1"/>
  <c r="I1806" i="2"/>
  <c r="M1806" i="2"/>
  <c r="O1806" i="2" s="1"/>
  <c r="I1807" i="2"/>
  <c r="M1807" i="2"/>
  <c r="I1808" i="2"/>
  <c r="M1808" i="2"/>
  <c r="Q1808" i="2" s="1"/>
  <c r="I1809" i="2"/>
  <c r="M1809" i="2"/>
  <c r="Q1809" i="2" s="1"/>
  <c r="I1810" i="2"/>
  <c r="M1810" i="2"/>
  <c r="O1810" i="2" s="1"/>
  <c r="I1811" i="2"/>
  <c r="M1811" i="2"/>
  <c r="I1812" i="2"/>
  <c r="M1812" i="2"/>
  <c r="I1813" i="2"/>
  <c r="M1813" i="2"/>
  <c r="Q1813" i="2" s="1"/>
  <c r="I1814" i="2"/>
  <c r="M1814" i="2"/>
  <c r="O1814" i="2" s="1"/>
  <c r="I1815" i="2"/>
  <c r="M1815" i="2"/>
  <c r="I1816" i="2"/>
  <c r="M1816" i="2"/>
  <c r="Q1816" i="2" s="1"/>
  <c r="I1817" i="2"/>
  <c r="M1817" i="2"/>
  <c r="Q1817" i="2" s="1"/>
  <c r="I1818" i="2"/>
  <c r="M1818" i="2"/>
  <c r="O1818" i="2" s="1"/>
  <c r="I1819" i="2"/>
  <c r="M1819" i="2"/>
  <c r="O1819" i="2" s="1"/>
  <c r="I1820" i="2"/>
  <c r="M1820" i="2"/>
  <c r="Q1820" i="2" s="1"/>
  <c r="I1821" i="2"/>
  <c r="M1821" i="2"/>
  <c r="Q1821" i="2" s="1"/>
  <c r="I1822" i="2"/>
  <c r="M1822" i="2"/>
  <c r="O1822" i="2" s="1"/>
  <c r="I1823" i="2"/>
  <c r="M1823" i="2"/>
  <c r="O1823" i="2" s="1"/>
  <c r="I1824" i="2"/>
  <c r="M1824" i="2"/>
  <c r="Q1824" i="2" s="1"/>
  <c r="I1825" i="2"/>
  <c r="M1825" i="2"/>
  <c r="Q1825" i="2" s="1"/>
  <c r="I1826" i="2"/>
  <c r="M1826" i="2"/>
  <c r="O1826" i="2" s="1"/>
  <c r="I1827" i="2"/>
  <c r="M1827" i="2"/>
  <c r="O1827" i="2" s="1"/>
  <c r="I1828" i="2"/>
  <c r="M1828" i="2"/>
  <c r="Q1828" i="2" s="1"/>
  <c r="I1829" i="2"/>
  <c r="M1829" i="2"/>
  <c r="Q1829" i="2" s="1"/>
  <c r="I1830" i="2"/>
  <c r="M1830" i="2"/>
  <c r="O1830" i="2" s="1"/>
  <c r="I1831" i="2"/>
  <c r="M1831" i="2"/>
  <c r="O1831" i="2" s="1"/>
  <c r="I1832" i="2"/>
  <c r="M1832" i="2"/>
  <c r="Q1832" i="2" s="1"/>
  <c r="I1833" i="2"/>
  <c r="M1833" i="2"/>
  <c r="Q1833" i="2" s="1"/>
  <c r="I1834" i="2"/>
  <c r="M1834" i="2"/>
  <c r="O1834" i="2" s="1"/>
  <c r="I1835" i="2"/>
  <c r="M1835" i="2"/>
  <c r="Q1835" i="2" s="1"/>
  <c r="I1836" i="2"/>
  <c r="M1836" i="2"/>
  <c r="Q1836" i="2" s="1"/>
  <c r="I1837" i="2"/>
  <c r="M1837" i="2"/>
  <c r="O1837" i="2" s="1"/>
  <c r="I1838" i="2"/>
  <c r="M1838" i="2"/>
  <c r="O1838" i="2" s="1"/>
  <c r="I1839" i="2"/>
  <c r="M1839" i="2"/>
  <c r="Q1839" i="2" s="1"/>
  <c r="I1840" i="2"/>
  <c r="M1840" i="2"/>
  <c r="Q1840" i="2" s="1"/>
  <c r="I1841" i="2"/>
  <c r="M1841" i="2"/>
  <c r="O1841" i="2" s="1"/>
  <c r="I1842" i="2"/>
  <c r="M1842" i="2"/>
  <c r="O1842" i="2" s="1"/>
  <c r="I1843" i="2"/>
  <c r="M1843" i="2"/>
  <c r="Q1843" i="2" s="1"/>
  <c r="I1844" i="2"/>
  <c r="M1844" i="2"/>
  <c r="Q1844" i="2" s="1"/>
  <c r="I1845" i="2"/>
  <c r="M1845" i="2"/>
  <c r="O1845" i="2" s="1"/>
  <c r="I1846" i="2"/>
  <c r="M1846" i="2"/>
  <c r="O1846" i="2" s="1"/>
  <c r="I1847" i="2"/>
  <c r="M1847" i="2"/>
  <c r="Q1847" i="2" s="1"/>
  <c r="I1848" i="2"/>
  <c r="M1848" i="2"/>
  <c r="Q1848" i="2" s="1"/>
  <c r="I1849" i="2"/>
  <c r="M1849" i="2"/>
  <c r="O1849" i="2" s="1"/>
  <c r="I1850" i="2"/>
  <c r="M1850" i="2"/>
  <c r="Q1850" i="2" s="1"/>
  <c r="I1851" i="2"/>
  <c r="M1851" i="2"/>
  <c r="Q1851" i="2" s="1"/>
  <c r="I1852" i="2"/>
  <c r="M1852" i="2"/>
  <c r="O1852" i="2" s="1"/>
  <c r="I1853" i="2"/>
  <c r="M1853" i="2"/>
  <c r="O1853" i="2" s="1"/>
  <c r="I1854" i="2"/>
  <c r="M1854" i="2"/>
  <c r="Q1854" i="2" s="1"/>
  <c r="I1855" i="2"/>
  <c r="M1855" i="2"/>
  <c r="O1855" i="2" s="1"/>
  <c r="I1856" i="2"/>
  <c r="M1856" i="2"/>
  <c r="O1856" i="2" s="1"/>
  <c r="I1857" i="2"/>
  <c r="M1857" i="2"/>
  <c r="Q1857" i="2" s="1"/>
  <c r="I1858" i="2"/>
  <c r="M1858" i="2"/>
  <c r="Q1858" i="2" s="1"/>
  <c r="I1859" i="2"/>
  <c r="M1859" i="2"/>
  <c r="O1859" i="2" s="1"/>
  <c r="I1860" i="2"/>
  <c r="M1860" i="2"/>
  <c r="O1860" i="2" s="1"/>
  <c r="I1861" i="2"/>
  <c r="M1861" i="2"/>
  <c r="Q1861" i="2" s="1"/>
  <c r="I1862" i="2"/>
  <c r="M1862" i="2"/>
  <c r="Q1862" i="2" s="1"/>
  <c r="I1863" i="2"/>
  <c r="M1863" i="2"/>
  <c r="O1863" i="2" s="1"/>
  <c r="I1864" i="2"/>
  <c r="M1864" i="2"/>
  <c r="O1864" i="2" s="1"/>
  <c r="I1865" i="2"/>
  <c r="M1865" i="2"/>
  <c r="Q1865" i="2" s="1"/>
  <c r="I1866" i="2"/>
  <c r="M1866" i="2"/>
  <c r="Q1866" i="2" s="1"/>
  <c r="I1867" i="2"/>
  <c r="M1867" i="2"/>
  <c r="O1867" i="2" s="1"/>
  <c r="I1868" i="2"/>
  <c r="M1868" i="2"/>
  <c r="O1868" i="2" s="1"/>
  <c r="I1869" i="2"/>
  <c r="M1869" i="2"/>
  <c r="Q1869" i="2" s="1"/>
  <c r="I1870" i="2"/>
  <c r="M1870" i="2"/>
  <c r="Q1870" i="2" s="1"/>
  <c r="I1871" i="2"/>
  <c r="M1871" i="2"/>
  <c r="O1871" i="2" s="1"/>
  <c r="I1872" i="2"/>
  <c r="M1872" i="2"/>
  <c r="O1872" i="2" s="1"/>
  <c r="I1873" i="2"/>
  <c r="M1873" i="2"/>
  <c r="Q1873" i="2" s="1"/>
  <c r="I1874" i="2"/>
  <c r="M1874" i="2"/>
  <c r="I1875" i="2"/>
  <c r="M1875" i="2"/>
  <c r="O1875" i="2" s="1"/>
  <c r="I1876" i="2"/>
  <c r="M1876" i="2"/>
  <c r="O1876" i="2" s="1"/>
  <c r="I1877" i="2"/>
  <c r="M1877" i="2"/>
  <c r="Q1877" i="2" s="1"/>
  <c r="I1878" i="2"/>
  <c r="M1878" i="2"/>
  <c r="I1879" i="2"/>
  <c r="M1879" i="2"/>
  <c r="O1879" i="2" s="1"/>
  <c r="I1880" i="2"/>
  <c r="M1880" i="2"/>
  <c r="O1880" i="2" s="1"/>
  <c r="I1881" i="2"/>
  <c r="M1881" i="2"/>
  <c r="Q1881" i="2" s="1"/>
  <c r="I1882" i="2"/>
  <c r="M1882" i="2"/>
  <c r="I1883" i="2"/>
  <c r="M1883" i="2"/>
  <c r="O1883" i="2" s="1"/>
  <c r="I1884" i="2"/>
  <c r="M1884" i="2"/>
  <c r="O1884" i="2" s="1"/>
  <c r="I1885" i="2"/>
  <c r="M1885" i="2"/>
  <c r="Q1885" i="2" s="1"/>
  <c r="I1886" i="2"/>
  <c r="M1886" i="2"/>
  <c r="I1887" i="2"/>
  <c r="M1887" i="2"/>
  <c r="O1887" i="2" s="1"/>
  <c r="I1888" i="2"/>
  <c r="M1888" i="2"/>
  <c r="O1888" i="2" s="1"/>
  <c r="I1889" i="2"/>
  <c r="M1889" i="2"/>
  <c r="Q1889" i="2" s="1"/>
  <c r="I1890" i="2"/>
  <c r="M1890" i="2"/>
  <c r="I1891" i="2"/>
  <c r="M1891" i="2"/>
  <c r="O1891" i="2" s="1"/>
  <c r="I1892" i="2"/>
  <c r="M1892" i="2"/>
  <c r="O1892" i="2" s="1"/>
  <c r="I1893" i="2"/>
  <c r="M1893" i="2"/>
  <c r="Q1893" i="2" s="1"/>
  <c r="I1894" i="2"/>
  <c r="M1894" i="2"/>
  <c r="I1895" i="2"/>
  <c r="M1895" i="2"/>
  <c r="O1895" i="2" s="1"/>
  <c r="I1896" i="2"/>
  <c r="M1896" i="2"/>
  <c r="O1896" i="2" s="1"/>
  <c r="I1897" i="2"/>
  <c r="M1897" i="2"/>
  <c r="Q1897" i="2" s="1"/>
  <c r="I1898" i="2"/>
  <c r="M1898" i="2"/>
  <c r="O1898" i="2" s="1"/>
  <c r="I1899" i="2"/>
  <c r="M1899" i="2"/>
  <c r="O1899" i="2" s="1"/>
  <c r="I1900" i="2"/>
  <c r="M1900" i="2"/>
  <c r="Q1900" i="2" s="1"/>
  <c r="I1901" i="2"/>
  <c r="M1901" i="2"/>
  <c r="O1901" i="2" s="1"/>
  <c r="I1902" i="2"/>
  <c r="M1902" i="2"/>
  <c r="O1902" i="2" s="1"/>
  <c r="I1903" i="2"/>
  <c r="M1903" i="2"/>
  <c r="O1903" i="2" s="1"/>
  <c r="I1904" i="2"/>
  <c r="M1904" i="2"/>
  <c r="Q1904" i="2" s="1"/>
  <c r="I1905" i="2"/>
  <c r="M1905" i="2"/>
  <c r="O1905" i="2" s="1"/>
  <c r="I1906" i="2"/>
  <c r="M1906" i="2"/>
  <c r="D1907" i="2"/>
  <c r="G1907" i="2"/>
  <c r="H1907" i="2"/>
  <c r="K1907" i="2"/>
  <c r="N1907" i="2"/>
  <c r="I1911" i="2" l="1"/>
  <c r="Q1251" i="2"/>
  <c r="O716" i="2"/>
  <c r="O1661" i="2"/>
  <c r="Q979" i="2"/>
  <c r="Q1568" i="2"/>
  <c r="Q1405" i="2"/>
  <c r="Q311" i="2"/>
  <c r="O1728" i="2"/>
  <c r="Q1673" i="2"/>
  <c r="O1660" i="2"/>
  <c r="Q1404" i="2"/>
  <c r="Q361" i="2"/>
  <c r="Q310" i="2"/>
  <c r="O1692" i="2"/>
  <c r="O398" i="2"/>
  <c r="O1563" i="2"/>
  <c r="O1053" i="2"/>
  <c r="Q964" i="2"/>
  <c r="Q669" i="2"/>
  <c r="Q1503" i="2"/>
  <c r="Q1358" i="2"/>
  <c r="O1209" i="2"/>
  <c r="Q527" i="2"/>
  <c r="Q1512" i="2"/>
  <c r="Q1153" i="2"/>
  <c r="Q606" i="2"/>
  <c r="Q65" i="2"/>
  <c r="Q1436" i="2"/>
  <c r="O1406" i="2"/>
  <c r="Q898" i="2"/>
  <c r="O629" i="2"/>
  <c r="Q103" i="2"/>
  <c r="O34" i="2"/>
  <c r="Q1818" i="2"/>
  <c r="O1591" i="2"/>
  <c r="O1540" i="2"/>
  <c r="O1437" i="2"/>
  <c r="Q1207" i="2"/>
  <c r="O1162" i="2"/>
  <c r="O1084" i="2"/>
  <c r="O1021" i="2"/>
  <c r="O1000" i="2"/>
  <c r="O766" i="2"/>
  <c r="O198" i="2"/>
  <c r="Q1778" i="2"/>
  <c r="O1645" i="2"/>
  <c r="Q1476" i="2"/>
  <c r="Q1389" i="2"/>
  <c r="Q1323" i="2"/>
  <c r="Q1173" i="2"/>
  <c r="Q1015" i="2"/>
  <c r="O718" i="2"/>
  <c r="Q685" i="2"/>
  <c r="O605" i="2"/>
  <c r="Q484" i="2"/>
  <c r="O385" i="2"/>
  <c r="O255" i="2"/>
  <c r="Q689" i="2"/>
  <c r="I1908" i="2"/>
  <c r="O1800" i="2"/>
  <c r="O1700" i="2"/>
  <c r="O1685" i="2"/>
  <c r="O1662" i="2"/>
  <c r="O1646" i="2"/>
  <c r="Q1559" i="2"/>
  <c r="Q1528" i="2"/>
  <c r="O1453" i="2"/>
  <c r="O1435" i="2"/>
  <c r="Q1043" i="2"/>
  <c r="Q1016" i="2"/>
  <c r="Q855" i="2"/>
  <c r="O717" i="2"/>
  <c r="O690" i="2"/>
  <c r="Q637" i="2"/>
  <c r="O452" i="2"/>
  <c r="Q234" i="2"/>
  <c r="Q80" i="2"/>
  <c r="Q49" i="2"/>
  <c r="O1756" i="2"/>
  <c r="O1644" i="2"/>
  <c r="Q1578" i="2"/>
  <c r="Q1508" i="2"/>
  <c r="O1390" i="2"/>
  <c r="Q1327" i="2"/>
  <c r="Q1276" i="2"/>
  <c r="O1208" i="2"/>
  <c r="O1166" i="2"/>
  <c r="O1157" i="2"/>
  <c r="Q1148" i="2"/>
  <c r="Q1075" i="2"/>
  <c r="Q1012" i="2"/>
  <c r="Q995" i="2"/>
  <c r="O968" i="2"/>
  <c r="O935" i="2"/>
  <c r="Q757" i="2"/>
  <c r="Q673" i="2"/>
  <c r="O607" i="2"/>
  <c r="Q547" i="2"/>
  <c r="O498" i="2"/>
  <c r="O396" i="2"/>
  <c r="Q365" i="2"/>
  <c r="O312" i="2"/>
  <c r="Q130" i="2"/>
  <c r="Q21" i="2"/>
  <c r="Q1560" i="2"/>
  <c r="O1560" i="2"/>
  <c r="O1359" i="2"/>
  <c r="Q1359" i="2"/>
  <c r="O1906" i="2"/>
  <c r="Q1906" i="2"/>
  <c r="Q1748" i="2"/>
  <c r="O1748" i="2"/>
  <c r="Q1693" i="2"/>
  <c r="O1693" i="2"/>
  <c r="Q1680" i="2"/>
  <c r="O1680" i="2"/>
  <c r="Q1609" i="2"/>
  <c r="O1609" i="2"/>
  <c r="O1527" i="2"/>
  <c r="Q1527" i="2"/>
  <c r="Q1499" i="2"/>
  <c r="O1331" i="2"/>
  <c r="Q1331" i="2"/>
  <c r="Q1312" i="2"/>
  <c r="O1312" i="2"/>
  <c r="O1310" i="2"/>
  <c r="Q1310" i="2"/>
  <c r="O1770" i="2"/>
  <c r="Q1770" i="2"/>
  <c r="Q1812" i="2"/>
  <c r="O1812" i="2"/>
  <c r="O1706" i="2"/>
  <c r="Q1706" i="2"/>
  <c r="Q1670" i="2"/>
  <c r="O1670" i="2"/>
  <c r="Q1583" i="2"/>
  <c r="O1583" i="2"/>
  <c r="Q1539" i="2"/>
  <c r="O1539" i="2"/>
  <c r="O1511" i="2"/>
  <c r="Q1511" i="2"/>
  <c r="O1448" i="2"/>
  <c r="Q1448" i="2"/>
  <c r="Q1424" i="2"/>
  <c r="O1424" i="2"/>
  <c r="O1688" i="2"/>
  <c r="Q1688" i="2"/>
  <c r="Q1649" i="2"/>
  <c r="O1649" i="2"/>
  <c r="Q1792" i="2"/>
  <c r="O1792" i="2"/>
  <c r="O1575" i="2"/>
  <c r="Q1575" i="2"/>
  <c r="Q1500" i="2"/>
  <c r="O1500" i="2"/>
  <c r="Q1473" i="2"/>
  <c r="O1473" i="2"/>
  <c r="Q1397" i="2"/>
  <c r="O1397" i="2"/>
  <c r="Q1332" i="2"/>
  <c r="O1332" i="2"/>
  <c r="O1330" i="2"/>
  <c r="Q1330" i="2"/>
  <c r="O1311" i="2"/>
  <c r="Q1311" i="2"/>
  <c r="Q1182" i="2"/>
  <c r="Q1181" i="2"/>
  <c r="Q1060" i="2"/>
  <c r="Q1059" i="2"/>
  <c r="Q733" i="2"/>
  <c r="Q732" i="2"/>
  <c r="Q653" i="2"/>
  <c r="Q652" i="2"/>
  <c r="Q625" i="2"/>
  <c r="Q624" i="2"/>
  <c r="Q429" i="2"/>
  <c r="Q428" i="2"/>
  <c r="Q393" i="2"/>
  <c r="Q392" i="2"/>
  <c r="O1244" i="2"/>
  <c r="O1183" i="2"/>
  <c r="O1163" i="2"/>
  <c r="O1139" i="2"/>
  <c r="Q1076" i="2"/>
  <c r="O1061" i="2"/>
  <c r="O1052" i="2"/>
  <c r="O1005" i="2"/>
  <c r="Q996" i="2"/>
  <c r="O967" i="2"/>
  <c r="Q902" i="2"/>
  <c r="Q848" i="2"/>
  <c r="O734" i="2"/>
  <c r="O709" i="2"/>
  <c r="O674" i="2"/>
  <c r="O654" i="2"/>
  <c r="O626" i="2"/>
  <c r="O583" i="2"/>
  <c r="Q532" i="2"/>
  <c r="Q457" i="2"/>
  <c r="O432" i="2"/>
  <c r="O397" i="2"/>
  <c r="O394" i="2"/>
  <c r="Q364" i="2"/>
  <c r="Q286" i="2"/>
  <c r="Q91" i="2"/>
  <c r="O68" i="2"/>
  <c r="Q53" i="2"/>
  <c r="O18" i="2"/>
  <c r="Q1326" i="2"/>
  <c r="O1167" i="2"/>
  <c r="O1161" i="2"/>
  <c r="O1154" i="2"/>
  <c r="O1036" i="2"/>
  <c r="O1017" i="2"/>
  <c r="Q980" i="2"/>
  <c r="Q971" i="2"/>
  <c r="Q959" i="2"/>
  <c r="O886" i="2"/>
  <c r="O760" i="2"/>
  <c r="Q688" i="2"/>
  <c r="Q672" i="2"/>
  <c r="Q636" i="2"/>
  <c r="O510" i="2"/>
  <c r="Q493" i="2"/>
  <c r="O368" i="2"/>
  <c r="O354" i="2"/>
  <c r="O254" i="2"/>
  <c r="Q207" i="2"/>
  <c r="Q146" i="2"/>
  <c r="O107" i="2"/>
  <c r="Q37" i="2"/>
  <c r="O26" i="2"/>
  <c r="O1152" i="2"/>
  <c r="Q1152" i="2"/>
  <c r="O1090" i="2"/>
  <c r="Q1090" i="2"/>
  <c r="O1031" i="2"/>
  <c r="Q1031" i="2"/>
  <c r="O847" i="2"/>
  <c r="Q847" i="2"/>
  <c r="O700" i="2"/>
  <c r="Q700" i="2"/>
  <c r="Q645" i="2"/>
  <c r="O645" i="2"/>
  <c r="O621" i="2"/>
  <c r="Q621" i="2"/>
  <c r="O285" i="2"/>
  <c r="Q285" i="2"/>
  <c r="O88" i="2"/>
  <c r="Q88" i="2"/>
  <c r="O1724" i="2"/>
  <c r="Q1677" i="2"/>
  <c r="Q1676" i="2"/>
  <c r="Q1588" i="2"/>
  <c r="Q1587" i="2"/>
  <c r="Q1586" i="2"/>
  <c r="Q1553" i="2"/>
  <c r="Q1552" i="2"/>
  <c r="O1529" i="2"/>
  <c r="O1513" i="2"/>
  <c r="Q1487" i="2"/>
  <c r="Q1456" i="2"/>
  <c r="O1451" i="2"/>
  <c r="O1425" i="2"/>
  <c r="Q1400" i="2"/>
  <c r="O1360" i="2"/>
  <c r="Q1343" i="2"/>
  <c r="Q1342" i="2"/>
  <c r="O1335" i="2"/>
  <c r="O1328" i="2"/>
  <c r="Q1296" i="2"/>
  <c r="Q1295" i="2"/>
  <c r="Q1269" i="2"/>
  <c r="Q1268" i="2"/>
  <c r="O1245" i="2"/>
  <c r="Q1234" i="2"/>
  <c r="O1227" i="2"/>
  <c r="Q1214" i="2"/>
  <c r="O1197" i="2"/>
  <c r="Q1197" i="2"/>
  <c r="O1188" i="2"/>
  <c r="Q1188" i="2"/>
  <c r="O1146" i="2"/>
  <c r="Q1146" i="2"/>
  <c r="Q999" i="2"/>
  <c r="O999" i="2"/>
  <c r="O963" i="2"/>
  <c r="Q963" i="2"/>
  <c r="O928" i="2"/>
  <c r="Q928" i="2"/>
  <c r="Q750" i="2"/>
  <c r="O750" i="2"/>
  <c r="O748" i="2"/>
  <c r="Q748" i="2"/>
  <c r="O684" i="2"/>
  <c r="Q684" i="2"/>
  <c r="O668" i="2"/>
  <c r="Q668" i="2"/>
  <c r="Q591" i="2"/>
  <c r="O591" i="2"/>
  <c r="O589" i="2"/>
  <c r="Q589" i="2"/>
  <c r="Q546" i="2"/>
  <c r="O546" i="2"/>
  <c r="O525" i="2"/>
  <c r="Q525" i="2"/>
  <c r="O479" i="2"/>
  <c r="Q479" i="2"/>
  <c r="O448" i="2"/>
  <c r="Q448" i="2"/>
  <c r="O381" i="2"/>
  <c r="Q381" i="2"/>
  <c r="O298" i="2"/>
  <c r="Q298" i="2"/>
  <c r="O191" i="2"/>
  <c r="Q191" i="2"/>
  <c r="O95" i="2"/>
  <c r="Q95" i="2"/>
  <c r="Q42" i="2"/>
  <c r="O42" i="2"/>
  <c r="Q20" i="2"/>
  <c r="O20" i="2"/>
  <c r="O1125" i="2"/>
  <c r="Q1125" i="2"/>
  <c r="Q702" i="2"/>
  <c r="O702" i="2"/>
  <c r="O558" i="2"/>
  <c r="Q558" i="2"/>
  <c r="O456" i="2"/>
  <c r="Q456" i="2"/>
  <c r="O425" i="2"/>
  <c r="Q425" i="2"/>
  <c r="O17" i="2"/>
  <c r="Q17" i="2"/>
  <c r="Q1902" i="2"/>
  <c r="Q1810" i="2"/>
  <c r="O1788" i="2"/>
  <c r="O1768" i="2"/>
  <c r="Q1746" i="2"/>
  <c r="O1716" i="2"/>
  <c r="O1681" i="2"/>
  <c r="O1678" i="2"/>
  <c r="O1650" i="2"/>
  <c r="Q1603" i="2"/>
  <c r="O1592" i="2"/>
  <c r="O1589" i="2"/>
  <c r="O1584" i="2"/>
  <c r="O1571" i="2"/>
  <c r="O1554" i="2"/>
  <c r="Q1544" i="2"/>
  <c r="O1532" i="2"/>
  <c r="Q1519" i="2"/>
  <c r="Q1514" i="2"/>
  <c r="O1495" i="2"/>
  <c r="Q1492" i="2"/>
  <c r="Q1491" i="2"/>
  <c r="Q1490" i="2"/>
  <c r="O1467" i="2"/>
  <c r="Q1420" i="2"/>
  <c r="Q1419" i="2"/>
  <c r="Q1393" i="2"/>
  <c r="Q1392" i="2"/>
  <c r="O1383" i="2"/>
  <c r="Q1374" i="2"/>
  <c r="O1363" i="2"/>
  <c r="O1344" i="2"/>
  <c r="O1297" i="2"/>
  <c r="Q1281" i="2"/>
  <c r="Q1280" i="2"/>
  <c r="O1270" i="2"/>
  <c r="O1265" i="2"/>
  <c r="Q1230" i="2"/>
  <c r="Q1215" i="2"/>
  <c r="Q1200" i="2"/>
  <c r="O1200" i="2"/>
  <c r="O1198" i="2"/>
  <c r="O1136" i="2"/>
  <c r="Q1136" i="2"/>
  <c r="O1106" i="2"/>
  <c r="Q1106" i="2"/>
  <c r="O1091" i="2"/>
  <c r="Q1091" i="2"/>
  <c r="Q1049" i="2"/>
  <c r="O1049" i="2"/>
  <c r="O1047" i="2"/>
  <c r="Q1047" i="2"/>
  <c r="O1032" i="2"/>
  <c r="Q1032" i="2"/>
  <c r="O1028" i="2"/>
  <c r="Q1028" i="2"/>
  <c r="Q969" i="2"/>
  <c r="O969" i="2"/>
  <c r="Q953" i="2"/>
  <c r="O953" i="2"/>
  <c r="O901" i="2"/>
  <c r="Q901" i="2"/>
  <c r="O863" i="2"/>
  <c r="Q863" i="2"/>
  <c r="Q774" i="2"/>
  <c r="O774" i="2"/>
  <c r="O701" i="2"/>
  <c r="Q701" i="2"/>
  <c r="Q559" i="2"/>
  <c r="O559" i="2"/>
  <c r="O557" i="2"/>
  <c r="Q557" i="2"/>
  <c r="O408" i="2"/>
  <c r="Q408" i="2"/>
  <c r="O345" i="2"/>
  <c r="Q345" i="2"/>
  <c r="O249" i="2"/>
  <c r="Q249" i="2"/>
  <c r="O206" i="2"/>
  <c r="Q206" i="2"/>
  <c r="O143" i="2"/>
  <c r="Q143" i="2"/>
  <c r="Q8" i="2"/>
  <c r="O8" i="2"/>
  <c r="O1105" i="2"/>
  <c r="Q1105" i="2"/>
  <c r="O1048" i="2"/>
  <c r="Q1048" i="2"/>
  <c r="Q1033" i="2"/>
  <c r="O1033" i="2"/>
  <c r="O1027" i="2"/>
  <c r="Q1027" i="2"/>
  <c r="Q1802" i="2"/>
  <c r="O1780" i="2"/>
  <c r="O1760" i="2"/>
  <c r="Q1738" i="2"/>
  <c r="Q1714" i="2"/>
  <c r="O1682" i="2"/>
  <c r="Q1595" i="2"/>
  <c r="O1577" i="2"/>
  <c r="Q1574" i="2"/>
  <c r="O1557" i="2"/>
  <c r="Q1535" i="2"/>
  <c r="Q1502" i="2"/>
  <c r="Q1498" i="2"/>
  <c r="O1493" i="2"/>
  <c r="O1475" i="2"/>
  <c r="Q1472" i="2"/>
  <c r="O1445" i="2"/>
  <c r="O1421" i="2"/>
  <c r="O1394" i="2"/>
  <c r="Q1386" i="2"/>
  <c r="O1375" i="2"/>
  <c r="O1320" i="2"/>
  <c r="O1299" i="2"/>
  <c r="O1282" i="2"/>
  <c r="O1273" i="2"/>
  <c r="O1266" i="2"/>
  <c r="Q1203" i="2"/>
  <c r="O1196" i="2"/>
  <c r="Q1196" i="2"/>
  <c r="Q1147" i="2"/>
  <c r="O1147" i="2"/>
  <c r="O1145" i="2"/>
  <c r="Q1145" i="2"/>
  <c r="O1011" i="2"/>
  <c r="Q1011" i="2"/>
  <c r="O972" i="2"/>
  <c r="Q972" i="2"/>
  <c r="Q919" i="2"/>
  <c r="O919" i="2"/>
  <c r="O749" i="2"/>
  <c r="Q749" i="2"/>
  <c r="O590" i="2"/>
  <c r="Q590" i="2"/>
  <c r="Q526" i="2"/>
  <c r="O526" i="2"/>
  <c r="O524" i="2"/>
  <c r="Q524" i="2"/>
  <c r="Q449" i="2"/>
  <c r="O449" i="2"/>
  <c r="Q382" i="2"/>
  <c r="O382" i="2"/>
  <c r="O380" i="2"/>
  <c r="Q380" i="2"/>
  <c r="O299" i="2"/>
  <c r="Q299" i="2"/>
  <c r="Q184" i="2"/>
  <c r="O184" i="2"/>
  <c r="O127" i="2"/>
  <c r="Q127" i="2"/>
  <c r="O79" i="2"/>
  <c r="Q79" i="2"/>
  <c r="Q58" i="2"/>
  <c r="O58" i="2"/>
  <c r="Q1180" i="2"/>
  <c r="Q1102" i="2"/>
  <c r="O1077" i="2"/>
  <c r="O1068" i="2"/>
  <c r="O1001" i="2"/>
  <c r="O947" i="2"/>
  <c r="Q944" i="2"/>
  <c r="Q943" i="2"/>
  <c r="Q940" i="2"/>
  <c r="Q916" i="2"/>
  <c r="O905" i="2"/>
  <c r="Q893" i="2"/>
  <c r="O880" i="2"/>
  <c r="O851" i="2"/>
  <c r="O843" i="2"/>
  <c r="O806" i="2"/>
  <c r="Q577" i="2"/>
  <c r="O489" i="2"/>
  <c r="Q327" i="2"/>
  <c r="Q263" i="2"/>
  <c r="Q262" i="2"/>
  <c r="Q235" i="2"/>
  <c r="O216" i="2"/>
  <c r="O160" i="2"/>
  <c r="Q147" i="2"/>
  <c r="Q131" i="2"/>
  <c r="Q115" i="2"/>
  <c r="Q114" i="2"/>
  <c r="Q106" i="2"/>
  <c r="Q69" i="2"/>
  <c r="O66" i="2"/>
  <c r="O52" i="2"/>
  <c r="O36" i="2"/>
  <c r="Q33" i="2"/>
  <c r="O24" i="2"/>
  <c r="O4" i="2"/>
  <c r="Q1195" i="2"/>
  <c r="Q1120" i="2"/>
  <c r="O1069" i="2"/>
  <c r="Q1044" i="2"/>
  <c r="O989" i="2"/>
  <c r="Q960" i="2"/>
  <c r="Q955" i="2"/>
  <c r="O952" i="2"/>
  <c r="O945" i="2"/>
  <c r="Q927" i="2"/>
  <c r="Q908" i="2"/>
  <c r="O869" i="2"/>
  <c r="Q846" i="2"/>
  <c r="Q835" i="2"/>
  <c r="O782" i="2"/>
  <c r="O693" i="2"/>
  <c r="O677" i="2"/>
  <c r="O638" i="2"/>
  <c r="Q620" i="2"/>
  <c r="O599" i="2"/>
  <c r="O567" i="2"/>
  <c r="O418" i="2"/>
  <c r="O369" i="2"/>
  <c r="O366" i="2"/>
  <c r="Q344" i="2"/>
  <c r="O264" i="2"/>
  <c r="O248" i="2"/>
  <c r="Q190" i="2"/>
  <c r="O183" i="2"/>
  <c r="O150" i="2"/>
  <c r="O136" i="2"/>
  <c r="O116" i="2"/>
  <c r="O74" i="2"/>
  <c r="O10" i="2"/>
  <c r="Q5" i="2"/>
  <c r="O1118" i="2"/>
  <c r="Q1118" i="2"/>
  <c r="Q1093" i="2"/>
  <c r="O1093" i="2"/>
  <c r="Q1051" i="2"/>
  <c r="O1051" i="2"/>
  <c r="O976" i="2"/>
  <c r="Q976" i="2"/>
  <c r="Q883" i="2"/>
  <c r="O883" i="2"/>
  <c r="O854" i="2"/>
  <c r="Q854" i="2"/>
  <c r="O803" i="2"/>
  <c r="Q803" i="2"/>
  <c r="Q738" i="2"/>
  <c r="O738" i="2"/>
  <c r="O656" i="2"/>
  <c r="Q656" i="2"/>
  <c r="O641" i="2"/>
  <c r="Q641" i="2"/>
  <c r="O574" i="2"/>
  <c r="Q574" i="2"/>
  <c r="Q542" i="2"/>
  <c r="O542" i="2"/>
  <c r="O531" i="2"/>
  <c r="Q531" i="2"/>
  <c r="O512" i="2"/>
  <c r="Q512" i="2"/>
  <c r="O360" i="2"/>
  <c r="Q360" i="2"/>
  <c r="O326" i="2"/>
  <c r="Q326" i="2"/>
  <c r="O279" i="2"/>
  <c r="Q279" i="2"/>
  <c r="O159" i="2"/>
  <c r="Q159" i="2"/>
  <c r="Q30" i="2"/>
  <c r="O30" i="2"/>
  <c r="Q1899" i="2"/>
  <c r="Q1895" i="2"/>
  <c r="Q1891" i="2"/>
  <c r="Q1887" i="2"/>
  <c r="Q1883" i="2"/>
  <c r="Q1879" i="2"/>
  <c r="Q1875" i="2"/>
  <c r="Q1871" i="2"/>
  <c r="Q1867" i="2"/>
  <c r="Q1863" i="2"/>
  <c r="Q1859" i="2"/>
  <c r="Q1855" i="2"/>
  <c r="Q1852" i="2"/>
  <c r="Q1849" i="2"/>
  <c r="Q1845" i="2"/>
  <c r="Q1841" i="2"/>
  <c r="Q1837" i="2"/>
  <c r="Q1834" i="2"/>
  <c r="Q1830" i="2"/>
  <c r="Q1826" i="2"/>
  <c r="Q1822" i="2"/>
  <c r="O1736" i="2"/>
  <c r="O1704" i="2"/>
  <c r="O1619" i="2"/>
  <c r="Q1616" i="2"/>
  <c r="Q1615" i="2"/>
  <c r="Q1602" i="2"/>
  <c r="Q1579" i="2"/>
  <c r="O1479" i="2"/>
  <c r="O1459" i="2"/>
  <c r="O1364" i="2"/>
  <c r="Q1338" i="2"/>
  <c r="O1300" i="2"/>
  <c r="Q1235" i="2"/>
  <c r="Q1231" i="2"/>
  <c r="Q1224" i="2"/>
  <c r="Q1223" i="2"/>
  <c r="Q1170" i="2"/>
  <c r="O1170" i="2"/>
  <c r="Q1165" i="2"/>
  <c r="O1165" i="2"/>
  <c r="O1134" i="2"/>
  <c r="Q1134" i="2"/>
  <c r="Q1065" i="2"/>
  <c r="O1065" i="2"/>
  <c r="O1063" i="2"/>
  <c r="Q1063" i="2"/>
  <c r="Q937" i="2"/>
  <c r="O937" i="2"/>
  <c r="Q904" i="2"/>
  <c r="O904" i="2"/>
  <c r="O890" i="2"/>
  <c r="Q890" i="2"/>
  <c r="Q879" i="2"/>
  <c r="O879" i="2"/>
  <c r="Q834" i="2"/>
  <c r="O834" i="2"/>
  <c r="O824" i="2"/>
  <c r="Q824" i="2"/>
  <c r="O820" i="2"/>
  <c r="Q820" i="2"/>
  <c r="Q814" i="2"/>
  <c r="O814" i="2"/>
  <c r="O812" i="2"/>
  <c r="Q812" i="2"/>
  <c r="O753" i="2"/>
  <c r="Q753" i="2"/>
  <c r="Q722" i="2"/>
  <c r="O722" i="2"/>
  <c r="O720" i="2"/>
  <c r="Q720" i="2"/>
  <c r="O705" i="2"/>
  <c r="Q705" i="2"/>
  <c r="Q692" i="2"/>
  <c r="O692" i="2"/>
  <c r="Q676" i="2"/>
  <c r="O676" i="2"/>
  <c r="Q1035" i="2"/>
  <c r="O1035" i="2"/>
  <c r="O987" i="2"/>
  <c r="Q987" i="2"/>
  <c r="O736" i="2"/>
  <c r="Q736" i="2"/>
  <c r="O1904" i="2"/>
  <c r="Q1896" i="2"/>
  <c r="Q1892" i="2"/>
  <c r="Q1888" i="2"/>
  <c r="Q1884" i="2"/>
  <c r="Q1880" i="2"/>
  <c r="Q1876" i="2"/>
  <c r="Q1872" i="2"/>
  <c r="Q1868" i="2"/>
  <c r="Q1864" i="2"/>
  <c r="Q1860" i="2"/>
  <c r="Q1856" i="2"/>
  <c r="Q1853" i="2"/>
  <c r="Q1846" i="2"/>
  <c r="Q1842" i="2"/>
  <c r="Q1838" i="2"/>
  <c r="Q1831" i="2"/>
  <c r="Q1827" i="2"/>
  <c r="Q1823" i="2"/>
  <c r="Q1819" i="2"/>
  <c r="O1808" i="2"/>
  <c r="O1796" i="2"/>
  <c r="Q1786" i="2"/>
  <c r="O1776" i="2"/>
  <c r="O1764" i="2"/>
  <c r="Q1754" i="2"/>
  <c r="O1744" i="2"/>
  <c r="O1732" i="2"/>
  <c r="Q1722" i="2"/>
  <c r="O1712" i="2"/>
  <c r="O1668" i="2"/>
  <c r="Q1665" i="2"/>
  <c r="Q1664" i="2"/>
  <c r="Q1656" i="2"/>
  <c r="O1653" i="2"/>
  <c r="O1640" i="2"/>
  <c r="Q1637" i="2"/>
  <c r="Q1630" i="2"/>
  <c r="O1623" i="2"/>
  <c r="O1620" i="2"/>
  <c r="O1617" i="2"/>
  <c r="Q1607" i="2"/>
  <c r="Q1606" i="2"/>
  <c r="O1593" i="2"/>
  <c r="O1572" i="2"/>
  <c r="Q1541" i="2"/>
  <c r="O1525" i="2"/>
  <c r="O1517" i="2"/>
  <c r="O1485" i="2"/>
  <c r="Q1480" i="2"/>
  <c r="O1477" i="2"/>
  <c r="O1463" i="2"/>
  <c r="Q1460" i="2"/>
  <c r="O1457" i="2"/>
  <c r="O1443" i="2"/>
  <c r="Q1440" i="2"/>
  <c r="Q1439" i="2"/>
  <c r="Q1431" i="2"/>
  <c r="O1428" i="2"/>
  <c r="O1413" i="2"/>
  <c r="O1381" i="2"/>
  <c r="Q1378" i="2"/>
  <c r="Q1377" i="2"/>
  <c r="Q1370" i="2"/>
  <c r="O1367" i="2"/>
  <c r="O1352" i="2"/>
  <c r="O1318" i="2"/>
  <c r="Q1315" i="2"/>
  <c r="Q1314" i="2"/>
  <c r="Q1306" i="2"/>
  <c r="O1303" i="2"/>
  <c r="O1289" i="2"/>
  <c r="O1263" i="2"/>
  <c r="Q1260" i="2"/>
  <c r="Q1259" i="2"/>
  <c r="Q1258" i="2"/>
  <c r="O1255" i="2"/>
  <c r="O1249" i="2"/>
  <c r="Q1246" i="2"/>
  <c r="Q1240" i="2"/>
  <c r="O1232" i="2"/>
  <c r="O1228" i="2"/>
  <c r="O1225" i="2"/>
  <c r="Q1194" i="2"/>
  <c r="O1194" i="2"/>
  <c r="Q1119" i="2"/>
  <c r="O1119" i="2"/>
  <c r="O1117" i="2"/>
  <c r="Q1117" i="2"/>
  <c r="O1113" i="2"/>
  <c r="Q1113" i="2"/>
  <c r="Q1095" i="2"/>
  <c r="O1095" i="2"/>
  <c r="O1092" i="2"/>
  <c r="Q1092" i="2"/>
  <c r="Q1080" i="2"/>
  <c r="O1080" i="2"/>
  <c r="O1079" i="2"/>
  <c r="Q1079" i="2"/>
  <c r="Q1019" i="2"/>
  <c r="O1019" i="2"/>
  <c r="Q977" i="2"/>
  <c r="O977" i="2"/>
  <c r="O975" i="2"/>
  <c r="Q975" i="2"/>
  <c r="O897" i="2"/>
  <c r="Q897" i="2"/>
  <c r="O882" i="2"/>
  <c r="Q882" i="2"/>
  <c r="Q868" i="2"/>
  <c r="O868" i="2"/>
  <c r="O864" i="2"/>
  <c r="Q864" i="2"/>
  <c r="O771" i="2"/>
  <c r="Q771" i="2"/>
  <c r="Q741" i="2"/>
  <c r="O741" i="2"/>
  <c r="O737" i="2"/>
  <c r="Q737" i="2"/>
  <c r="O657" i="2"/>
  <c r="Q657" i="2"/>
  <c r="Q642" i="2"/>
  <c r="O642" i="2"/>
  <c r="O640" i="2"/>
  <c r="Q640" i="2"/>
  <c r="O1114" i="2"/>
  <c r="Q1114" i="2"/>
  <c r="O867" i="2"/>
  <c r="Q867" i="2"/>
  <c r="Q658" i="2"/>
  <c r="O658" i="2"/>
  <c r="Q628" i="2"/>
  <c r="O628" i="2"/>
  <c r="O540" i="2"/>
  <c r="Q540" i="2"/>
  <c r="O516" i="2"/>
  <c r="Q516" i="2"/>
  <c r="Q488" i="2"/>
  <c r="O488" i="2"/>
  <c r="O477" i="2"/>
  <c r="Q477" i="2"/>
  <c r="Q434" i="2"/>
  <c r="O434" i="2"/>
  <c r="Q400" i="2"/>
  <c r="O400" i="2"/>
  <c r="O290" i="2"/>
  <c r="Q290" i="2"/>
  <c r="Q215" i="2"/>
  <c r="O215" i="2"/>
  <c r="O102" i="2"/>
  <c r="Q102" i="2"/>
  <c r="Q1905" i="2"/>
  <c r="O1897" i="2"/>
  <c r="O1893" i="2"/>
  <c r="O1889" i="2"/>
  <c r="O1885" i="2"/>
  <c r="O1881" i="2"/>
  <c r="O1877" i="2"/>
  <c r="O1873" i="2"/>
  <c r="O1869" i="2"/>
  <c r="O1865" i="2"/>
  <c r="O1861" i="2"/>
  <c r="O1857" i="2"/>
  <c r="O1850" i="2"/>
  <c r="O1847" i="2"/>
  <c r="O1843" i="2"/>
  <c r="O1839" i="2"/>
  <c r="O1835" i="2"/>
  <c r="O1832" i="2"/>
  <c r="O1828" i="2"/>
  <c r="O1824" i="2"/>
  <c r="O1820" i="2"/>
  <c r="O1816" i="2"/>
  <c r="O1804" i="2"/>
  <c r="Q1794" i="2"/>
  <c r="O1784" i="2"/>
  <c r="O1772" i="2"/>
  <c r="Q1762" i="2"/>
  <c r="O1752" i="2"/>
  <c r="O1740" i="2"/>
  <c r="Q1730" i="2"/>
  <c r="O1720" i="2"/>
  <c r="O1708" i="2"/>
  <c r="O1698" i="2"/>
  <c r="O1684" i="2"/>
  <c r="Q1672" i="2"/>
  <c r="O1669" i="2"/>
  <c r="O1666" i="2"/>
  <c r="Q1657" i="2"/>
  <c r="O1654" i="2"/>
  <c r="O1648" i="2"/>
  <c r="Q1638" i="2"/>
  <c r="Q1633" i="2"/>
  <c r="O1626" i="2"/>
  <c r="O1621" i="2"/>
  <c r="O1611" i="2"/>
  <c r="O1608" i="2"/>
  <c r="Q1604" i="2"/>
  <c r="Q1594" i="2"/>
  <c r="O1573" i="2"/>
  <c r="Q1562" i="2"/>
  <c r="O1556" i="2"/>
  <c r="Q1542" i="2"/>
  <c r="O1538" i="2"/>
  <c r="Q1534" i="2"/>
  <c r="O1531" i="2"/>
  <c r="Q1526" i="2"/>
  <c r="O1523" i="2"/>
  <c r="Q1510" i="2"/>
  <c r="Q1507" i="2"/>
  <c r="O1497" i="2"/>
  <c r="O1489" i="2"/>
  <c r="Q1486" i="2"/>
  <c r="O1483" i="2"/>
  <c r="O1469" i="2"/>
  <c r="Q1464" i="2"/>
  <c r="O1461" i="2"/>
  <c r="O1447" i="2"/>
  <c r="Q1444" i="2"/>
  <c r="O1441" i="2"/>
  <c r="Q1432" i="2"/>
  <c r="O1429" i="2"/>
  <c r="O1423" i="2"/>
  <c r="Q1416" i="2"/>
  <c r="O1411" i="2"/>
  <c r="O1396" i="2"/>
  <c r="Q1385" i="2"/>
  <c r="O1382" i="2"/>
  <c r="O1379" i="2"/>
  <c r="Q1371" i="2"/>
  <c r="O1368" i="2"/>
  <c r="O1362" i="2"/>
  <c r="Q1355" i="2"/>
  <c r="O1350" i="2"/>
  <c r="O1334" i="2"/>
  <c r="Q1322" i="2"/>
  <c r="O1319" i="2"/>
  <c r="O1316" i="2"/>
  <c r="Q1307" i="2"/>
  <c r="O1304" i="2"/>
  <c r="O1298" i="2"/>
  <c r="Q1292" i="2"/>
  <c r="O1288" i="2"/>
  <c r="O1272" i="2"/>
  <c r="O1264" i="2"/>
  <c r="O1261" i="2"/>
  <c r="O1256" i="2"/>
  <c r="Q1250" i="2"/>
  <c r="Q1247" i="2"/>
  <c r="O1243" i="2"/>
  <c r="Q1217" i="2"/>
  <c r="O1217" i="2"/>
  <c r="Q1202" i="2"/>
  <c r="O1202" i="2"/>
  <c r="O1169" i="2"/>
  <c r="Q1169" i="2"/>
  <c r="Q1135" i="2"/>
  <c r="O1135" i="2"/>
  <c r="O1133" i="2"/>
  <c r="Q1133" i="2"/>
  <c r="O1064" i="2"/>
  <c r="Q1064" i="2"/>
  <c r="Q900" i="2"/>
  <c r="O900" i="2"/>
  <c r="Q871" i="2"/>
  <c r="O871" i="2"/>
  <c r="O829" i="2"/>
  <c r="Q829" i="2"/>
  <c r="Q821" i="2"/>
  <c r="O821" i="2"/>
  <c r="Q817" i="2"/>
  <c r="O817" i="2"/>
  <c r="O813" i="2"/>
  <c r="Q813" i="2"/>
  <c r="O776" i="2"/>
  <c r="Q776" i="2"/>
  <c r="Q754" i="2"/>
  <c r="O754" i="2"/>
  <c r="O752" i="2"/>
  <c r="Q752" i="2"/>
  <c r="O721" i="2"/>
  <c r="Q721" i="2"/>
  <c r="Q706" i="2"/>
  <c r="O706" i="2"/>
  <c r="O704" i="2"/>
  <c r="Q704" i="2"/>
  <c r="Q1189" i="2"/>
  <c r="Q1109" i="2"/>
  <c r="O1045" i="2"/>
  <c r="O1029" i="2"/>
  <c r="O1013" i="2"/>
  <c r="O1004" i="2"/>
  <c r="O997" i="2"/>
  <c r="O983" i="2"/>
  <c r="O965" i="2"/>
  <c r="Q956" i="2"/>
  <c r="O948" i="2"/>
  <c r="O929" i="2"/>
  <c r="O920" i="2"/>
  <c r="O917" i="2"/>
  <c r="Q913" i="2"/>
  <c r="Q912" i="2"/>
  <c r="Q909" i="2"/>
  <c r="O906" i="2"/>
  <c r="Q875" i="2"/>
  <c r="Q862" i="2"/>
  <c r="O852" i="2"/>
  <c r="O849" i="2"/>
  <c r="O844" i="2"/>
  <c r="Q839" i="2"/>
  <c r="Q838" i="2"/>
  <c r="Q836" i="2"/>
  <c r="Q799" i="2"/>
  <c r="O796" i="2"/>
  <c r="Q791" i="2"/>
  <c r="O788" i="2"/>
  <c r="Q785" i="2"/>
  <c r="Q784" i="2"/>
  <c r="Q783" i="2"/>
  <c r="O780" i="2"/>
  <c r="Q769" i="2"/>
  <c r="O764" i="2"/>
  <c r="Q761" i="2"/>
  <c r="O758" i="2"/>
  <c r="O726" i="2"/>
  <c r="O710" i="2"/>
  <c r="O694" i="2"/>
  <c r="O686" i="2"/>
  <c r="O670" i="2"/>
  <c r="O646" i="2"/>
  <c r="O630" i="2"/>
  <c r="O622" i="2"/>
  <c r="O613" i="2"/>
  <c r="Q610" i="2"/>
  <c r="O609" i="2"/>
  <c r="Q609" i="2"/>
  <c r="O594" i="2"/>
  <c r="Q594" i="2"/>
  <c r="Q566" i="2"/>
  <c r="O566" i="2"/>
  <c r="O562" i="2"/>
  <c r="Q562" i="2"/>
  <c r="Q417" i="2"/>
  <c r="O417" i="2"/>
  <c r="O413" i="2"/>
  <c r="Q413" i="2"/>
  <c r="Q337" i="2"/>
  <c r="O337" i="2"/>
  <c r="O333" i="2"/>
  <c r="Q333" i="2"/>
  <c r="O226" i="2"/>
  <c r="Q226" i="2"/>
  <c r="Q180" i="2"/>
  <c r="O180" i="2"/>
  <c r="O178" i="2"/>
  <c r="Q178" i="2"/>
  <c r="Q164" i="2"/>
  <c r="O164" i="2"/>
  <c r="O162" i="2"/>
  <c r="Q162" i="2"/>
  <c r="I1909" i="2"/>
  <c r="O1216" i="2"/>
  <c r="Q1210" i="2"/>
  <c r="O1193" i="2"/>
  <c r="Q1184" i="2"/>
  <c r="Q1168" i="2"/>
  <c r="O1155" i="2"/>
  <c r="Q1116" i="2"/>
  <c r="Q1110" i="2"/>
  <c r="O1082" i="2"/>
  <c r="O984" i="2"/>
  <c r="O981" i="2"/>
  <c r="O961" i="2"/>
  <c r="Q923" i="2"/>
  <c r="O914" i="2"/>
  <c r="O876" i="2"/>
  <c r="Q866" i="2"/>
  <c r="O853" i="2"/>
  <c r="O833" i="2"/>
  <c r="Q823" i="2"/>
  <c r="Q819" i="2"/>
  <c r="O816" i="2"/>
  <c r="Q800" i="2"/>
  <c r="O797" i="2"/>
  <c r="Q792" i="2"/>
  <c r="O789" i="2"/>
  <c r="O786" i="2"/>
  <c r="O770" i="2"/>
  <c r="O762" i="2"/>
  <c r="O740" i="2"/>
  <c r="O724" i="2"/>
  <c r="O660" i="2"/>
  <c r="O614" i="2"/>
  <c r="O611" i="2"/>
  <c r="Q575" i="2"/>
  <c r="O575" i="2"/>
  <c r="O573" i="2"/>
  <c r="Q573" i="2"/>
  <c r="Q545" i="2"/>
  <c r="O545" i="2"/>
  <c r="O541" i="2"/>
  <c r="Q541" i="2"/>
  <c r="Q537" i="2"/>
  <c r="O537" i="2"/>
  <c r="O523" i="2"/>
  <c r="Q523" i="2"/>
  <c r="Q513" i="2"/>
  <c r="O513" i="2"/>
  <c r="Q478" i="2"/>
  <c r="O478" i="2"/>
  <c r="O476" i="2"/>
  <c r="Q476" i="2"/>
  <c r="O464" i="2"/>
  <c r="Q464" i="2"/>
  <c r="O443" i="2"/>
  <c r="Q443" i="2"/>
  <c r="O424" i="2"/>
  <c r="Q424" i="2"/>
  <c r="O377" i="2"/>
  <c r="Q377" i="2"/>
  <c r="O297" i="2"/>
  <c r="Q297" i="2"/>
  <c r="Q284" i="2"/>
  <c r="O284" i="2"/>
  <c r="Q272" i="2"/>
  <c r="O272" i="2"/>
  <c r="O142" i="2"/>
  <c r="Q142" i="2"/>
  <c r="O126" i="2"/>
  <c r="Q126" i="2"/>
  <c r="O87" i="2"/>
  <c r="Q87" i="2"/>
  <c r="Q78" i="2"/>
  <c r="O78" i="2"/>
  <c r="Q14" i="2"/>
  <c r="O14" i="2"/>
  <c r="Q595" i="2"/>
  <c r="O595" i="2"/>
  <c r="O593" i="2"/>
  <c r="Q593" i="2"/>
  <c r="Q563" i="2"/>
  <c r="O563" i="2"/>
  <c r="O561" i="2"/>
  <c r="Q561" i="2"/>
  <c r="O492" i="2"/>
  <c r="Q492" i="2"/>
  <c r="O483" i="2"/>
  <c r="Q483" i="2"/>
  <c r="Q414" i="2"/>
  <c r="O414" i="2"/>
  <c r="O412" i="2"/>
  <c r="Q412" i="2"/>
  <c r="Q353" i="2"/>
  <c r="O353" i="2"/>
  <c r="Q334" i="2"/>
  <c r="O334" i="2"/>
  <c r="O332" i="2"/>
  <c r="Q332" i="2"/>
  <c r="O251" i="2"/>
  <c r="Q251" i="2"/>
  <c r="O179" i="2"/>
  <c r="Q179" i="2"/>
  <c r="O163" i="2"/>
  <c r="Q163" i="2"/>
  <c r="Q62" i="2"/>
  <c r="O62" i="2"/>
  <c r="Q46" i="2"/>
  <c r="O46" i="2"/>
  <c r="Q578" i="2"/>
  <c r="Q505" i="2"/>
  <c r="Q504" i="2"/>
  <c r="Q499" i="2"/>
  <c r="O496" i="2"/>
  <c r="O490" i="2"/>
  <c r="Q468" i="2"/>
  <c r="O462" i="2"/>
  <c r="Q441" i="2"/>
  <c r="Q440" i="2"/>
  <c r="O430" i="2"/>
  <c r="Q349" i="2"/>
  <c r="Q348" i="2"/>
  <c r="Q328" i="2"/>
  <c r="Q318" i="2"/>
  <c r="Q317" i="2"/>
  <c r="O304" i="2"/>
  <c r="Q270" i="2"/>
  <c r="Q269" i="2"/>
  <c r="Q242" i="2"/>
  <c r="Q241" i="2"/>
  <c r="O236" i="2"/>
  <c r="Q211" i="2"/>
  <c r="Q210" i="2"/>
  <c r="Q195" i="2"/>
  <c r="Q194" i="2"/>
  <c r="Q174" i="2"/>
  <c r="O151" i="2"/>
  <c r="O148" i="2"/>
  <c r="O132" i="2"/>
  <c r="Q83" i="2"/>
  <c r="O72" i="2"/>
  <c r="O56" i="2"/>
  <c r="O50" i="2"/>
  <c r="O40" i="2"/>
  <c r="O2" i="2"/>
  <c r="O597" i="2"/>
  <c r="O579" i="2"/>
  <c r="O565" i="2"/>
  <c r="O544" i="2"/>
  <c r="Q539" i="2"/>
  <c r="O536" i="2"/>
  <c r="O530" i="2"/>
  <c r="Q515" i="2"/>
  <c r="Q511" i="2"/>
  <c r="O506" i="2"/>
  <c r="Q491" i="2"/>
  <c r="Q475" i="2"/>
  <c r="Q463" i="2"/>
  <c r="O460" i="2"/>
  <c r="O442" i="2"/>
  <c r="O416" i="2"/>
  <c r="Q409" i="2"/>
  <c r="O402" i="2"/>
  <c r="O386" i="2"/>
  <c r="Q376" i="2"/>
  <c r="O350" i="2"/>
  <c r="O336" i="2"/>
  <c r="Q329" i="2"/>
  <c r="O319" i="2"/>
  <c r="Q289" i="2"/>
  <c r="O283" i="2"/>
  <c r="Q278" i="2"/>
  <c r="O271" i="2"/>
  <c r="Q265" i="2"/>
  <c r="O256" i="2"/>
  <c r="Q250" i="2"/>
  <c r="Q237" i="2"/>
  <c r="O212" i="2"/>
  <c r="O196" i="2"/>
  <c r="Q175" i="2"/>
  <c r="O166" i="2"/>
  <c r="Q158" i="2"/>
  <c r="O119" i="2"/>
  <c r="Q99" i="2"/>
  <c r="Q84" i="2"/>
  <c r="O70" i="2"/>
  <c r="O54" i="2"/>
  <c r="O38" i="2"/>
  <c r="O22" i="2"/>
  <c r="O6" i="2"/>
  <c r="Q1576" i="2"/>
  <c r="O1576" i="2"/>
  <c r="O1555" i="2"/>
  <c r="Q1555" i="2"/>
  <c r="O1488" i="2"/>
  <c r="Q1488" i="2"/>
  <c r="Q1324" i="2"/>
  <c r="O1324" i="2"/>
  <c r="O1226" i="2"/>
  <c r="Q1226" i="2"/>
  <c r="Q1103" i="2"/>
  <c r="O1103" i="2"/>
  <c r="O1023" i="2"/>
  <c r="Q1023" i="2"/>
  <c r="O992" i="2"/>
  <c r="Q992" i="2"/>
  <c r="O939" i="2"/>
  <c r="Q939" i="2"/>
  <c r="Q910" i="2"/>
  <c r="O910" i="2"/>
  <c r="Q892" i="2"/>
  <c r="O892" i="2"/>
  <c r="O870" i="2"/>
  <c r="Q870" i="2"/>
  <c r="O860" i="2"/>
  <c r="Q860" i="2"/>
  <c r="O697" i="2"/>
  <c r="Q697" i="2"/>
  <c r="Q1674" i="2"/>
  <c r="O1674" i="2"/>
  <c r="Q1605" i="2"/>
  <c r="O1605" i="2"/>
  <c r="Q1501" i="2"/>
  <c r="O1501" i="2"/>
  <c r="O1185" i="2"/>
  <c r="Q1185" i="2"/>
  <c r="O1149" i="2"/>
  <c r="Q1149" i="2"/>
  <c r="O1130" i="2"/>
  <c r="Q1130" i="2"/>
  <c r="O1086" i="2"/>
  <c r="Q1086" i="2"/>
  <c r="O1056" i="2"/>
  <c r="Q1056" i="2"/>
  <c r="Q985" i="2"/>
  <c r="O985" i="2"/>
  <c r="O932" i="2"/>
  <c r="Q932" i="2"/>
  <c r="O885" i="2"/>
  <c r="Q885" i="2"/>
  <c r="Q818" i="2"/>
  <c r="O818" i="2"/>
  <c r="O815" i="2"/>
  <c r="Q815" i="2"/>
  <c r="O804" i="2"/>
  <c r="Q804" i="2"/>
  <c r="Q790" i="2"/>
  <c r="O790" i="2"/>
  <c r="O787" i="2"/>
  <c r="Q787" i="2"/>
  <c r="Q768" i="2"/>
  <c r="O768" i="2"/>
  <c r="O745" i="2"/>
  <c r="Q745" i="2"/>
  <c r="Q708" i="2"/>
  <c r="O708" i="2"/>
  <c r="Q615" i="2"/>
  <c r="O615" i="2"/>
  <c r="Q603" i="2"/>
  <c r="O603" i="2"/>
  <c r="O601" i="2"/>
  <c r="Q601" i="2"/>
  <c r="Q587" i="2"/>
  <c r="O587" i="2"/>
  <c r="O585" i="2"/>
  <c r="Q585" i="2"/>
  <c r="Q303" i="2"/>
  <c r="O303" i="2"/>
  <c r="Q113" i="2"/>
  <c r="O113" i="2"/>
  <c r="Q85" i="2"/>
  <c r="O85" i="2"/>
  <c r="O1815" i="2"/>
  <c r="Q1815" i="2"/>
  <c r="O1807" i="2"/>
  <c r="Q1807" i="2"/>
  <c r="O1791" i="2"/>
  <c r="Q1791" i="2"/>
  <c r="O1775" i="2"/>
  <c r="Q1775" i="2"/>
  <c r="O1759" i="2"/>
  <c r="Q1759" i="2"/>
  <c r="O1727" i="2"/>
  <c r="Q1727" i="2"/>
  <c r="O1719" i="2"/>
  <c r="Q1719" i="2"/>
  <c r="O1703" i="2"/>
  <c r="Q1703" i="2"/>
  <c r="Q1516" i="2"/>
  <c r="O1516" i="2"/>
  <c r="O1494" i="2"/>
  <c r="Q1494" i="2"/>
  <c r="Q1340" i="2"/>
  <c r="O1340" i="2"/>
  <c r="Q1278" i="2"/>
  <c r="O1278" i="2"/>
  <c r="Q1213" i="2"/>
  <c r="O1213" i="2"/>
  <c r="O1156" i="2"/>
  <c r="Q1156" i="2"/>
  <c r="Q1138" i="2"/>
  <c r="O1138" i="2"/>
  <c r="O1071" i="2"/>
  <c r="Q1071" i="2"/>
  <c r="O1007" i="2"/>
  <c r="Q1007" i="2"/>
  <c r="O988" i="2"/>
  <c r="Q988" i="2"/>
  <c r="O924" i="2"/>
  <c r="Q924" i="2"/>
  <c r="Q802" i="2"/>
  <c r="O802" i="2"/>
  <c r="O772" i="2"/>
  <c r="Q772" i="2"/>
  <c r="Q644" i="2"/>
  <c r="O644" i="2"/>
  <c r="Q538" i="2"/>
  <c r="O538" i="2"/>
  <c r="Q514" i="2"/>
  <c r="O514" i="2"/>
  <c r="O467" i="2"/>
  <c r="Q467" i="2"/>
  <c r="O373" i="2"/>
  <c r="Q373" i="2"/>
  <c r="Q338" i="2"/>
  <c r="O338" i="2"/>
  <c r="Q118" i="2"/>
  <c r="O118" i="2"/>
  <c r="Q1695" i="2"/>
  <c r="Q1635" i="2"/>
  <c r="Q1634" i="2"/>
  <c r="Q1624" i="2"/>
  <c r="O1624" i="2"/>
  <c r="Q1600" i="2"/>
  <c r="Q1599" i="2"/>
  <c r="Q1569" i="2"/>
  <c r="O1569" i="2"/>
  <c r="O1547" i="2"/>
  <c r="Q1547" i="2"/>
  <c r="Q1545" i="2"/>
  <c r="Q1417" i="2"/>
  <c r="O1417" i="2"/>
  <c r="Q1408" i="2"/>
  <c r="Q1356" i="2"/>
  <c r="O1356" i="2"/>
  <c r="Q1347" i="2"/>
  <c r="Q1346" i="2"/>
  <c r="Q1293" i="2"/>
  <c r="O1293" i="2"/>
  <c r="Q1285" i="2"/>
  <c r="Q1284" i="2"/>
  <c r="Q1241" i="2"/>
  <c r="O1241" i="2"/>
  <c r="O1218" i="2"/>
  <c r="Q1218" i="2"/>
  <c r="Q1186" i="2"/>
  <c r="O1186" i="2"/>
  <c r="Q1171" i="2"/>
  <c r="O1171" i="2"/>
  <c r="O1150" i="2"/>
  <c r="Q1150" i="2"/>
  <c r="O1141" i="2"/>
  <c r="Q1141" i="2"/>
  <c r="Q1131" i="2"/>
  <c r="O1131" i="2"/>
  <c r="O1129" i="2"/>
  <c r="Q1129" i="2"/>
  <c r="Q1111" i="2"/>
  <c r="O1111" i="2"/>
  <c r="O1087" i="2"/>
  <c r="Q1087" i="2"/>
  <c r="Q1057" i="2"/>
  <c r="O1057" i="2"/>
  <c r="O1055" i="2"/>
  <c r="Q1055" i="2"/>
  <c r="O1024" i="2"/>
  <c r="Q1024" i="2"/>
  <c r="Q993" i="2"/>
  <c r="O993" i="2"/>
  <c r="O991" i="2"/>
  <c r="Q991" i="2"/>
  <c r="Q933" i="2"/>
  <c r="O933" i="2"/>
  <c r="O931" i="2"/>
  <c r="Q931" i="2"/>
  <c r="O891" i="2"/>
  <c r="Q891" i="2"/>
  <c r="Q861" i="2"/>
  <c r="O861" i="2"/>
  <c r="O859" i="2"/>
  <c r="Q859" i="2"/>
  <c r="O831" i="2"/>
  <c r="Q831" i="2"/>
  <c r="Q805" i="2"/>
  <c r="O805" i="2"/>
  <c r="O775" i="2"/>
  <c r="Q775" i="2"/>
  <c r="Q742" i="2"/>
  <c r="O742" i="2"/>
  <c r="Q730" i="2"/>
  <c r="O730" i="2"/>
  <c r="O728" i="2"/>
  <c r="Q728" i="2"/>
  <c r="Q714" i="2"/>
  <c r="O714" i="2"/>
  <c r="O712" i="2"/>
  <c r="Q712" i="2"/>
  <c r="Q661" i="2"/>
  <c r="O661" i="2"/>
  <c r="O618" i="2"/>
  <c r="Q618" i="2"/>
  <c r="Q581" i="2"/>
  <c r="O581" i="2"/>
  <c r="O570" i="2"/>
  <c r="Q570" i="2"/>
  <c r="Q522" i="2"/>
  <c r="O522" i="2"/>
  <c r="O520" i="2"/>
  <c r="Q520" i="2"/>
  <c r="Q482" i="2"/>
  <c r="O482" i="2"/>
  <c r="O480" i="2"/>
  <c r="Q480" i="2"/>
  <c r="Q433" i="2"/>
  <c r="O433" i="2"/>
  <c r="O421" i="2"/>
  <c r="Q421" i="2"/>
  <c r="Q406" i="2"/>
  <c r="O406" i="2"/>
  <c r="O404" i="2"/>
  <c r="Q404" i="2"/>
  <c r="Q390" i="2"/>
  <c r="O390" i="2"/>
  <c r="O388" i="2"/>
  <c r="Q388" i="2"/>
  <c r="Q352" i="2"/>
  <c r="O352" i="2"/>
  <c r="O1530" i="2"/>
  <c r="Q1530" i="2"/>
  <c r="Q1387" i="2"/>
  <c r="O1387" i="2"/>
  <c r="Q1248" i="2"/>
  <c r="O1248" i="2"/>
  <c r="Q1151" i="2"/>
  <c r="O1151" i="2"/>
  <c r="O1121" i="2"/>
  <c r="Q1121" i="2"/>
  <c r="Q1088" i="2"/>
  <c r="O1088" i="2"/>
  <c r="Q1025" i="2"/>
  <c r="O1025" i="2"/>
  <c r="Q973" i="2"/>
  <c r="O973" i="2"/>
  <c r="Q921" i="2"/>
  <c r="O921" i="2"/>
  <c r="O1799" i="2"/>
  <c r="Q1799" i="2"/>
  <c r="O1783" i="2"/>
  <c r="Q1783" i="2"/>
  <c r="O1767" i="2"/>
  <c r="Q1767" i="2"/>
  <c r="O1751" i="2"/>
  <c r="Q1751" i="2"/>
  <c r="O1743" i="2"/>
  <c r="Q1743" i="2"/>
  <c r="O1735" i="2"/>
  <c r="Q1735" i="2"/>
  <c r="O1711" i="2"/>
  <c r="Q1711" i="2"/>
  <c r="Q1690" i="2"/>
  <c r="O1690" i="2"/>
  <c r="Q1632" i="2"/>
  <c r="O1632" i="2"/>
  <c r="O1610" i="2"/>
  <c r="Q1610" i="2"/>
  <c r="Q1402" i="2"/>
  <c r="O1402" i="2"/>
  <c r="O1211" i="2"/>
  <c r="Q1211" i="2"/>
  <c r="O1199" i="2"/>
  <c r="Q1199" i="2"/>
  <c r="O1178" i="2"/>
  <c r="Q1178" i="2"/>
  <c r="Q1107" i="2"/>
  <c r="O1107" i="2"/>
  <c r="O1099" i="2"/>
  <c r="Q1099" i="2"/>
  <c r="Q1073" i="2"/>
  <c r="O1073" i="2"/>
  <c r="O1040" i="2"/>
  <c r="Q1040" i="2"/>
  <c r="Q1009" i="2"/>
  <c r="O1009" i="2"/>
  <c r="O895" i="2"/>
  <c r="Q895" i="2"/>
  <c r="Q845" i="2"/>
  <c r="O845" i="2"/>
  <c r="Q837" i="2"/>
  <c r="O837" i="2"/>
  <c r="O828" i="2"/>
  <c r="Q828" i="2"/>
  <c r="Q725" i="2"/>
  <c r="O725" i="2"/>
  <c r="O681" i="2"/>
  <c r="Q681" i="2"/>
  <c r="O633" i="2"/>
  <c r="Q633" i="2"/>
  <c r="Q529" i="2"/>
  <c r="O529" i="2"/>
  <c r="O459" i="2"/>
  <c r="Q459" i="2"/>
  <c r="Q401" i="2"/>
  <c r="O401" i="2"/>
  <c r="O306" i="2"/>
  <c r="Q306" i="2"/>
  <c r="O1900" i="2"/>
  <c r="Q1814" i="2"/>
  <c r="O1811" i="2"/>
  <c r="Q1811" i="2"/>
  <c r="Q1806" i="2"/>
  <c r="O1803" i="2"/>
  <c r="Q1803" i="2"/>
  <c r="Q1798" i="2"/>
  <c r="O1795" i="2"/>
  <c r="Q1795" i="2"/>
  <c r="Q1790" i="2"/>
  <c r="O1787" i="2"/>
  <c r="Q1787" i="2"/>
  <c r="Q1782" i="2"/>
  <c r="O1779" i="2"/>
  <c r="Q1779" i="2"/>
  <c r="Q1774" i="2"/>
  <c r="O1771" i="2"/>
  <c r="Q1771" i="2"/>
  <c r="Q1766" i="2"/>
  <c r="O1763" i="2"/>
  <c r="Q1763" i="2"/>
  <c r="Q1758" i="2"/>
  <c r="O1755" i="2"/>
  <c r="Q1755" i="2"/>
  <c r="Q1750" i="2"/>
  <c r="O1747" i="2"/>
  <c r="Q1747" i="2"/>
  <c r="Q1742" i="2"/>
  <c r="O1739" i="2"/>
  <c r="Q1739" i="2"/>
  <c r="Q1734" i="2"/>
  <c r="O1731" i="2"/>
  <c r="Q1731" i="2"/>
  <c r="Q1726" i="2"/>
  <c r="O1723" i="2"/>
  <c r="Q1723" i="2"/>
  <c r="Q1718" i="2"/>
  <c r="O1715" i="2"/>
  <c r="Q1715" i="2"/>
  <c r="Q1710" i="2"/>
  <c r="O1707" i="2"/>
  <c r="Q1707" i="2"/>
  <c r="Q1702" i="2"/>
  <c r="O1699" i="2"/>
  <c r="O1696" i="2"/>
  <c r="Q1689" i="2"/>
  <c r="O1686" i="2"/>
  <c r="Q1658" i="2"/>
  <c r="O1658" i="2"/>
  <c r="O1652" i="2"/>
  <c r="Q1642" i="2"/>
  <c r="Q1639" i="2"/>
  <c r="O1639" i="2"/>
  <c r="O1636" i="2"/>
  <c r="Q1631" i="2"/>
  <c r="Q1625" i="2"/>
  <c r="Q1622" i="2"/>
  <c r="O1618" i="2"/>
  <c r="Q1618" i="2"/>
  <c r="O1601" i="2"/>
  <c r="O1590" i="2"/>
  <c r="Q1590" i="2"/>
  <c r="O1585" i="2"/>
  <c r="Q1570" i="2"/>
  <c r="Q1567" i="2"/>
  <c r="Q1561" i="2"/>
  <c r="O1561" i="2"/>
  <c r="O1558" i="2"/>
  <c r="O1548" i="2"/>
  <c r="O1546" i="2"/>
  <c r="Q1543" i="2"/>
  <c r="O1533" i="2"/>
  <c r="O1524" i="2"/>
  <c r="Q1518" i="2"/>
  <c r="Q1515" i="2"/>
  <c r="Q1509" i="2"/>
  <c r="O1509" i="2"/>
  <c r="O1496" i="2"/>
  <c r="Q1484" i="2"/>
  <c r="O1481" i="2"/>
  <c r="O1471" i="2"/>
  <c r="Q1468" i="2"/>
  <c r="O1465" i="2"/>
  <c r="O1455" i="2"/>
  <c r="Q1452" i="2"/>
  <c r="O1449" i="2"/>
  <c r="Q1433" i="2"/>
  <c r="O1433" i="2"/>
  <c r="O1427" i="2"/>
  <c r="Q1415" i="2"/>
  <c r="O1412" i="2"/>
  <c r="O1409" i="2"/>
  <c r="Q1401" i="2"/>
  <c r="O1398" i="2"/>
  <c r="Q1372" i="2"/>
  <c r="O1372" i="2"/>
  <c r="O1366" i="2"/>
  <c r="Q1354" i="2"/>
  <c r="O1351" i="2"/>
  <c r="O1348" i="2"/>
  <c r="Q1339" i="2"/>
  <c r="O1336" i="2"/>
  <c r="Q1308" i="2"/>
  <c r="O1308" i="2"/>
  <c r="O1302" i="2"/>
  <c r="Q1291" i="2"/>
  <c r="O1286" i="2"/>
  <c r="Q1277" i="2"/>
  <c r="O1274" i="2"/>
  <c r="O1262" i="2"/>
  <c r="Q1262" i="2"/>
  <c r="O1257" i="2"/>
  <c r="Q1242" i="2"/>
  <c r="Q1239" i="2"/>
  <c r="Q1233" i="2"/>
  <c r="O1233" i="2"/>
  <c r="O1229" i="2"/>
  <c r="O1219" i="2"/>
  <c r="O1212" i="2"/>
  <c r="Q1212" i="2"/>
  <c r="O1204" i="2"/>
  <c r="Q1204" i="2"/>
  <c r="O1201" i="2"/>
  <c r="O1192" i="2"/>
  <c r="O1187" i="2"/>
  <c r="Q1179" i="2"/>
  <c r="O1179" i="2"/>
  <c r="O1177" i="2"/>
  <c r="Q1177" i="2"/>
  <c r="Q1172" i="2"/>
  <c r="O1164" i="2"/>
  <c r="Q1164" i="2"/>
  <c r="O1137" i="2"/>
  <c r="Q1137" i="2"/>
  <c r="Q1132" i="2"/>
  <c r="Q1115" i="2"/>
  <c r="O1115" i="2"/>
  <c r="Q1100" i="2"/>
  <c r="O1100" i="2"/>
  <c r="O1098" i="2"/>
  <c r="Q1098" i="2"/>
  <c r="O1096" i="2"/>
  <c r="O1083" i="2"/>
  <c r="O1072" i="2"/>
  <c r="Q1072" i="2"/>
  <c r="O1067" i="2"/>
  <c r="Q1041" i="2"/>
  <c r="O1041" i="2"/>
  <c r="O1039" i="2"/>
  <c r="Q1039" i="2"/>
  <c r="O1037" i="2"/>
  <c r="O1020" i="2"/>
  <c r="O1008" i="2"/>
  <c r="Q1008" i="2"/>
  <c r="O1003" i="2"/>
  <c r="Q951" i="2"/>
  <c r="O951" i="2"/>
  <c r="O949" i="2"/>
  <c r="Q936" i="2"/>
  <c r="O936" i="2"/>
  <c r="Q925" i="2"/>
  <c r="O925" i="2"/>
  <c r="Q896" i="2"/>
  <c r="O896" i="2"/>
  <c r="O894" i="2"/>
  <c r="Q894" i="2"/>
  <c r="O881" i="2"/>
  <c r="Q881" i="2"/>
  <c r="O878" i="2"/>
  <c r="Q865" i="2"/>
  <c r="O865" i="2"/>
  <c r="O832" i="2"/>
  <c r="Q808" i="2"/>
  <c r="O808" i="2"/>
  <c r="O801" i="2"/>
  <c r="Q801" i="2"/>
  <c r="O798" i="2"/>
  <c r="Q781" i="2"/>
  <c r="O781" i="2"/>
  <c r="Q773" i="2"/>
  <c r="O773" i="2"/>
  <c r="O765" i="2"/>
  <c r="Q765" i="2"/>
  <c r="O756" i="2"/>
  <c r="Q678" i="2"/>
  <c r="O678" i="2"/>
  <c r="Q666" i="2"/>
  <c r="O666" i="2"/>
  <c r="O664" i="2"/>
  <c r="Q664" i="2"/>
  <c r="O662" i="2"/>
  <c r="Q650" i="2"/>
  <c r="O650" i="2"/>
  <c r="O648" i="2"/>
  <c r="Q648" i="2"/>
  <c r="Q598" i="2"/>
  <c r="O598" i="2"/>
  <c r="O582" i="2"/>
  <c r="O554" i="2"/>
  <c r="Q554" i="2"/>
  <c r="O548" i="2"/>
  <c r="Q548" i="2"/>
  <c r="Q941" i="2"/>
  <c r="O941" i="2"/>
  <c r="Q884" i="2"/>
  <c r="O884" i="2"/>
  <c r="Q830" i="2"/>
  <c r="O830" i="2"/>
  <c r="O807" i="2"/>
  <c r="Q807" i="2"/>
  <c r="O729" i="2"/>
  <c r="Q729" i="2"/>
  <c r="Q698" i="2"/>
  <c r="O698" i="2"/>
  <c r="O696" i="2"/>
  <c r="Q696" i="2"/>
  <c r="O665" i="2"/>
  <c r="Q665" i="2"/>
  <c r="Q634" i="2"/>
  <c r="O634" i="2"/>
  <c r="O632" i="2"/>
  <c r="Q632" i="2"/>
  <c r="O602" i="2"/>
  <c r="Q602" i="2"/>
  <c r="Q571" i="2"/>
  <c r="O571" i="2"/>
  <c r="O569" i="2"/>
  <c r="Q569" i="2"/>
  <c r="O528" i="2"/>
  <c r="Q528" i="2"/>
  <c r="Q497" i="2"/>
  <c r="O497" i="2"/>
  <c r="O473" i="2"/>
  <c r="Q473" i="2"/>
  <c r="O447" i="2"/>
  <c r="Q447" i="2"/>
  <c r="O445" i="2"/>
  <c r="Q445" i="2"/>
  <c r="O436" i="2"/>
  <c r="Q436" i="2"/>
  <c r="Q370" i="2"/>
  <c r="O370" i="2"/>
  <c r="O341" i="2"/>
  <c r="Q341" i="2"/>
  <c r="Q302" i="2"/>
  <c r="O302" i="2"/>
  <c r="Q296" i="2"/>
  <c r="O296" i="2"/>
  <c r="O294" i="2"/>
  <c r="Q294" i="2"/>
  <c r="Q239" i="2"/>
  <c r="O239" i="2"/>
  <c r="Q214" i="2"/>
  <c r="O214" i="2"/>
  <c r="Q168" i="2"/>
  <c r="O168" i="2"/>
  <c r="O123" i="2"/>
  <c r="Q123" i="2"/>
  <c r="Q957" i="2"/>
  <c r="O957" i="2"/>
  <c r="Q899" i="2"/>
  <c r="O899" i="2"/>
  <c r="O877" i="2"/>
  <c r="Q877" i="2"/>
  <c r="O850" i="2"/>
  <c r="Q850" i="2"/>
  <c r="Q822" i="2"/>
  <c r="O822" i="2"/>
  <c r="Q746" i="2"/>
  <c r="O746" i="2"/>
  <c r="O744" i="2"/>
  <c r="Q744" i="2"/>
  <c r="O713" i="2"/>
  <c r="Q713" i="2"/>
  <c r="Q682" i="2"/>
  <c r="O682" i="2"/>
  <c r="O680" i="2"/>
  <c r="Q680" i="2"/>
  <c r="O649" i="2"/>
  <c r="Q649" i="2"/>
  <c r="Q619" i="2"/>
  <c r="O619" i="2"/>
  <c r="O617" i="2"/>
  <c r="Q617" i="2"/>
  <c r="O586" i="2"/>
  <c r="Q586" i="2"/>
  <c r="Q555" i="2"/>
  <c r="O555" i="2"/>
  <c r="O553" i="2"/>
  <c r="Q553" i="2"/>
  <c r="O543" i="2"/>
  <c r="Q543" i="2"/>
  <c r="O521" i="2"/>
  <c r="Q521" i="2"/>
  <c r="O509" i="2"/>
  <c r="Q509" i="2"/>
  <c r="O495" i="2"/>
  <c r="Q495" i="2"/>
  <c r="Q461" i="2"/>
  <c r="O461" i="2"/>
  <c r="O451" i="2"/>
  <c r="Q451" i="2"/>
  <c r="Q384" i="2"/>
  <c r="O384" i="2"/>
  <c r="Q358" i="2"/>
  <c r="O358" i="2"/>
  <c r="O356" i="2"/>
  <c r="Q356" i="2"/>
  <c r="Q322" i="2"/>
  <c r="O322" i="2"/>
  <c r="Q316" i="2"/>
  <c r="O316" i="2"/>
  <c r="O314" i="2"/>
  <c r="Q314" i="2"/>
  <c r="Q247" i="2"/>
  <c r="O247" i="2"/>
  <c r="O203" i="2"/>
  <c r="Q203" i="2"/>
  <c r="Q182" i="2"/>
  <c r="O182" i="2"/>
  <c r="Q135" i="2"/>
  <c r="O135" i="2"/>
  <c r="O508" i="2"/>
  <c r="Q508" i="2"/>
  <c r="Q481" i="2"/>
  <c r="O481" i="2"/>
  <c r="Q466" i="2"/>
  <c r="O466" i="2"/>
  <c r="Q446" i="2"/>
  <c r="O446" i="2"/>
  <c r="O444" i="2"/>
  <c r="Q444" i="2"/>
  <c r="Q422" i="2"/>
  <c r="O422" i="2"/>
  <c r="O420" i="2"/>
  <c r="Q420" i="2"/>
  <c r="O405" i="2"/>
  <c r="Q405" i="2"/>
  <c r="O321" i="2"/>
  <c r="Q321" i="2"/>
  <c r="O315" i="2"/>
  <c r="Q315" i="2"/>
  <c r="O301" i="2"/>
  <c r="Q301" i="2"/>
  <c r="Q268" i="2"/>
  <c r="O268" i="2"/>
  <c r="O266" i="2"/>
  <c r="Q266" i="2"/>
  <c r="O233" i="2"/>
  <c r="Q233" i="2"/>
  <c r="O231" i="2"/>
  <c r="Q231" i="2"/>
  <c r="Q224" i="2"/>
  <c r="O224" i="2"/>
  <c r="O222" i="2"/>
  <c r="Q222" i="2"/>
  <c r="O218" i="2"/>
  <c r="Q218" i="2"/>
  <c r="O171" i="2"/>
  <c r="Q171" i="2"/>
  <c r="Q140" i="2"/>
  <c r="O140" i="2"/>
  <c r="O138" i="2"/>
  <c r="Q138" i="2"/>
  <c r="Q112" i="2"/>
  <c r="O112" i="2"/>
  <c r="O77" i="2"/>
  <c r="Q77" i="2"/>
  <c r="O61" i="2"/>
  <c r="Q61" i="2"/>
  <c r="O45" i="2"/>
  <c r="Q45" i="2"/>
  <c r="O29" i="2"/>
  <c r="Q29" i="2"/>
  <c r="O13" i="2"/>
  <c r="Q13" i="2"/>
  <c r="O500" i="2"/>
  <c r="Q500" i="2"/>
  <c r="Q474" i="2"/>
  <c r="O474" i="2"/>
  <c r="O472" i="2"/>
  <c r="Q472" i="2"/>
  <c r="O389" i="2"/>
  <c r="Q389" i="2"/>
  <c r="Q374" i="2"/>
  <c r="O374" i="2"/>
  <c r="O372" i="2"/>
  <c r="Q372" i="2"/>
  <c r="O357" i="2"/>
  <c r="Q357" i="2"/>
  <c r="Q342" i="2"/>
  <c r="O342" i="2"/>
  <c r="O340" i="2"/>
  <c r="Q340" i="2"/>
  <c r="Q282" i="2"/>
  <c r="O282" i="2"/>
  <c r="O273" i="2"/>
  <c r="Q273" i="2"/>
  <c r="Q200" i="2"/>
  <c r="O200" i="2"/>
  <c r="Q188" i="2"/>
  <c r="O188" i="2"/>
  <c r="O186" i="2"/>
  <c r="Q186" i="2"/>
  <c r="O155" i="2"/>
  <c r="Q155" i="2"/>
  <c r="Q97" i="2"/>
  <c r="O97" i="2"/>
  <c r="Q81" i="2"/>
  <c r="O81" i="2"/>
  <c r="Q64" i="2"/>
  <c r="O64" i="2"/>
  <c r="Q48" i="2"/>
  <c r="O48" i="2"/>
  <c r="Q32" i="2"/>
  <c r="O32" i="2"/>
  <c r="Q16" i="2"/>
  <c r="O16" i="2"/>
  <c r="Q507" i="2"/>
  <c r="O494" i="2"/>
  <c r="O465" i="2"/>
  <c r="O458" i="2"/>
  <c r="O450" i="2"/>
  <c r="O426" i="2"/>
  <c r="O410" i="2"/>
  <c r="O378" i="2"/>
  <c r="O362" i="2"/>
  <c r="O346" i="2"/>
  <c r="O330" i="2"/>
  <c r="O320" i="2"/>
  <c r="Q313" i="2"/>
  <c r="Q305" i="2"/>
  <c r="O300" i="2"/>
  <c r="O295" i="2"/>
  <c r="Q295" i="2"/>
  <c r="O281" i="2"/>
  <c r="Q281" i="2"/>
  <c r="O274" i="2"/>
  <c r="O267" i="2"/>
  <c r="Q267" i="2"/>
  <c r="O258" i="2"/>
  <c r="Q258" i="2"/>
  <c r="O246" i="2"/>
  <c r="O240" i="2"/>
  <c r="Q232" i="2"/>
  <c r="O232" i="2"/>
  <c r="O230" i="2"/>
  <c r="Q230" i="2"/>
  <c r="Q225" i="2"/>
  <c r="O199" i="2"/>
  <c r="O167" i="2"/>
  <c r="Q156" i="2"/>
  <c r="O156" i="2"/>
  <c r="O154" i="2"/>
  <c r="Q154" i="2"/>
  <c r="O152" i="2"/>
  <c r="O139" i="2"/>
  <c r="Q139" i="2"/>
  <c r="O134" i="2"/>
  <c r="Q124" i="2"/>
  <c r="O124" i="2"/>
  <c r="O122" i="2"/>
  <c r="Q122" i="2"/>
  <c r="O120" i="2"/>
  <c r="O111" i="2"/>
  <c r="O105" i="2"/>
  <c r="O101" i="2"/>
  <c r="Q93" i="2"/>
  <c r="O93" i="2"/>
  <c r="O76" i="2"/>
  <c r="Q73" i="2"/>
  <c r="O60" i="2"/>
  <c r="Q57" i="2"/>
  <c r="O44" i="2"/>
  <c r="Q41" i="2"/>
  <c r="O28" i="2"/>
  <c r="Q25" i="2"/>
  <c r="O12" i="2"/>
  <c r="Q9" i="2"/>
  <c r="Q288" i="2"/>
  <c r="O288" i="2"/>
  <c r="O253" i="2"/>
  <c r="Q253" i="2"/>
  <c r="O238" i="2"/>
  <c r="Q238" i="2"/>
  <c r="O223" i="2"/>
  <c r="Q223" i="2"/>
  <c r="O219" i="2"/>
  <c r="Q219" i="2"/>
  <c r="Q204" i="2"/>
  <c r="O204" i="2"/>
  <c r="O202" i="2"/>
  <c r="Q202" i="2"/>
  <c r="O187" i="2"/>
  <c r="Q187" i="2"/>
  <c r="Q172" i="2"/>
  <c r="O172" i="2"/>
  <c r="O170" i="2"/>
  <c r="Q170" i="2"/>
  <c r="Q89" i="2"/>
  <c r="O89" i="2"/>
  <c r="O287" i="2"/>
  <c r="O280" i="2"/>
  <c r="Q257" i="2"/>
  <c r="O252" i="2"/>
  <c r="O208" i="2"/>
  <c r="O192" i="2"/>
  <c r="O176" i="2"/>
  <c r="O144" i="2"/>
  <c r="O128" i="2"/>
  <c r="Q96" i="2"/>
  <c r="Q92" i="2"/>
  <c r="Q1898" i="2"/>
  <c r="Q1890" i="2"/>
  <c r="O1890" i="2"/>
  <c r="Q1874" i="2"/>
  <c r="O1874" i="2"/>
  <c r="M1907" i="2"/>
  <c r="O1908" i="2" s="1"/>
  <c r="Q1903" i="2"/>
  <c r="Q1901" i="2"/>
  <c r="Q1886" i="2"/>
  <c r="O1886" i="2"/>
  <c r="Q1882" i="2"/>
  <c r="O1882" i="2"/>
  <c r="Q1894" i="2"/>
  <c r="O1894" i="2"/>
  <c r="Q1878" i="2"/>
  <c r="O1878" i="2"/>
  <c r="O1870" i="2"/>
  <c r="O1866" i="2"/>
  <c r="O1862" i="2"/>
  <c r="O1858" i="2"/>
  <c r="O1854" i="2"/>
  <c r="O1851" i="2"/>
  <c r="O1848" i="2"/>
  <c r="O1844" i="2"/>
  <c r="O1840" i="2"/>
  <c r="O1836" i="2"/>
  <c r="O1833" i="2"/>
  <c r="O1829" i="2"/>
  <c r="O1825" i="2"/>
  <c r="O1821" i="2"/>
  <c r="O1817" i="2"/>
  <c r="O1813" i="2"/>
  <c r="O1809" i="2"/>
  <c r="O1805" i="2"/>
  <c r="O1801" i="2"/>
  <c r="O1797" i="2"/>
  <c r="O1793" i="2"/>
  <c r="O1789" i="2"/>
  <c r="O1785" i="2"/>
  <c r="O1781" i="2"/>
  <c r="O1777" i="2"/>
  <c r="O1773" i="2"/>
  <c r="O1769" i="2"/>
  <c r="O1765" i="2"/>
  <c r="O1761" i="2"/>
  <c r="O1757" i="2"/>
  <c r="O1753" i="2"/>
  <c r="O1749" i="2"/>
  <c r="O1745" i="2"/>
  <c r="O1741" i="2"/>
  <c r="O1737" i="2"/>
  <c r="O1733" i="2"/>
  <c r="O1729" i="2"/>
  <c r="O1725" i="2"/>
  <c r="O1721" i="2"/>
  <c r="O1717" i="2"/>
  <c r="O1713" i="2"/>
  <c r="O1709" i="2"/>
  <c r="O1705" i="2"/>
  <c r="O1701" i="2"/>
  <c r="O1697" i="2"/>
  <c r="O1694" i="2"/>
  <c r="O1691" i="2"/>
  <c r="O1687" i="2"/>
  <c r="O1683" i="2"/>
  <c r="O1679" i="2"/>
  <c r="O1675" i="2"/>
  <c r="O1671" i="2"/>
  <c r="O1667" i="2"/>
  <c r="O1663" i="2"/>
  <c r="O1659" i="2"/>
  <c r="O1655" i="2"/>
  <c r="O1651" i="2"/>
  <c r="O1647" i="2"/>
  <c r="O1643" i="2"/>
  <c r="O1641" i="2"/>
  <c r="Q1629" i="2"/>
  <c r="O1628" i="2"/>
  <c r="O1627" i="2"/>
  <c r="Q1614" i="2"/>
  <c r="O1613" i="2"/>
  <c r="O1612" i="2"/>
  <c r="Q1598" i="2"/>
  <c r="O1597" i="2"/>
  <c r="O1596" i="2"/>
  <c r="Q1582" i="2"/>
  <c r="O1581" i="2"/>
  <c r="O1580" i="2"/>
  <c r="Q1566" i="2"/>
  <c r="O1565" i="2"/>
  <c r="O1564" i="2"/>
  <c r="Q1551" i="2"/>
  <c r="O1550" i="2"/>
  <c r="O1549" i="2"/>
  <c r="Q1537" i="2"/>
  <c r="O1536" i="2"/>
  <c r="Q1522" i="2"/>
  <c r="O1521" i="2"/>
  <c r="O1520" i="2"/>
  <c r="Q1506" i="2"/>
  <c r="O1505" i="2"/>
  <c r="O1504" i="2"/>
  <c r="Q1482" i="2"/>
  <c r="O1482" i="2"/>
  <c r="Q1466" i="2"/>
  <c r="O1466" i="2"/>
  <c r="Q1478" i="2"/>
  <c r="O1478" i="2"/>
  <c r="Q1462" i="2"/>
  <c r="O1462" i="2"/>
  <c r="Q1474" i="2"/>
  <c r="O1474" i="2"/>
  <c r="Q1458" i="2"/>
  <c r="O1458" i="2"/>
  <c r="Q1470" i="2"/>
  <c r="O1470" i="2"/>
  <c r="O1454" i="2"/>
  <c r="O1450" i="2"/>
  <c r="O1446" i="2"/>
  <c r="O1442" i="2"/>
  <c r="O1438" i="2"/>
  <c r="O1434" i="2"/>
  <c r="O1430" i="2"/>
  <c r="O1426" i="2"/>
  <c r="O1422" i="2"/>
  <c r="O1418" i="2"/>
  <c r="O1414" i="2"/>
  <c r="O1410" i="2"/>
  <c r="O1407" i="2"/>
  <c r="O1403" i="2"/>
  <c r="O1399" i="2"/>
  <c r="O1395" i="2"/>
  <c r="O1391" i="2"/>
  <c r="O1388" i="2"/>
  <c r="O1384" i="2"/>
  <c r="O1380" i="2"/>
  <c r="O1376" i="2"/>
  <c r="O1373" i="2"/>
  <c r="O1369" i="2"/>
  <c r="O1365" i="2"/>
  <c r="O1361" i="2"/>
  <c r="O1357" i="2"/>
  <c r="O1353" i="2"/>
  <c r="O1349" i="2"/>
  <c r="O1345" i="2"/>
  <c r="O1341" i="2"/>
  <c r="O1337" i="2"/>
  <c r="O1333" i="2"/>
  <c r="O1329" i="2"/>
  <c r="O1325" i="2"/>
  <c r="O1321" i="2"/>
  <c r="O1317" i="2"/>
  <c r="O1313" i="2"/>
  <c r="O1309" i="2"/>
  <c r="O1305" i="2"/>
  <c r="O1301" i="2"/>
  <c r="O1294" i="2"/>
  <c r="O1290" i="2"/>
  <c r="O1287" i="2"/>
  <c r="O1283" i="2"/>
  <c r="O1279" i="2"/>
  <c r="O1275" i="2"/>
  <c r="O1271" i="2"/>
  <c r="O1267" i="2"/>
  <c r="Q1254" i="2"/>
  <c r="O1253" i="2"/>
  <c r="O1252" i="2"/>
  <c r="Q1238" i="2"/>
  <c r="O1237" i="2"/>
  <c r="O1236" i="2"/>
  <c r="Q1222" i="2"/>
  <c r="O1221" i="2"/>
  <c r="O1220" i="2"/>
  <c r="Q1206" i="2"/>
  <c r="O1205" i="2"/>
  <c r="O1191" i="2"/>
  <c r="O1190" i="2"/>
  <c r="Q1176" i="2"/>
  <c r="O1175" i="2"/>
  <c r="O1174" i="2"/>
  <c r="Q1160" i="2"/>
  <c r="O1159" i="2"/>
  <c r="O1158" i="2"/>
  <c r="Q1144" i="2"/>
  <c r="O1143" i="2"/>
  <c r="O1142" i="2"/>
  <c r="Q1128" i="2"/>
  <c r="O1127" i="2"/>
  <c r="O1126" i="2"/>
  <c r="Q1122" i="2"/>
  <c r="Q1104" i="2"/>
  <c r="O1104" i="2"/>
  <c r="Q1140" i="2"/>
  <c r="Q1124" i="2"/>
  <c r="O1123" i="2"/>
  <c r="Q1101" i="2"/>
  <c r="O1101" i="2"/>
  <c r="Q1094" i="2"/>
  <c r="O1094" i="2"/>
  <c r="Q1112" i="2"/>
  <c r="O1112" i="2"/>
  <c r="Q1108" i="2"/>
  <c r="O1108" i="2"/>
  <c r="Q1097" i="2"/>
  <c r="O1097" i="2"/>
  <c r="O1089" i="2"/>
  <c r="O1085" i="2"/>
  <c r="O1081" i="2"/>
  <c r="O1078" i="2"/>
  <c r="O1074" i="2"/>
  <c r="O1070" i="2"/>
  <c r="O1066" i="2"/>
  <c r="O1062" i="2"/>
  <c r="O1058" i="2"/>
  <c r="O1054" i="2"/>
  <c r="O1050" i="2"/>
  <c r="O1046" i="2"/>
  <c r="O1042" i="2"/>
  <c r="O1038" i="2"/>
  <c r="O1034" i="2"/>
  <c r="O1030" i="2"/>
  <c r="O1026" i="2"/>
  <c r="O1022" i="2"/>
  <c r="O1018" i="2"/>
  <c r="O1014" i="2"/>
  <c r="O1010" i="2"/>
  <c r="O1006" i="2"/>
  <c r="O1002" i="2"/>
  <c r="O998" i="2"/>
  <c r="O994" i="2"/>
  <c r="O990" i="2"/>
  <c r="O986" i="2"/>
  <c r="O982" i="2"/>
  <c r="O978" i="2"/>
  <c r="O974" i="2"/>
  <c r="O970" i="2"/>
  <c r="O966" i="2"/>
  <c r="O962" i="2"/>
  <c r="O958" i="2"/>
  <c r="O954" i="2"/>
  <c r="O950" i="2"/>
  <c r="O946" i="2"/>
  <c r="O942" i="2"/>
  <c r="O938" i="2"/>
  <c r="O934" i="2"/>
  <c r="O930" i="2"/>
  <c r="O926" i="2"/>
  <c r="O922" i="2"/>
  <c r="O918" i="2"/>
  <c r="O915" i="2"/>
  <c r="O911" i="2"/>
  <c r="O907" i="2"/>
  <c r="O903" i="2"/>
  <c r="Q889" i="2"/>
  <c r="O888" i="2"/>
  <c r="O887" i="2"/>
  <c r="Q874" i="2"/>
  <c r="O873" i="2"/>
  <c r="O872" i="2"/>
  <c r="Q858" i="2"/>
  <c r="O857" i="2"/>
  <c r="O856" i="2"/>
  <c r="Q842" i="2"/>
  <c r="O841" i="2"/>
  <c r="O840" i="2"/>
  <c r="Q827" i="2"/>
  <c r="O826" i="2"/>
  <c r="O825" i="2"/>
  <c r="Q811" i="2"/>
  <c r="O810" i="2"/>
  <c r="O809" i="2"/>
  <c r="Q795" i="2"/>
  <c r="O794" i="2"/>
  <c r="O793" i="2"/>
  <c r="Q779" i="2"/>
  <c r="O778" i="2"/>
  <c r="O777" i="2"/>
  <c r="Q755" i="2"/>
  <c r="O755" i="2"/>
  <c r="Q747" i="2"/>
  <c r="O747" i="2"/>
  <c r="Q767" i="2"/>
  <c r="O767" i="2"/>
  <c r="Q763" i="2"/>
  <c r="O763" i="2"/>
  <c r="Q751" i="2"/>
  <c r="O751" i="2"/>
  <c r="Q743" i="2"/>
  <c r="O743" i="2"/>
  <c r="Q759" i="2"/>
  <c r="O759" i="2"/>
  <c r="O739" i="2"/>
  <c r="O735" i="2"/>
  <c r="O731" i="2"/>
  <c r="O727" i="2"/>
  <c r="O723" i="2"/>
  <c r="O719" i="2"/>
  <c r="O715" i="2"/>
  <c r="O711" i="2"/>
  <c r="O707" i="2"/>
  <c r="O703" i="2"/>
  <c r="O699" i="2"/>
  <c r="O695" i="2"/>
  <c r="O691" i="2"/>
  <c r="O687" i="2"/>
  <c r="O683" i="2"/>
  <c r="O679" i="2"/>
  <c r="O675" i="2"/>
  <c r="O671" i="2"/>
  <c r="O667" i="2"/>
  <c r="O663" i="2"/>
  <c r="O659" i="2"/>
  <c r="O655" i="2"/>
  <c r="O651" i="2"/>
  <c r="O647" i="2"/>
  <c r="O643" i="2"/>
  <c r="O639" i="2"/>
  <c r="O635" i="2"/>
  <c r="O631" i="2"/>
  <c r="O627" i="2"/>
  <c r="O623" i="2"/>
  <c r="O616" i="2"/>
  <c r="O612" i="2"/>
  <c r="O608" i="2"/>
  <c r="O604" i="2"/>
  <c r="O600" i="2"/>
  <c r="O596" i="2"/>
  <c r="O592" i="2"/>
  <c r="O588" i="2"/>
  <c r="O584" i="2"/>
  <c r="O580" i="2"/>
  <c r="O576" i="2"/>
  <c r="O572" i="2"/>
  <c r="O568" i="2"/>
  <c r="O564" i="2"/>
  <c r="O560" i="2"/>
  <c r="O556" i="2"/>
  <c r="O552" i="2"/>
  <c r="Q551" i="2"/>
  <c r="O550" i="2"/>
  <c r="O549" i="2"/>
  <c r="Q535" i="2"/>
  <c r="O534" i="2"/>
  <c r="O533" i="2"/>
  <c r="Q519" i="2"/>
  <c r="O518" i="2"/>
  <c r="O517" i="2"/>
  <c r="Q503" i="2"/>
  <c r="O502" i="2"/>
  <c r="O501" i="2"/>
  <c r="Q487" i="2"/>
  <c r="O486" i="2"/>
  <c r="O485" i="2"/>
  <c r="Q471" i="2"/>
  <c r="O470" i="2"/>
  <c r="O469" i="2"/>
  <c r="Q455" i="2"/>
  <c r="O454" i="2"/>
  <c r="O453" i="2"/>
  <c r="Q439" i="2"/>
  <c r="O438" i="2"/>
  <c r="O437" i="2"/>
  <c r="Q431" i="2"/>
  <c r="O431" i="2"/>
  <c r="Q435" i="2"/>
  <c r="O435" i="2"/>
  <c r="Q423" i="2"/>
  <c r="O423" i="2"/>
  <c r="Q415" i="2"/>
  <c r="O415" i="2"/>
  <c r="Q407" i="2"/>
  <c r="O407" i="2"/>
  <c r="Q427" i="2"/>
  <c r="O427" i="2"/>
  <c r="Q419" i="2"/>
  <c r="O419" i="2"/>
  <c r="Q411" i="2"/>
  <c r="O411" i="2"/>
  <c r="Q403" i="2"/>
  <c r="O403" i="2"/>
  <c r="O399" i="2"/>
  <c r="O395" i="2"/>
  <c r="O391" i="2"/>
  <c r="O387" i="2"/>
  <c r="O383" i="2"/>
  <c r="O379" i="2"/>
  <c r="O375" i="2"/>
  <c r="O371" i="2"/>
  <c r="O367" i="2"/>
  <c r="O363" i="2"/>
  <c r="O359" i="2"/>
  <c r="O355" i="2"/>
  <c r="O351" i="2"/>
  <c r="O347" i="2"/>
  <c r="O343" i="2"/>
  <c r="O339" i="2"/>
  <c r="O335" i="2"/>
  <c r="O331" i="2"/>
  <c r="Q325" i="2"/>
  <c r="O324" i="2"/>
  <c r="O323" i="2"/>
  <c r="Q309" i="2"/>
  <c r="O308" i="2"/>
  <c r="O307" i="2"/>
  <c r="Q293" i="2"/>
  <c r="O292" i="2"/>
  <c r="O291" i="2"/>
  <c r="Q277" i="2"/>
  <c r="O276" i="2"/>
  <c r="O275" i="2"/>
  <c r="Q261" i="2"/>
  <c r="O260" i="2"/>
  <c r="O259" i="2"/>
  <c r="Q245" i="2"/>
  <c r="O244" i="2"/>
  <c r="O243" i="2"/>
  <c r="Q229" i="2"/>
  <c r="O228" i="2"/>
  <c r="O227" i="2"/>
  <c r="O220" i="2"/>
  <c r="Q213" i="2"/>
  <c r="O213" i="2"/>
  <c r="Q217" i="2"/>
  <c r="O217" i="2"/>
  <c r="Q205" i="2"/>
  <c r="O205" i="2"/>
  <c r="Q197" i="2"/>
  <c r="O197" i="2"/>
  <c r="Q221" i="2"/>
  <c r="O221" i="2"/>
  <c r="Q209" i="2"/>
  <c r="O209" i="2"/>
  <c r="Q201" i="2"/>
  <c r="O201" i="2"/>
  <c r="O193" i="2"/>
  <c r="O189" i="2"/>
  <c r="O185" i="2"/>
  <c r="O181" i="2"/>
  <c r="O177" i="2"/>
  <c r="O173" i="2"/>
  <c r="O169" i="2"/>
  <c r="O165" i="2"/>
  <c r="O161" i="2"/>
  <c r="O157" i="2"/>
  <c r="O153" i="2"/>
  <c r="O149" i="2"/>
  <c r="O145" i="2"/>
  <c r="O141" i="2"/>
  <c r="O137" i="2"/>
  <c r="O133" i="2"/>
  <c r="O129" i="2"/>
  <c r="O125" i="2"/>
  <c r="O121" i="2"/>
  <c r="O117" i="2"/>
  <c r="Q110" i="2"/>
  <c r="O109" i="2"/>
  <c r="O108" i="2"/>
  <c r="Q104" i="2"/>
  <c r="Q100" i="2"/>
  <c r="Q98" i="2"/>
  <c r="O94" i="2"/>
  <c r="O90" i="2"/>
  <c r="O86" i="2"/>
  <c r="O82" i="2"/>
  <c r="O75" i="2"/>
  <c r="O71" i="2"/>
  <c r="O67" i="2"/>
  <c r="O63" i="2"/>
  <c r="O59" i="2"/>
  <c r="O55" i="2"/>
  <c r="O51" i="2"/>
  <c r="O47" i="2"/>
  <c r="O43" i="2"/>
  <c r="O39" i="2"/>
  <c r="O35" i="2"/>
  <c r="O31" i="2"/>
  <c r="O27" i="2"/>
  <c r="O23" i="2"/>
  <c r="O19" i="2"/>
  <c r="O15" i="2"/>
  <c r="O11" i="2"/>
  <c r="O7" i="2"/>
  <c r="O3" i="2"/>
  <c r="O1909" i="2" l="1"/>
  <c r="R1908" i="2"/>
  <c r="Q1907" i="2"/>
  <c r="S2" i="2" l="1"/>
  <c r="S6" i="2"/>
  <c r="S10" i="2"/>
  <c r="S14" i="2"/>
  <c r="S18" i="2"/>
  <c r="S22" i="2"/>
  <c r="S26" i="2"/>
  <c r="S30" i="2"/>
  <c r="S34" i="2"/>
  <c r="S38" i="2"/>
  <c r="S42" i="2"/>
  <c r="S46" i="2"/>
  <c r="S50" i="2"/>
  <c r="S54" i="2"/>
  <c r="S58" i="2"/>
  <c r="S62" i="2"/>
  <c r="S66" i="2"/>
  <c r="S70" i="2"/>
  <c r="S74" i="2"/>
  <c r="S78" i="2"/>
  <c r="S81" i="2"/>
  <c r="S85" i="2"/>
  <c r="S89" i="2"/>
  <c r="S93" i="2"/>
  <c r="S3" i="2"/>
  <c r="S7" i="2"/>
  <c r="S11" i="2"/>
  <c r="S15" i="2"/>
  <c r="S19" i="2"/>
  <c r="S23" i="2"/>
  <c r="S27" i="2"/>
  <c r="S31" i="2"/>
  <c r="S35" i="2"/>
  <c r="S39" i="2"/>
  <c r="S43" i="2"/>
  <c r="S47" i="2"/>
  <c r="S51" i="2"/>
  <c r="S55" i="2"/>
  <c r="S59" i="2"/>
  <c r="S63" i="2"/>
  <c r="S67" i="2"/>
  <c r="S71" i="2"/>
  <c r="S75" i="2"/>
  <c r="S82" i="2"/>
  <c r="S86" i="2"/>
  <c r="S90" i="2"/>
  <c r="S94" i="2"/>
  <c r="S98" i="2"/>
  <c r="S102" i="2"/>
  <c r="S4" i="2"/>
  <c r="S8" i="2"/>
  <c r="S12" i="2"/>
  <c r="S16" i="2"/>
  <c r="S20" i="2"/>
  <c r="S24" i="2"/>
  <c r="S28" i="2"/>
  <c r="S32" i="2"/>
  <c r="S36" i="2"/>
  <c r="S40" i="2"/>
  <c r="S44" i="2"/>
  <c r="S48" i="2"/>
  <c r="S52" i="2"/>
  <c r="S56" i="2"/>
  <c r="S60" i="2"/>
  <c r="S64" i="2"/>
  <c r="S68" i="2"/>
  <c r="S72" i="2"/>
  <c r="S76" i="2"/>
  <c r="S79" i="2"/>
  <c r="S83" i="2"/>
  <c r="S87" i="2"/>
  <c r="S91" i="2"/>
  <c r="S5" i="2"/>
  <c r="S9" i="2"/>
  <c r="S13" i="2"/>
  <c r="S17" i="2"/>
  <c r="S21" i="2"/>
  <c r="S25" i="2"/>
  <c r="S29" i="2"/>
  <c r="S33" i="2"/>
  <c r="S37" i="2"/>
  <c r="S41" i="2"/>
  <c r="S45" i="2"/>
  <c r="S49" i="2"/>
  <c r="S53" i="2"/>
  <c r="S57" i="2"/>
  <c r="S61" i="2"/>
  <c r="S65" i="2"/>
  <c r="S69" i="2"/>
  <c r="S73" i="2"/>
  <c r="S77" i="2"/>
  <c r="S80" i="2"/>
  <c r="S84" i="2"/>
  <c r="S88" i="2"/>
  <c r="S92" i="2"/>
  <c r="S96" i="2"/>
  <c r="S100" i="2"/>
  <c r="S104" i="2"/>
  <c r="S108" i="2"/>
  <c r="S112" i="2"/>
  <c r="S97" i="2"/>
  <c r="S99" i="2"/>
  <c r="S107" i="2"/>
  <c r="S109" i="2"/>
  <c r="S110" i="2"/>
  <c r="S116" i="2"/>
  <c r="S120" i="2"/>
  <c r="S124" i="2"/>
  <c r="S128" i="2"/>
  <c r="S132" i="2"/>
  <c r="S136" i="2"/>
  <c r="S140" i="2"/>
  <c r="S144" i="2"/>
  <c r="S148" i="2"/>
  <c r="S152" i="2"/>
  <c r="S156" i="2"/>
  <c r="S160" i="2"/>
  <c r="S164" i="2"/>
  <c r="S168" i="2"/>
  <c r="S172" i="2"/>
  <c r="S176" i="2"/>
  <c r="S180" i="2"/>
  <c r="S184" i="2"/>
  <c r="S188" i="2"/>
  <c r="S192" i="2"/>
  <c r="S196" i="2"/>
  <c r="S200" i="2"/>
  <c r="S204" i="2"/>
  <c r="S208" i="2"/>
  <c r="S212" i="2"/>
  <c r="S216" i="2"/>
  <c r="S220" i="2"/>
  <c r="S95" i="2"/>
  <c r="S111" i="2"/>
  <c r="S113" i="2"/>
  <c r="S117" i="2"/>
  <c r="S121" i="2"/>
  <c r="S125" i="2"/>
  <c r="S129" i="2"/>
  <c r="S133" i="2"/>
  <c r="S137" i="2"/>
  <c r="S141" i="2"/>
  <c r="S145" i="2"/>
  <c r="S149" i="2"/>
  <c r="S153" i="2"/>
  <c r="S157" i="2"/>
  <c r="S161" i="2"/>
  <c r="S165" i="2"/>
  <c r="S169" i="2"/>
  <c r="S173" i="2"/>
  <c r="S177" i="2"/>
  <c r="S181" i="2"/>
  <c r="S185" i="2"/>
  <c r="S189" i="2"/>
  <c r="S193" i="2"/>
  <c r="S197" i="2"/>
  <c r="S201" i="2"/>
  <c r="S205" i="2"/>
  <c r="S114" i="2"/>
  <c r="S118" i="2"/>
  <c r="S122" i="2"/>
  <c r="S126" i="2"/>
  <c r="S130" i="2"/>
  <c r="S134" i="2"/>
  <c r="S138" i="2"/>
  <c r="S142" i="2"/>
  <c r="S146" i="2"/>
  <c r="S150" i="2"/>
  <c r="S154" i="2"/>
  <c r="S158" i="2"/>
  <c r="S162" i="2"/>
  <c r="S166" i="2"/>
  <c r="S170" i="2"/>
  <c r="S174" i="2"/>
  <c r="S178" i="2"/>
  <c r="S182" i="2"/>
  <c r="S186" i="2"/>
  <c r="S190" i="2"/>
  <c r="S194" i="2"/>
  <c r="S101" i="2"/>
  <c r="S103" i="2"/>
  <c r="S105" i="2"/>
  <c r="S106" i="2"/>
  <c r="S115" i="2"/>
  <c r="S119" i="2"/>
  <c r="S123" i="2"/>
  <c r="S127" i="2"/>
  <c r="S131" i="2"/>
  <c r="S135" i="2"/>
  <c r="S139" i="2"/>
  <c r="S143" i="2"/>
  <c r="S147" i="2"/>
  <c r="S151" i="2"/>
  <c r="S155" i="2"/>
  <c r="S159" i="2"/>
  <c r="S163" i="2"/>
  <c r="S167" i="2"/>
  <c r="S171" i="2"/>
  <c r="S175" i="2"/>
  <c r="S179" i="2"/>
  <c r="S183" i="2"/>
  <c r="S187" i="2"/>
  <c r="S191" i="2"/>
  <c r="S195" i="2"/>
  <c r="S199" i="2"/>
  <c r="S203" i="2"/>
  <c r="S207" i="2"/>
  <c r="S211" i="2"/>
  <c r="S215" i="2"/>
  <c r="S219" i="2"/>
  <c r="S223" i="2"/>
  <c r="S227" i="2"/>
  <c r="S231" i="2"/>
  <c r="S235" i="2"/>
  <c r="S239" i="2"/>
  <c r="S243" i="2"/>
  <c r="S247" i="2"/>
  <c r="S251" i="2"/>
  <c r="S255" i="2"/>
  <c r="S259" i="2"/>
  <c r="S263" i="2"/>
  <c r="S267" i="2"/>
  <c r="S271" i="2"/>
  <c r="S275" i="2"/>
  <c r="S279" i="2"/>
  <c r="S283" i="2"/>
  <c r="S287" i="2"/>
  <c r="S291" i="2"/>
  <c r="S295" i="2"/>
  <c r="S299" i="2"/>
  <c r="S303" i="2"/>
  <c r="S307" i="2"/>
  <c r="S311" i="2"/>
  <c r="S315" i="2"/>
  <c r="S319" i="2"/>
  <c r="S323" i="2"/>
  <c r="S327" i="2"/>
  <c r="S213" i="2"/>
  <c r="S218" i="2"/>
  <c r="S226" i="2"/>
  <c r="S228" i="2"/>
  <c r="S229" i="2"/>
  <c r="S242" i="2"/>
  <c r="S244" i="2"/>
  <c r="S245" i="2"/>
  <c r="S258" i="2"/>
  <c r="S260" i="2"/>
  <c r="S261" i="2"/>
  <c r="S274" i="2"/>
  <c r="S276" i="2"/>
  <c r="S277" i="2"/>
  <c r="S290" i="2"/>
  <c r="S292" i="2"/>
  <c r="S293" i="2"/>
  <c r="S306" i="2"/>
  <c r="S308" i="2"/>
  <c r="S309" i="2"/>
  <c r="S322" i="2"/>
  <c r="S324" i="2"/>
  <c r="S325" i="2"/>
  <c r="S330" i="2"/>
  <c r="S334" i="2"/>
  <c r="S338" i="2"/>
  <c r="S342" i="2"/>
  <c r="S346" i="2"/>
  <c r="S350" i="2"/>
  <c r="S354" i="2"/>
  <c r="S358" i="2"/>
  <c r="S362" i="2"/>
  <c r="S366" i="2"/>
  <c r="S370" i="2"/>
  <c r="S374" i="2"/>
  <c r="S378" i="2"/>
  <c r="S382" i="2"/>
  <c r="S386" i="2"/>
  <c r="S390" i="2"/>
  <c r="S394" i="2"/>
  <c r="S398" i="2"/>
  <c r="S402" i="2"/>
  <c r="S406" i="2"/>
  <c r="S410" i="2"/>
  <c r="S414" i="2"/>
  <c r="S418" i="2"/>
  <c r="S422" i="2"/>
  <c r="S426" i="2"/>
  <c r="S430" i="2"/>
  <c r="S434" i="2"/>
  <c r="S202" i="2"/>
  <c r="S209" i="2"/>
  <c r="S214" i="2"/>
  <c r="S230" i="2"/>
  <c r="S232" i="2"/>
  <c r="S233" i="2"/>
  <c r="S246" i="2"/>
  <c r="S248" i="2"/>
  <c r="S249" i="2"/>
  <c r="S262" i="2"/>
  <c r="S264" i="2"/>
  <c r="S265" i="2"/>
  <c r="S278" i="2"/>
  <c r="S280" i="2"/>
  <c r="S281" i="2"/>
  <c r="S294" i="2"/>
  <c r="S296" i="2"/>
  <c r="S297" i="2"/>
  <c r="S310" i="2"/>
  <c r="S312" i="2"/>
  <c r="S313" i="2"/>
  <c r="S326" i="2"/>
  <c r="S331" i="2"/>
  <c r="S335" i="2"/>
  <c r="S339" i="2"/>
  <c r="S343" i="2"/>
  <c r="S347" i="2"/>
  <c r="S351" i="2"/>
  <c r="S355" i="2"/>
  <c r="S359" i="2"/>
  <c r="S363" i="2"/>
  <c r="S367" i="2"/>
  <c r="S371" i="2"/>
  <c r="S375" i="2"/>
  <c r="S379" i="2"/>
  <c r="S383" i="2"/>
  <c r="S387" i="2"/>
  <c r="S391" i="2"/>
  <c r="S395" i="2"/>
  <c r="S399" i="2"/>
  <c r="S403" i="2"/>
  <c r="S407" i="2"/>
  <c r="S411" i="2"/>
  <c r="S415" i="2"/>
  <c r="S419" i="2"/>
  <c r="S423" i="2"/>
  <c r="S210" i="2"/>
  <c r="S221" i="2"/>
  <c r="S234" i="2"/>
  <c r="S236" i="2"/>
  <c r="S237" i="2"/>
  <c r="S250" i="2"/>
  <c r="S252" i="2"/>
  <c r="S253" i="2"/>
  <c r="S266" i="2"/>
  <c r="S268" i="2"/>
  <c r="S269" i="2"/>
  <c r="S282" i="2"/>
  <c r="S284" i="2"/>
  <c r="S285" i="2"/>
  <c r="S298" i="2"/>
  <c r="S300" i="2"/>
  <c r="S301" i="2"/>
  <c r="S314" i="2"/>
  <c r="S316" i="2"/>
  <c r="S317" i="2"/>
  <c r="S328" i="2"/>
  <c r="S332" i="2"/>
  <c r="S336" i="2"/>
  <c r="S340" i="2"/>
  <c r="S344" i="2"/>
  <c r="S348" i="2"/>
  <c r="S352" i="2"/>
  <c r="S356" i="2"/>
  <c r="S360" i="2"/>
  <c r="S364" i="2"/>
  <c r="S368" i="2"/>
  <c r="S372" i="2"/>
  <c r="S376" i="2"/>
  <c r="S380" i="2"/>
  <c r="S384" i="2"/>
  <c r="S388" i="2"/>
  <c r="S392" i="2"/>
  <c r="S396" i="2"/>
  <c r="S400" i="2"/>
  <c r="S198" i="2"/>
  <c r="S206" i="2"/>
  <c r="S217" i="2"/>
  <c r="S222" i="2"/>
  <c r="S224" i="2"/>
  <c r="S225" i="2"/>
  <c r="S238" i="2"/>
  <c r="S240" i="2"/>
  <c r="S241" i="2"/>
  <c r="S254" i="2"/>
  <c r="S256" i="2"/>
  <c r="S257" i="2"/>
  <c r="S270" i="2"/>
  <c r="S272" i="2"/>
  <c r="S273" i="2"/>
  <c r="S286" i="2"/>
  <c r="S288" i="2"/>
  <c r="S289" i="2"/>
  <c r="S302" i="2"/>
  <c r="S304" i="2"/>
  <c r="S305" i="2"/>
  <c r="S318" i="2"/>
  <c r="S320" i="2"/>
  <c r="S321" i="2"/>
  <c r="S329" i="2"/>
  <c r="S333" i="2"/>
  <c r="S337" i="2"/>
  <c r="S341" i="2"/>
  <c r="S345" i="2"/>
  <c r="S349" i="2"/>
  <c r="S353" i="2"/>
  <c r="S357" i="2"/>
  <c r="S361" i="2"/>
  <c r="S365" i="2"/>
  <c r="S369" i="2"/>
  <c r="S373" i="2"/>
  <c r="S377" i="2"/>
  <c r="S381" i="2"/>
  <c r="S385" i="2"/>
  <c r="S389" i="2"/>
  <c r="S393" i="2"/>
  <c r="S397" i="2"/>
  <c r="S401" i="2"/>
  <c r="S405" i="2"/>
  <c r="S409" i="2"/>
  <c r="S413" i="2"/>
  <c r="S417" i="2"/>
  <c r="S421" i="2"/>
  <c r="S425" i="2"/>
  <c r="S429" i="2"/>
  <c r="S433" i="2"/>
  <c r="S437" i="2"/>
  <c r="S441" i="2"/>
  <c r="S445" i="2"/>
  <c r="S449" i="2"/>
  <c r="S453" i="2"/>
  <c r="S457" i="2"/>
  <c r="S461" i="2"/>
  <c r="S465" i="2"/>
  <c r="S469" i="2"/>
  <c r="S473" i="2"/>
  <c r="S477" i="2"/>
  <c r="S481" i="2"/>
  <c r="S485" i="2"/>
  <c r="S489" i="2"/>
  <c r="S493" i="2"/>
  <c r="S497" i="2"/>
  <c r="S501" i="2"/>
  <c r="S505" i="2"/>
  <c r="S509" i="2"/>
  <c r="S513" i="2"/>
  <c r="S517" i="2"/>
  <c r="S521" i="2"/>
  <c r="S525" i="2"/>
  <c r="S529" i="2"/>
  <c r="S533" i="2"/>
  <c r="S537" i="2"/>
  <c r="S541" i="2"/>
  <c r="S545" i="2"/>
  <c r="S549" i="2"/>
  <c r="S431" i="2"/>
  <c r="S436" i="2"/>
  <c r="S438" i="2"/>
  <c r="S439" i="2"/>
  <c r="S452" i="2"/>
  <c r="S454" i="2"/>
  <c r="S455" i="2"/>
  <c r="S468" i="2"/>
  <c r="S470" i="2"/>
  <c r="S471" i="2"/>
  <c r="S484" i="2"/>
  <c r="S486" i="2"/>
  <c r="S487" i="2"/>
  <c r="S500" i="2"/>
  <c r="S502" i="2"/>
  <c r="S503" i="2"/>
  <c r="S516" i="2"/>
  <c r="S518" i="2"/>
  <c r="S519" i="2"/>
  <c r="S532" i="2"/>
  <c r="S534" i="2"/>
  <c r="S535" i="2"/>
  <c r="S548" i="2"/>
  <c r="S550" i="2"/>
  <c r="S551" i="2"/>
  <c r="S555" i="2"/>
  <c r="S559" i="2"/>
  <c r="S563" i="2"/>
  <c r="S567" i="2"/>
  <c r="S571" i="2"/>
  <c r="S575" i="2"/>
  <c r="S579" i="2"/>
  <c r="S583" i="2"/>
  <c r="S587" i="2"/>
  <c r="S591" i="2"/>
  <c r="S595" i="2"/>
  <c r="S599" i="2"/>
  <c r="S603" i="2"/>
  <c r="S607" i="2"/>
  <c r="S611" i="2"/>
  <c r="S615" i="2"/>
  <c r="S619" i="2"/>
  <c r="S622" i="2"/>
  <c r="S626" i="2"/>
  <c r="S630" i="2"/>
  <c r="S634" i="2"/>
  <c r="S638" i="2"/>
  <c r="S642" i="2"/>
  <c r="S646" i="2"/>
  <c r="S650" i="2"/>
  <c r="S654" i="2"/>
  <c r="S658" i="2"/>
  <c r="S662" i="2"/>
  <c r="S666" i="2"/>
  <c r="S670" i="2"/>
  <c r="S674" i="2"/>
  <c r="S678" i="2"/>
  <c r="S682" i="2"/>
  <c r="S686" i="2"/>
  <c r="S690" i="2"/>
  <c r="S694" i="2"/>
  <c r="S698" i="2"/>
  <c r="S702" i="2"/>
  <c r="S706" i="2"/>
  <c r="S710" i="2"/>
  <c r="S714" i="2"/>
  <c r="S718" i="2"/>
  <c r="S722" i="2"/>
  <c r="S726" i="2"/>
  <c r="S730" i="2"/>
  <c r="S734" i="2"/>
  <c r="S738" i="2"/>
  <c r="S742" i="2"/>
  <c r="S746" i="2"/>
  <c r="S750" i="2"/>
  <c r="S754" i="2"/>
  <c r="S758" i="2"/>
  <c r="S762" i="2"/>
  <c r="S766" i="2"/>
  <c r="S404" i="2"/>
  <c r="S412" i="2"/>
  <c r="S420" i="2"/>
  <c r="S427" i="2"/>
  <c r="S432" i="2"/>
  <c r="S440" i="2"/>
  <c r="S442" i="2"/>
  <c r="S443" i="2"/>
  <c r="S456" i="2"/>
  <c r="S458" i="2"/>
  <c r="S459" i="2"/>
  <c r="S472" i="2"/>
  <c r="S474" i="2"/>
  <c r="S475" i="2"/>
  <c r="S488" i="2"/>
  <c r="S490" i="2"/>
  <c r="S491" i="2"/>
  <c r="S504" i="2"/>
  <c r="S506" i="2"/>
  <c r="S507" i="2"/>
  <c r="S520" i="2"/>
  <c r="S522" i="2"/>
  <c r="S523" i="2"/>
  <c r="S536" i="2"/>
  <c r="S538" i="2"/>
  <c r="S539" i="2"/>
  <c r="S552" i="2"/>
  <c r="S556" i="2"/>
  <c r="S560" i="2"/>
  <c r="S564" i="2"/>
  <c r="S568" i="2"/>
  <c r="S572" i="2"/>
  <c r="S576" i="2"/>
  <c r="S580" i="2"/>
  <c r="S584" i="2"/>
  <c r="S588" i="2"/>
  <c r="S592" i="2"/>
  <c r="S596" i="2"/>
  <c r="S600" i="2"/>
  <c r="S604" i="2"/>
  <c r="S608" i="2"/>
  <c r="S612" i="2"/>
  <c r="S616" i="2"/>
  <c r="S623" i="2"/>
  <c r="S627" i="2"/>
  <c r="S631" i="2"/>
  <c r="S635" i="2"/>
  <c r="S639" i="2"/>
  <c r="S643" i="2"/>
  <c r="S647" i="2"/>
  <c r="S651" i="2"/>
  <c r="S655" i="2"/>
  <c r="S659" i="2"/>
  <c r="S663" i="2"/>
  <c r="S667" i="2"/>
  <c r="S671" i="2"/>
  <c r="S675" i="2"/>
  <c r="S679" i="2"/>
  <c r="S683" i="2"/>
  <c r="S687" i="2"/>
  <c r="S691" i="2"/>
  <c r="S695" i="2"/>
  <c r="S699" i="2"/>
  <c r="S703" i="2"/>
  <c r="S707" i="2"/>
  <c r="S711" i="2"/>
  <c r="S715" i="2"/>
  <c r="S719" i="2"/>
  <c r="S723" i="2"/>
  <c r="S727" i="2"/>
  <c r="S731" i="2"/>
  <c r="S735" i="2"/>
  <c r="S739" i="2"/>
  <c r="S743" i="2"/>
  <c r="S747" i="2"/>
  <c r="S751" i="2"/>
  <c r="S755" i="2"/>
  <c r="S759" i="2"/>
  <c r="S763" i="2"/>
  <c r="S767" i="2"/>
  <c r="S428" i="2"/>
  <c r="S444" i="2"/>
  <c r="S446" i="2"/>
  <c r="S447" i="2"/>
  <c r="S460" i="2"/>
  <c r="S462" i="2"/>
  <c r="S463" i="2"/>
  <c r="S476" i="2"/>
  <c r="S478" i="2"/>
  <c r="S479" i="2"/>
  <c r="S492" i="2"/>
  <c r="S494" i="2"/>
  <c r="S495" i="2"/>
  <c r="S508" i="2"/>
  <c r="S510" i="2"/>
  <c r="S511" i="2"/>
  <c r="S524" i="2"/>
  <c r="S526" i="2"/>
  <c r="S527" i="2"/>
  <c r="S540" i="2"/>
  <c r="S542" i="2"/>
  <c r="S543" i="2"/>
  <c r="S553" i="2"/>
  <c r="S557" i="2"/>
  <c r="S561" i="2"/>
  <c r="S565" i="2"/>
  <c r="S569" i="2"/>
  <c r="S573" i="2"/>
  <c r="S577" i="2"/>
  <c r="S581" i="2"/>
  <c r="S585" i="2"/>
  <c r="S589" i="2"/>
  <c r="S593" i="2"/>
  <c r="S597" i="2"/>
  <c r="S601" i="2"/>
  <c r="S605" i="2"/>
  <c r="S609" i="2"/>
  <c r="S613" i="2"/>
  <c r="S617" i="2"/>
  <c r="S620" i="2"/>
  <c r="S624" i="2"/>
  <c r="S628" i="2"/>
  <c r="S632" i="2"/>
  <c r="S636" i="2"/>
  <c r="S640" i="2"/>
  <c r="S644" i="2"/>
  <c r="S648" i="2"/>
  <c r="S652" i="2"/>
  <c r="S656" i="2"/>
  <c r="S660" i="2"/>
  <c r="S664" i="2"/>
  <c r="S668" i="2"/>
  <c r="S672" i="2"/>
  <c r="S676" i="2"/>
  <c r="S680" i="2"/>
  <c r="S684" i="2"/>
  <c r="S688" i="2"/>
  <c r="S692" i="2"/>
  <c r="S696" i="2"/>
  <c r="S700" i="2"/>
  <c r="S704" i="2"/>
  <c r="S708" i="2"/>
  <c r="S712" i="2"/>
  <c r="S716" i="2"/>
  <c r="S720" i="2"/>
  <c r="S724" i="2"/>
  <c r="S728" i="2"/>
  <c r="S732" i="2"/>
  <c r="S736" i="2"/>
  <c r="S740" i="2"/>
  <c r="S408" i="2"/>
  <c r="S416" i="2"/>
  <c r="S424" i="2"/>
  <c r="S435" i="2"/>
  <c r="S448" i="2"/>
  <c r="S450" i="2"/>
  <c r="S451" i="2"/>
  <c r="S464" i="2"/>
  <c r="S466" i="2"/>
  <c r="S467" i="2"/>
  <c r="S480" i="2"/>
  <c r="S482" i="2"/>
  <c r="S483" i="2"/>
  <c r="S496" i="2"/>
  <c r="S498" i="2"/>
  <c r="S499" i="2"/>
  <c r="S512" i="2"/>
  <c r="S514" i="2"/>
  <c r="S515" i="2"/>
  <c r="S528" i="2"/>
  <c r="S530" i="2"/>
  <c r="S531" i="2"/>
  <c r="S544" i="2"/>
  <c r="S546" i="2"/>
  <c r="S547" i="2"/>
  <c r="S554" i="2"/>
  <c r="S558" i="2"/>
  <c r="S562" i="2"/>
  <c r="S566" i="2"/>
  <c r="S570" i="2"/>
  <c r="S574" i="2"/>
  <c r="S578" i="2"/>
  <c r="S582" i="2"/>
  <c r="S586" i="2"/>
  <c r="S590" i="2"/>
  <c r="S594" i="2"/>
  <c r="S598" i="2"/>
  <c r="S602" i="2"/>
  <c r="S606" i="2"/>
  <c r="S610" i="2"/>
  <c r="S614" i="2"/>
  <c r="S618" i="2"/>
  <c r="S621" i="2"/>
  <c r="S625" i="2"/>
  <c r="S629" i="2"/>
  <c r="S633" i="2"/>
  <c r="S637" i="2"/>
  <c r="S641" i="2"/>
  <c r="S645" i="2"/>
  <c r="S649" i="2"/>
  <c r="S653" i="2"/>
  <c r="S657" i="2"/>
  <c r="S661" i="2"/>
  <c r="S665" i="2"/>
  <c r="S669" i="2"/>
  <c r="S673" i="2"/>
  <c r="S677" i="2"/>
  <c r="S681" i="2"/>
  <c r="S685" i="2"/>
  <c r="S689" i="2"/>
  <c r="S693" i="2"/>
  <c r="S697" i="2"/>
  <c r="S701" i="2"/>
  <c r="S705" i="2"/>
  <c r="S709" i="2"/>
  <c r="S713" i="2"/>
  <c r="S717" i="2"/>
  <c r="S721" i="2"/>
  <c r="S725" i="2"/>
  <c r="S729" i="2"/>
  <c r="S733" i="2"/>
  <c r="S737" i="2"/>
  <c r="S741" i="2"/>
  <c r="S745" i="2"/>
  <c r="S749" i="2"/>
  <c r="S753" i="2"/>
  <c r="S757" i="2"/>
  <c r="S761" i="2"/>
  <c r="S765" i="2"/>
  <c r="S769" i="2"/>
  <c r="S773" i="2"/>
  <c r="S777" i="2"/>
  <c r="S781" i="2"/>
  <c r="S785" i="2"/>
  <c r="S789" i="2"/>
  <c r="S793" i="2"/>
  <c r="S797" i="2"/>
  <c r="S801" i="2"/>
  <c r="S805" i="2"/>
  <c r="S809" i="2"/>
  <c r="S813" i="2"/>
  <c r="S817" i="2"/>
  <c r="S821" i="2"/>
  <c r="S825" i="2"/>
  <c r="S829" i="2"/>
  <c r="S833" i="2"/>
  <c r="S837" i="2"/>
  <c r="S840" i="2"/>
  <c r="S844" i="2"/>
  <c r="S848" i="2"/>
  <c r="S852" i="2"/>
  <c r="S856" i="2"/>
  <c r="S860" i="2"/>
  <c r="S864" i="2"/>
  <c r="S868" i="2"/>
  <c r="S872" i="2"/>
  <c r="S879" i="2"/>
  <c r="S883" i="2"/>
  <c r="S887" i="2"/>
  <c r="S891" i="2"/>
  <c r="S895" i="2"/>
  <c r="S899" i="2"/>
  <c r="S748" i="2"/>
  <c r="S756" i="2"/>
  <c r="S776" i="2"/>
  <c r="S778" i="2"/>
  <c r="S779" i="2"/>
  <c r="S792" i="2"/>
  <c r="S794" i="2"/>
  <c r="S795" i="2"/>
  <c r="S808" i="2"/>
  <c r="S810" i="2"/>
  <c r="S811" i="2"/>
  <c r="S824" i="2"/>
  <c r="S826" i="2"/>
  <c r="S827" i="2"/>
  <c r="S839" i="2"/>
  <c r="S841" i="2"/>
  <c r="S842" i="2"/>
  <c r="S855" i="2"/>
  <c r="S857" i="2"/>
  <c r="S858" i="2"/>
  <c r="S871" i="2"/>
  <c r="S873" i="2"/>
  <c r="S874" i="2"/>
  <c r="S886" i="2"/>
  <c r="S888" i="2"/>
  <c r="S889" i="2"/>
  <c r="S902" i="2"/>
  <c r="S906" i="2"/>
  <c r="S910" i="2"/>
  <c r="S914" i="2"/>
  <c r="S917" i="2"/>
  <c r="S921" i="2"/>
  <c r="S925" i="2"/>
  <c r="S929" i="2"/>
  <c r="S933" i="2"/>
  <c r="S937" i="2"/>
  <c r="S941" i="2"/>
  <c r="S945" i="2"/>
  <c r="S949" i="2"/>
  <c r="S953" i="2"/>
  <c r="S957" i="2"/>
  <c r="S961" i="2"/>
  <c r="S965" i="2"/>
  <c r="S969" i="2"/>
  <c r="S973" i="2"/>
  <c r="S977" i="2"/>
  <c r="S981" i="2"/>
  <c r="S985" i="2"/>
  <c r="S989" i="2"/>
  <c r="S993" i="2"/>
  <c r="S997" i="2"/>
  <c r="S1001" i="2"/>
  <c r="S1005" i="2"/>
  <c r="S1009" i="2"/>
  <c r="S1013" i="2"/>
  <c r="S1017" i="2"/>
  <c r="S1021" i="2"/>
  <c r="S1025" i="2"/>
  <c r="S1029" i="2"/>
  <c r="S1033" i="2"/>
  <c r="S1037" i="2"/>
  <c r="S1041" i="2"/>
  <c r="S1045" i="2"/>
  <c r="S1049" i="2"/>
  <c r="S1053" i="2"/>
  <c r="S1057" i="2"/>
  <c r="S1061" i="2"/>
  <c r="S1065" i="2"/>
  <c r="S1069" i="2"/>
  <c r="S1073" i="2"/>
  <c r="S1077" i="2"/>
  <c r="S1080" i="2"/>
  <c r="S1084" i="2"/>
  <c r="S1088" i="2"/>
  <c r="S1093" i="2"/>
  <c r="S1096" i="2"/>
  <c r="S1100" i="2"/>
  <c r="S1103" i="2"/>
  <c r="S1107" i="2"/>
  <c r="S1111" i="2"/>
  <c r="S760" i="2"/>
  <c r="S780" i="2"/>
  <c r="S782" i="2"/>
  <c r="S783" i="2"/>
  <c r="S796" i="2"/>
  <c r="S798" i="2"/>
  <c r="S799" i="2"/>
  <c r="S812" i="2"/>
  <c r="S814" i="2"/>
  <c r="S815" i="2"/>
  <c r="S828" i="2"/>
  <c r="S830" i="2"/>
  <c r="S831" i="2"/>
  <c r="S843" i="2"/>
  <c r="S845" i="2"/>
  <c r="S846" i="2"/>
  <c r="S859" i="2"/>
  <c r="S861" i="2"/>
  <c r="S862" i="2"/>
  <c r="S875" i="2"/>
  <c r="S876" i="2"/>
  <c r="S877" i="2"/>
  <c r="S890" i="2"/>
  <c r="S892" i="2"/>
  <c r="S893" i="2"/>
  <c r="S903" i="2"/>
  <c r="S907" i="2"/>
  <c r="S911" i="2"/>
  <c r="S915" i="2"/>
  <c r="S918" i="2"/>
  <c r="S922" i="2"/>
  <c r="S926" i="2"/>
  <c r="S930" i="2"/>
  <c r="S934" i="2"/>
  <c r="S938" i="2"/>
  <c r="S942" i="2"/>
  <c r="S946" i="2"/>
  <c r="S950" i="2"/>
  <c r="S954" i="2"/>
  <c r="S958" i="2"/>
  <c r="S962" i="2"/>
  <c r="S966" i="2"/>
  <c r="S970" i="2"/>
  <c r="S974" i="2"/>
  <c r="S978" i="2"/>
  <c r="S982" i="2"/>
  <c r="S986" i="2"/>
  <c r="S990" i="2"/>
  <c r="S994" i="2"/>
  <c r="S998" i="2"/>
  <c r="S1002" i="2"/>
  <c r="S1006" i="2"/>
  <c r="S1010" i="2"/>
  <c r="S1014" i="2"/>
  <c r="S1018" i="2"/>
  <c r="S1022" i="2"/>
  <c r="S1026" i="2"/>
  <c r="S1030" i="2"/>
  <c r="S1034" i="2"/>
  <c r="S1038" i="2"/>
  <c r="S1042" i="2"/>
  <c r="S1046" i="2"/>
  <c r="S1050" i="2"/>
  <c r="S1054" i="2"/>
  <c r="S1058" i="2"/>
  <c r="S1062" i="2"/>
  <c r="S1066" i="2"/>
  <c r="S1070" i="2"/>
  <c r="S1074" i="2"/>
  <c r="S1078" i="2"/>
  <c r="S1081" i="2"/>
  <c r="S1085" i="2"/>
  <c r="S1089" i="2"/>
  <c r="S1094" i="2"/>
  <c r="S1097" i="2"/>
  <c r="S1101" i="2"/>
  <c r="S1104" i="2"/>
  <c r="S1108" i="2"/>
  <c r="S1112" i="2"/>
  <c r="S744" i="2"/>
  <c r="S752" i="2"/>
  <c r="S764" i="2"/>
  <c r="S770" i="2"/>
  <c r="S771" i="2"/>
  <c r="S784" i="2"/>
  <c r="S786" i="2"/>
  <c r="S787" i="2"/>
  <c r="S800" i="2"/>
  <c r="S802" i="2"/>
  <c r="S803" i="2"/>
  <c r="S816" i="2"/>
  <c r="S818" i="2"/>
  <c r="S819" i="2"/>
  <c r="S832" i="2"/>
  <c r="S834" i="2"/>
  <c r="S835" i="2"/>
  <c r="S847" i="2"/>
  <c r="S849" i="2"/>
  <c r="S850" i="2"/>
  <c r="S863" i="2"/>
  <c r="S865" i="2"/>
  <c r="S866" i="2"/>
  <c r="S878" i="2"/>
  <c r="S880" i="2"/>
  <c r="S881" i="2"/>
  <c r="S894" i="2"/>
  <c r="S896" i="2"/>
  <c r="S897" i="2"/>
  <c r="S904" i="2"/>
  <c r="S908" i="2"/>
  <c r="S912" i="2"/>
  <c r="S916" i="2"/>
  <c r="S919" i="2"/>
  <c r="S923" i="2"/>
  <c r="S927" i="2"/>
  <c r="S931" i="2"/>
  <c r="S935" i="2"/>
  <c r="S939" i="2"/>
  <c r="S943" i="2"/>
  <c r="S947" i="2"/>
  <c r="S951" i="2"/>
  <c r="S955" i="2"/>
  <c r="S959" i="2"/>
  <c r="S963" i="2"/>
  <c r="S967" i="2"/>
  <c r="S971" i="2"/>
  <c r="S975" i="2"/>
  <c r="S979" i="2"/>
  <c r="S983" i="2"/>
  <c r="S987" i="2"/>
  <c r="S991" i="2"/>
  <c r="S995" i="2"/>
  <c r="S999" i="2"/>
  <c r="S1003" i="2"/>
  <c r="S1007" i="2"/>
  <c r="S1011" i="2"/>
  <c r="S1015" i="2"/>
  <c r="S1019" i="2"/>
  <c r="S1023" i="2"/>
  <c r="S1027" i="2"/>
  <c r="S1031" i="2"/>
  <c r="S1035" i="2"/>
  <c r="S1039" i="2"/>
  <c r="S1043" i="2"/>
  <c r="S1047" i="2"/>
  <c r="S1051" i="2"/>
  <c r="S1055" i="2"/>
  <c r="S1059" i="2"/>
  <c r="S1063" i="2"/>
  <c r="S1067" i="2"/>
  <c r="S1071" i="2"/>
  <c r="S1075" i="2"/>
  <c r="S1079" i="2"/>
  <c r="S1082" i="2"/>
  <c r="S1086" i="2"/>
  <c r="S1090" i="2"/>
  <c r="S768" i="2"/>
  <c r="S772" i="2"/>
  <c r="S774" i="2"/>
  <c r="S775" i="2"/>
  <c r="S788" i="2"/>
  <c r="S790" i="2"/>
  <c r="S791" i="2"/>
  <c r="S804" i="2"/>
  <c r="S806" i="2"/>
  <c r="S807" i="2"/>
  <c r="S820" i="2"/>
  <c r="S822" i="2"/>
  <c r="S823" i="2"/>
  <c r="S836" i="2"/>
  <c r="S838" i="2"/>
  <c r="S851" i="2"/>
  <c r="S853" i="2"/>
  <c r="S854" i="2"/>
  <c r="S867" i="2"/>
  <c r="S869" i="2"/>
  <c r="S870" i="2"/>
  <c r="S882" i="2"/>
  <c r="S884" i="2"/>
  <c r="S885" i="2"/>
  <c r="S898" i="2"/>
  <c r="S900" i="2"/>
  <c r="S901" i="2"/>
  <c r="S905" i="2"/>
  <c r="S909" i="2"/>
  <c r="S913" i="2"/>
  <c r="S920" i="2"/>
  <c r="S924" i="2"/>
  <c r="S928" i="2"/>
  <c r="S932" i="2"/>
  <c r="S936" i="2"/>
  <c r="S940" i="2"/>
  <c r="S944" i="2"/>
  <c r="S948" i="2"/>
  <c r="S952" i="2"/>
  <c r="S956" i="2"/>
  <c r="S960" i="2"/>
  <c r="S964" i="2"/>
  <c r="S968" i="2"/>
  <c r="S972" i="2"/>
  <c r="S976" i="2"/>
  <c r="S980" i="2"/>
  <c r="S984" i="2"/>
  <c r="S988" i="2"/>
  <c r="S992" i="2"/>
  <c r="S996" i="2"/>
  <c r="S1000" i="2"/>
  <c r="S1004" i="2"/>
  <c r="S1008" i="2"/>
  <c r="S1012" i="2"/>
  <c r="S1016" i="2"/>
  <c r="S1020" i="2"/>
  <c r="S1024" i="2"/>
  <c r="S1028" i="2"/>
  <c r="S1032" i="2"/>
  <c r="S1036" i="2"/>
  <c r="S1040" i="2"/>
  <c r="S1044" i="2"/>
  <c r="S1048" i="2"/>
  <c r="S1052" i="2"/>
  <c r="S1056" i="2"/>
  <c r="S1060" i="2"/>
  <c r="S1064" i="2"/>
  <c r="S1068" i="2"/>
  <c r="S1072" i="2"/>
  <c r="S1076" i="2"/>
  <c r="S1083" i="2"/>
  <c r="S1087" i="2"/>
  <c r="S1091" i="2"/>
  <c r="S1092" i="2"/>
  <c r="S1095" i="2"/>
  <c r="S1099" i="2"/>
  <c r="S1106" i="2"/>
  <c r="S1110" i="2"/>
  <c r="S1114" i="2"/>
  <c r="S1118" i="2"/>
  <c r="S1122" i="2"/>
  <c r="S1126" i="2"/>
  <c r="S1130" i="2"/>
  <c r="S1134" i="2"/>
  <c r="S1138" i="2"/>
  <c r="S1142" i="2"/>
  <c r="S1146" i="2"/>
  <c r="S1150" i="2"/>
  <c r="S1154" i="2"/>
  <c r="S1158" i="2"/>
  <c r="S1162" i="2"/>
  <c r="S1166" i="2"/>
  <c r="S1170" i="2"/>
  <c r="S1174" i="2"/>
  <c r="S1178" i="2"/>
  <c r="S1182" i="2"/>
  <c r="S1186" i="2"/>
  <c r="S1190" i="2"/>
  <c r="S1193" i="2"/>
  <c r="S1197" i="2"/>
  <c r="S1201" i="2"/>
  <c r="S1205" i="2"/>
  <c r="S1208" i="2"/>
  <c r="S1212" i="2"/>
  <c r="S1216" i="2"/>
  <c r="S1220" i="2"/>
  <c r="S1224" i="2"/>
  <c r="S1228" i="2"/>
  <c r="S1232" i="2"/>
  <c r="S1236" i="2"/>
  <c r="S1240" i="2"/>
  <c r="S1244" i="2"/>
  <c r="S1248" i="2"/>
  <c r="S1252" i="2"/>
  <c r="S1256" i="2"/>
  <c r="S1260" i="2"/>
  <c r="S1264" i="2"/>
  <c r="S1105" i="2"/>
  <c r="S1125" i="2"/>
  <c r="S1127" i="2"/>
  <c r="S1128" i="2"/>
  <c r="S1141" i="2"/>
  <c r="S1143" i="2"/>
  <c r="S1144" i="2"/>
  <c r="S1157" i="2"/>
  <c r="S1159" i="2"/>
  <c r="S1160" i="2"/>
  <c r="S1173" i="2"/>
  <c r="S1175" i="2"/>
  <c r="S1176" i="2"/>
  <c r="S1189" i="2"/>
  <c r="S1191" i="2"/>
  <c r="S1204" i="2"/>
  <c r="S1206" i="2"/>
  <c r="S1219" i="2"/>
  <c r="S1221" i="2"/>
  <c r="S1222" i="2"/>
  <c r="S1235" i="2"/>
  <c r="S1237" i="2"/>
  <c r="S1238" i="2"/>
  <c r="S1251" i="2"/>
  <c r="S1253" i="2"/>
  <c r="S1254" i="2"/>
  <c r="S1266" i="2"/>
  <c r="S1270" i="2"/>
  <c r="S1274" i="2"/>
  <c r="S1278" i="2"/>
  <c r="S1282" i="2"/>
  <c r="S1286" i="2"/>
  <c r="S1289" i="2"/>
  <c r="S1293" i="2"/>
  <c r="S1297" i="2"/>
  <c r="S1300" i="2"/>
  <c r="S1304" i="2"/>
  <c r="S1308" i="2"/>
  <c r="S1312" i="2"/>
  <c r="S1316" i="2"/>
  <c r="S1320" i="2"/>
  <c r="S1324" i="2"/>
  <c r="S1328" i="2"/>
  <c r="S1332" i="2"/>
  <c r="S1336" i="2"/>
  <c r="S1340" i="2"/>
  <c r="S1344" i="2"/>
  <c r="S1348" i="2"/>
  <c r="S1352" i="2"/>
  <c r="S1356" i="2"/>
  <c r="S1360" i="2"/>
  <c r="S1364" i="2"/>
  <c r="S1368" i="2"/>
  <c r="S1372" i="2"/>
  <c r="S1375" i="2"/>
  <c r="S1379" i="2"/>
  <c r="S1383" i="2"/>
  <c r="S1387" i="2"/>
  <c r="S1390" i="2"/>
  <c r="S1394" i="2"/>
  <c r="S1398" i="2"/>
  <c r="S1402" i="2"/>
  <c r="S1406" i="2"/>
  <c r="S1409" i="2"/>
  <c r="S1413" i="2"/>
  <c r="S1417" i="2"/>
  <c r="S1421" i="2"/>
  <c r="S1425" i="2"/>
  <c r="S1429" i="2"/>
  <c r="S1433" i="2"/>
  <c r="S1437" i="2"/>
  <c r="S1441" i="2"/>
  <c r="S1445" i="2"/>
  <c r="S1449" i="2"/>
  <c r="S1453" i="2"/>
  <c r="S1457" i="2"/>
  <c r="S1461" i="2"/>
  <c r="S1465" i="2"/>
  <c r="S1469" i="2"/>
  <c r="S1473" i="2"/>
  <c r="S1477" i="2"/>
  <c r="S1481" i="2"/>
  <c r="S1485" i="2"/>
  <c r="S1098" i="2"/>
  <c r="S1109" i="2"/>
  <c r="S1115" i="2"/>
  <c r="S1116" i="2"/>
  <c r="S1129" i="2"/>
  <c r="S1131" i="2"/>
  <c r="S1132" i="2"/>
  <c r="S1145" i="2"/>
  <c r="S1147" i="2"/>
  <c r="S1148" i="2"/>
  <c r="S1161" i="2"/>
  <c r="S1163" i="2"/>
  <c r="S1164" i="2"/>
  <c r="S1177" i="2"/>
  <c r="S1179" i="2"/>
  <c r="S1180" i="2"/>
  <c r="S1192" i="2"/>
  <c r="S1194" i="2"/>
  <c r="S1195" i="2"/>
  <c r="S1207" i="2"/>
  <c r="S1209" i="2"/>
  <c r="S1210" i="2"/>
  <c r="S1223" i="2"/>
  <c r="S1225" i="2"/>
  <c r="S1226" i="2"/>
  <c r="S1239" i="2"/>
  <c r="S1241" i="2"/>
  <c r="S1242" i="2"/>
  <c r="S1255" i="2"/>
  <c r="S1257" i="2"/>
  <c r="S1258" i="2"/>
  <c r="S1267" i="2"/>
  <c r="S1271" i="2"/>
  <c r="S1275" i="2"/>
  <c r="S1279" i="2"/>
  <c r="S1283" i="2"/>
  <c r="S1287" i="2"/>
  <c r="S1290" i="2"/>
  <c r="S1294" i="2"/>
  <c r="S1301" i="2"/>
  <c r="S1305" i="2"/>
  <c r="S1309" i="2"/>
  <c r="S1313" i="2"/>
  <c r="S1317" i="2"/>
  <c r="S1321" i="2"/>
  <c r="S1325" i="2"/>
  <c r="S1329" i="2"/>
  <c r="S1333" i="2"/>
  <c r="S1337" i="2"/>
  <c r="S1341" i="2"/>
  <c r="S1345" i="2"/>
  <c r="S1349" i="2"/>
  <c r="S1353" i="2"/>
  <c r="S1357" i="2"/>
  <c r="S1361" i="2"/>
  <c r="S1365" i="2"/>
  <c r="S1369" i="2"/>
  <c r="S1373" i="2"/>
  <c r="S1376" i="2"/>
  <c r="S1380" i="2"/>
  <c r="S1384" i="2"/>
  <c r="S1388" i="2"/>
  <c r="S1391" i="2"/>
  <c r="S1395" i="2"/>
  <c r="S1399" i="2"/>
  <c r="S1403" i="2"/>
  <c r="S1407" i="2"/>
  <c r="S1410" i="2"/>
  <c r="S1414" i="2"/>
  <c r="S1418" i="2"/>
  <c r="S1422" i="2"/>
  <c r="S1426" i="2"/>
  <c r="S1430" i="2"/>
  <c r="S1434" i="2"/>
  <c r="S1438" i="2"/>
  <c r="S1442" i="2"/>
  <c r="S1446" i="2"/>
  <c r="S1450" i="2"/>
  <c r="S1454" i="2"/>
  <c r="S1458" i="2"/>
  <c r="S1462" i="2"/>
  <c r="S1466" i="2"/>
  <c r="S1470" i="2"/>
  <c r="S1474" i="2"/>
  <c r="S1478" i="2"/>
  <c r="S1482" i="2"/>
  <c r="S1486" i="2"/>
  <c r="S1490" i="2"/>
  <c r="S1113" i="2"/>
  <c r="S1117" i="2"/>
  <c r="S1119" i="2"/>
  <c r="S1120" i="2"/>
  <c r="S1133" i="2"/>
  <c r="S1135" i="2"/>
  <c r="S1136" i="2"/>
  <c r="S1149" i="2"/>
  <c r="S1151" i="2"/>
  <c r="S1152" i="2"/>
  <c r="S1165" i="2"/>
  <c r="S1167" i="2"/>
  <c r="S1168" i="2"/>
  <c r="S1181" i="2"/>
  <c r="S1183" i="2"/>
  <c r="S1184" i="2"/>
  <c r="S1196" i="2"/>
  <c r="S1198" i="2"/>
  <c r="S1199" i="2"/>
  <c r="S1211" i="2"/>
  <c r="S1213" i="2"/>
  <c r="S1214" i="2"/>
  <c r="S1227" i="2"/>
  <c r="S1229" i="2"/>
  <c r="S1230" i="2"/>
  <c r="S1243" i="2"/>
  <c r="S1245" i="2"/>
  <c r="S1246" i="2"/>
  <c r="S1259" i="2"/>
  <c r="S1261" i="2"/>
  <c r="S1262" i="2"/>
  <c r="S1268" i="2"/>
  <c r="S1272" i="2"/>
  <c r="S1276" i="2"/>
  <c r="S1280" i="2"/>
  <c r="S1284" i="2"/>
  <c r="S1288" i="2"/>
  <c r="S1291" i="2"/>
  <c r="S1295" i="2"/>
  <c r="S1298" i="2"/>
  <c r="S1302" i="2"/>
  <c r="S1306" i="2"/>
  <c r="S1310" i="2"/>
  <c r="S1314" i="2"/>
  <c r="S1318" i="2"/>
  <c r="S1322" i="2"/>
  <c r="S1326" i="2"/>
  <c r="S1330" i="2"/>
  <c r="S1334" i="2"/>
  <c r="S1338" i="2"/>
  <c r="S1342" i="2"/>
  <c r="S1346" i="2"/>
  <c r="S1350" i="2"/>
  <c r="S1354" i="2"/>
  <c r="S1358" i="2"/>
  <c r="S1362" i="2"/>
  <c r="S1366" i="2"/>
  <c r="S1370" i="2"/>
  <c r="S1374" i="2"/>
  <c r="S1377" i="2"/>
  <c r="S1381" i="2"/>
  <c r="S1385" i="2"/>
  <c r="S1389" i="2"/>
  <c r="S1392" i="2"/>
  <c r="S1396" i="2"/>
  <c r="S1400" i="2"/>
  <c r="S1404" i="2"/>
  <c r="S1411" i="2"/>
  <c r="S1415" i="2"/>
  <c r="S1419" i="2"/>
  <c r="S1423" i="2"/>
  <c r="S1427" i="2"/>
  <c r="S1431" i="2"/>
  <c r="S1435" i="2"/>
  <c r="S1439" i="2"/>
  <c r="S1443" i="2"/>
  <c r="S1447" i="2"/>
  <c r="S1451" i="2"/>
  <c r="S1455" i="2"/>
  <c r="S1102" i="2"/>
  <c r="S1121" i="2"/>
  <c r="S1123" i="2"/>
  <c r="S1124" i="2"/>
  <c r="S1137" i="2"/>
  <c r="S1139" i="2"/>
  <c r="S1140" i="2"/>
  <c r="S1153" i="2"/>
  <c r="S1155" i="2"/>
  <c r="S1156" i="2"/>
  <c r="S1169" i="2"/>
  <c r="S1171" i="2"/>
  <c r="S1172" i="2"/>
  <c r="S1185" i="2"/>
  <c r="S1187" i="2"/>
  <c r="S1188" i="2"/>
  <c r="S1200" i="2"/>
  <c r="S1202" i="2"/>
  <c r="S1203" i="2"/>
  <c r="S1215" i="2"/>
  <c r="S1217" i="2"/>
  <c r="S1218" i="2"/>
  <c r="S1231" i="2"/>
  <c r="S1233" i="2"/>
  <c r="S1234" i="2"/>
  <c r="S1247" i="2"/>
  <c r="S1249" i="2"/>
  <c r="S1250" i="2"/>
  <c r="S1263" i="2"/>
  <c r="S1265" i="2"/>
  <c r="S1269" i="2"/>
  <c r="S1273" i="2"/>
  <c r="S1277" i="2"/>
  <c r="S1281" i="2"/>
  <c r="S1285" i="2"/>
  <c r="S1292" i="2"/>
  <c r="S1296" i="2"/>
  <c r="S1299" i="2"/>
  <c r="S1303" i="2"/>
  <c r="S1307" i="2"/>
  <c r="S1311" i="2"/>
  <c r="S1315" i="2"/>
  <c r="S1319" i="2"/>
  <c r="S1323" i="2"/>
  <c r="S1327" i="2"/>
  <c r="S1331" i="2"/>
  <c r="S1335" i="2"/>
  <c r="S1339" i="2"/>
  <c r="S1343" i="2"/>
  <c r="S1347" i="2"/>
  <c r="S1351" i="2"/>
  <c r="S1355" i="2"/>
  <c r="S1359" i="2"/>
  <c r="S1363" i="2"/>
  <c r="S1367" i="2"/>
  <c r="S1371" i="2"/>
  <c r="S1378" i="2"/>
  <c r="S1382" i="2"/>
  <c r="S1386" i="2"/>
  <c r="S1393" i="2"/>
  <c r="S1397" i="2"/>
  <c r="S1401" i="2"/>
  <c r="S1405" i="2"/>
  <c r="S1408" i="2"/>
  <c r="S1412" i="2"/>
  <c r="S1416" i="2"/>
  <c r="S1420" i="2"/>
  <c r="S1424" i="2"/>
  <c r="S1428" i="2"/>
  <c r="S1432" i="2"/>
  <c r="S1436" i="2"/>
  <c r="S1440" i="2"/>
  <c r="S1444" i="2"/>
  <c r="S1448" i="2"/>
  <c r="S1452" i="2"/>
  <c r="S1456" i="2"/>
  <c r="S1460" i="2"/>
  <c r="S1464" i="2"/>
  <c r="S1468" i="2"/>
  <c r="S1472" i="2"/>
  <c r="S1476" i="2"/>
  <c r="S1480" i="2"/>
  <c r="S1484" i="2"/>
  <c r="S1488" i="2"/>
  <c r="S1492" i="2"/>
  <c r="S1496" i="2"/>
  <c r="S1500" i="2"/>
  <c r="S1504" i="2"/>
  <c r="S1508" i="2"/>
  <c r="S1512" i="2"/>
  <c r="S1516" i="2"/>
  <c r="S1520" i="2"/>
  <c r="S1524" i="2"/>
  <c r="S1528" i="2"/>
  <c r="S1532" i="2"/>
  <c r="S1536" i="2"/>
  <c r="S1539" i="2"/>
  <c r="S1543" i="2"/>
  <c r="S1546" i="2"/>
  <c r="S1549" i="2"/>
  <c r="S1553" i="2"/>
  <c r="S1557" i="2"/>
  <c r="S1560" i="2"/>
  <c r="S1564" i="2"/>
  <c r="S1568" i="2"/>
  <c r="S1572" i="2"/>
  <c r="S1576" i="2"/>
  <c r="S1580" i="2"/>
  <c r="S1584" i="2"/>
  <c r="S1588" i="2"/>
  <c r="S1592" i="2"/>
  <c r="S1596" i="2"/>
  <c r="S1600" i="2"/>
  <c r="S1604" i="2"/>
  <c r="S1608" i="2"/>
  <c r="S1612" i="2"/>
  <c r="S1616" i="2"/>
  <c r="S1620" i="2"/>
  <c r="S1623" i="2"/>
  <c r="S1627" i="2"/>
  <c r="S1631" i="2"/>
  <c r="S1635" i="2"/>
  <c r="S1639" i="2"/>
  <c r="S1467" i="2"/>
  <c r="S1483" i="2"/>
  <c r="S1503" i="2"/>
  <c r="S1505" i="2"/>
  <c r="S1506" i="2"/>
  <c r="S1519" i="2"/>
  <c r="S1521" i="2"/>
  <c r="S1522" i="2"/>
  <c r="S1535" i="2"/>
  <c r="S1537" i="2"/>
  <c r="S1548" i="2"/>
  <c r="S1550" i="2"/>
  <c r="S1551" i="2"/>
  <c r="S1563" i="2"/>
  <c r="S1565" i="2"/>
  <c r="S1566" i="2"/>
  <c r="S1579" i="2"/>
  <c r="S1581" i="2"/>
  <c r="S1582" i="2"/>
  <c r="S1595" i="2"/>
  <c r="S1597" i="2"/>
  <c r="S1598" i="2"/>
  <c r="S1611" i="2"/>
  <c r="S1613" i="2"/>
  <c r="S1614" i="2"/>
  <c r="S1626" i="2"/>
  <c r="S1628" i="2"/>
  <c r="S1629" i="2"/>
  <c r="S1640" i="2"/>
  <c r="S1646" i="2"/>
  <c r="S1650" i="2"/>
  <c r="S1654" i="2"/>
  <c r="S1658" i="2"/>
  <c r="S1662" i="2"/>
  <c r="S1666" i="2"/>
  <c r="S1670" i="2"/>
  <c r="S1674" i="2"/>
  <c r="S1678" i="2"/>
  <c r="S1682" i="2"/>
  <c r="S1686" i="2"/>
  <c r="S1690" i="2"/>
  <c r="S1696" i="2"/>
  <c r="S1700" i="2"/>
  <c r="S1704" i="2"/>
  <c r="S1708" i="2"/>
  <c r="S1712" i="2"/>
  <c r="S1716" i="2"/>
  <c r="S1720" i="2"/>
  <c r="S1724" i="2"/>
  <c r="S1728" i="2"/>
  <c r="S1732" i="2"/>
  <c r="S1736" i="2"/>
  <c r="S1740" i="2"/>
  <c r="S1744" i="2"/>
  <c r="S1748" i="2"/>
  <c r="S1752" i="2"/>
  <c r="S1756" i="2"/>
  <c r="S1760" i="2"/>
  <c r="S1764" i="2"/>
  <c r="S1768" i="2"/>
  <c r="S1772" i="2"/>
  <c r="S1776" i="2"/>
  <c r="S1780" i="2"/>
  <c r="S1784" i="2"/>
  <c r="S1788" i="2"/>
  <c r="S1792" i="2"/>
  <c r="S1796" i="2"/>
  <c r="S1800" i="2"/>
  <c r="S1804" i="2"/>
  <c r="S1808" i="2"/>
  <c r="S1812" i="2"/>
  <c r="S1816" i="2"/>
  <c r="S1820" i="2"/>
  <c r="S1824" i="2"/>
  <c r="S1828" i="2"/>
  <c r="S1832" i="2"/>
  <c r="S1835" i="2"/>
  <c r="S1839" i="2"/>
  <c r="S1843" i="2"/>
  <c r="S1847" i="2"/>
  <c r="S1850" i="2"/>
  <c r="S1857" i="2"/>
  <c r="S1861" i="2"/>
  <c r="S1865" i="2"/>
  <c r="S1869" i="2"/>
  <c r="S1873" i="2"/>
  <c r="S1877" i="2"/>
  <c r="S1881" i="2"/>
  <c r="S1885" i="2"/>
  <c r="S1889" i="2"/>
  <c r="S1893" i="2"/>
  <c r="S1471" i="2"/>
  <c r="S1489" i="2"/>
  <c r="S1491" i="2"/>
  <c r="S1493" i="2"/>
  <c r="S1494" i="2"/>
  <c r="S1507" i="2"/>
  <c r="S1509" i="2"/>
  <c r="S1510" i="2"/>
  <c r="S1523" i="2"/>
  <c r="S1525" i="2"/>
  <c r="S1526" i="2"/>
  <c r="S1538" i="2"/>
  <c r="S1540" i="2"/>
  <c r="S1541" i="2"/>
  <c r="S1552" i="2"/>
  <c r="S1554" i="2"/>
  <c r="S1555" i="2"/>
  <c r="S1567" i="2"/>
  <c r="S1569" i="2"/>
  <c r="S1570" i="2"/>
  <c r="S1583" i="2"/>
  <c r="S1585" i="2"/>
  <c r="S1586" i="2"/>
  <c r="S1599" i="2"/>
  <c r="S1601" i="2"/>
  <c r="S1602" i="2"/>
  <c r="S1615" i="2"/>
  <c r="S1617" i="2"/>
  <c r="S1618" i="2"/>
  <c r="S1630" i="2"/>
  <c r="S1632" i="2"/>
  <c r="S1633" i="2"/>
  <c r="S1641" i="2"/>
  <c r="S1643" i="2"/>
  <c r="S1647" i="2"/>
  <c r="S1651" i="2"/>
  <c r="S1655" i="2"/>
  <c r="S1659" i="2"/>
  <c r="S1663" i="2"/>
  <c r="S1667" i="2"/>
  <c r="S1671" i="2"/>
  <c r="S1675" i="2"/>
  <c r="S1679" i="2"/>
  <c r="S1683" i="2"/>
  <c r="S1687" i="2"/>
  <c r="S1691" i="2"/>
  <c r="S1694" i="2"/>
  <c r="S1697" i="2"/>
  <c r="S1701" i="2"/>
  <c r="S1705" i="2"/>
  <c r="S1709" i="2"/>
  <c r="S1713" i="2"/>
  <c r="S1717" i="2"/>
  <c r="S1721" i="2"/>
  <c r="S1725" i="2"/>
  <c r="S1729" i="2"/>
  <c r="S1733" i="2"/>
  <c r="S1737" i="2"/>
  <c r="S1741" i="2"/>
  <c r="S1745" i="2"/>
  <c r="S1749" i="2"/>
  <c r="S1753" i="2"/>
  <c r="S1757" i="2"/>
  <c r="S1761" i="2"/>
  <c r="S1765" i="2"/>
  <c r="S1769" i="2"/>
  <c r="S1773" i="2"/>
  <c r="S1777" i="2"/>
  <c r="S1781" i="2"/>
  <c r="S1785" i="2"/>
  <c r="S1789" i="2"/>
  <c r="S1793" i="2"/>
  <c r="S1797" i="2"/>
  <c r="S1801" i="2"/>
  <c r="S1805" i="2"/>
  <c r="S1809" i="2"/>
  <c r="S1813" i="2"/>
  <c r="S1817" i="2"/>
  <c r="S1821" i="2"/>
  <c r="S1825" i="2"/>
  <c r="S1829" i="2"/>
  <c r="S1833" i="2"/>
  <c r="S1836" i="2"/>
  <c r="S1840" i="2"/>
  <c r="S1844" i="2"/>
  <c r="S1848" i="2"/>
  <c r="S1851" i="2"/>
  <c r="S1854" i="2"/>
  <c r="S1858" i="2"/>
  <c r="S1862" i="2"/>
  <c r="S1866" i="2"/>
  <c r="S1870" i="2"/>
  <c r="S1874" i="2"/>
  <c r="S1878" i="2"/>
  <c r="S1882" i="2"/>
  <c r="S1886" i="2"/>
  <c r="S1890" i="2"/>
  <c r="S1894" i="2"/>
  <c r="S1898" i="2"/>
  <c r="S1901" i="2"/>
  <c r="S1905" i="2"/>
  <c r="S1459" i="2"/>
  <c r="S1475" i="2"/>
  <c r="S1487" i="2"/>
  <c r="S1495" i="2"/>
  <c r="S1497" i="2"/>
  <c r="S1498" i="2"/>
  <c r="S1511" i="2"/>
  <c r="S1513" i="2"/>
  <c r="S1514" i="2"/>
  <c r="S1527" i="2"/>
  <c r="S1529" i="2"/>
  <c r="S1530" i="2"/>
  <c r="S1542" i="2"/>
  <c r="S1544" i="2"/>
  <c r="S1556" i="2"/>
  <c r="S1558" i="2"/>
  <c r="S1571" i="2"/>
  <c r="S1573" i="2"/>
  <c r="S1574" i="2"/>
  <c r="S1587" i="2"/>
  <c r="S1589" i="2"/>
  <c r="S1590" i="2"/>
  <c r="S1603" i="2"/>
  <c r="S1605" i="2"/>
  <c r="S1606" i="2"/>
  <c r="S1619" i="2"/>
  <c r="S1621" i="2"/>
  <c r="S1622" i="2"/>
  <c r="S1634" i="2"/>
  <c r="S1636" i="2"/>
  <c r="S1637" i="2"/>
  <c r="S1642" i="2"/>
  <c r="S1644" i="2"/>
  <c r="S1648" i="2"/>
  <c r="S1652" i="2"/>
  <c r="S1656" i="2"/>
  <c r="S1660" i="2"/>
  <c r="S1664" i="2"/>
  <c r="S1668" i="2"/>
  <c r="S1672" i="2"/>
  <c r="S1676" i="2"/>
  <c r="S1680" i="2"/>
  <c r="S1684" i="2"/>
  <c r="S1688" i="2"/>
  <c r="S1692" i="2"/>
  <c r="S1698" i="2"/>
  <c r="S1702" i="2"/>
  <c r="S1706" i="2"/>
  <c r="S1710" i="2"/>
  <c r="S1714" i="2"/>
  <c r="S1718" i="2"/>
  <c r="S1722" i="2"/>
  <c r="S1726" i="2"/>
  <c r="S1730" i="2"/>
  <c r="S1734" i="2"/>
  <c r="S1738" i="2"/>
  <c r="S1742" i="2"/>
  <c r="S1746" i="2"/>
  <c r="S1750" i="2"/>
  <c r="S1754" i="2"/>
  <c r="S1758" i="2"/>
  <c r="S1762" i="2"/>
  <c r="S1766" i="2"/>
  <c r="S1770" i="2"/>
  <c r="S1774" i="2"/>
  <c r="S1778" i="2"/>
  <c r="S1782" i="2"/>
  <c r="S1786" i="2"/>
  <c r="S1790" i="2"/>
  <c r="S1794" i="2"/>
  <c r="S1798" i="2"/>
  <c r="S1802" i="2"/>
  <c r="S1806" i="2"/>
  <c r="S1810" i="2"/>
  <c r="S1814" i="2"/>
  <c r="S1818" i="2"/>
  <c r="S1822" i="2"/>
  <c r="S1826" i="2"/>
  <c r="S1830" i="2"/>
  <c r="S1834" i="2"/>
  <c r="S1837" i="2"/>
  <c r="S1841" i="2"/>
  <c r="S1845" i="2"/>
  <c r="S1849" i="2"/>
  <c r="S1852" i="2"/>
  <c r="S1855" i="2"/>
  <c r="S1859" i="2"/>
  <c r="S1863" i="2"/>
  <c r="S1867" i="2"/>
  <c r="S1463" i="2"/>
  <c r="S1479" i="2"/>
  <c r="S1499" i="2"/>
  <c r="S1501" i="2"/>
  <c r="S1502" i="2"/>
  <c r="S1515" i="2"/>
  <c r="S1517" i="2"/>
  <c r="S1518" i="2"/>
  <c r="S1531" i="2"/>
  <c r="S1533" i="2"/>
  <c r="S1534" i="2"/>
  <c r="S1545" i="2"/>
  <c r="S1547" i="2"/>
  <c r="S1559" i="2"/>
  <c r="S1561" i="2"/>
  <c r="S1562" i="2"/>
  <c r="S1575" i="2"/>
  <c r="S1577" i="2"/>
  <c r="S1578" i="2"/>
  <c r="S1591" i="2"/>
  <c r="S1593" i="2"/>
  <c r="S1594" i="2"/>
  <c r="S1607" i="2"/>
  <c r="S1609" i="2"/>
  <c r="S1610" i="2"/>
  <c r="S1624" i="2"/>
  <c r="S1625" i="2"/>
  <c r="S1638" i="2"/>
  <c r="S1645" i="2"/>
  <c r="S1649" i="2"/>
  <c r="S1653" i="2"/>
  <c r="S1657" i="2"/>
  <c r="S1661" i="2"/>
  <c r="S1665" i="2"/>
  <c r="S1669" i="2"/>
  <c r="S1673" i="2"/>
  <c r="S1677" i="2"/>
  <c r="S1681" i="2"/>
  <c r="S1685" i="2"/>
  <c r="S1689" i="2"/>
  <c r="S1693" i="2"/>
  <c r="S1695" i="2"/>
  <c r="S1699" i="2"/>
  <c r="S1703" i="2"/>
  <c r="S1707" i="2"/>
  <c r="S1711" i="2"/>
  <c r="S1715" i="2"/>
  <c r="S1719" i="2"/>
  <c r="S1723" i="2"/>
  <c r="S1727" i="2"/>
  <c r="S1731" i="2"/>
  <c r="S1735" i="2"/>
  <c r="S1739" i="2"/>
  <c r="S1743" i="2"/>
  <c r="S1747" i="2"/>
  <c r="S1751" i="2"/>
  <c r="S1755" i="2"/>
  <c r="S1759" i="2"/>
  <c r="S1763" i="2"/>
  <c r="S1767" i="2"/>
  <c r="S1771" i="2"/>
  <c r="S1775" i="2"/>
  <c r="S1779" i="2"/>
  <c r="S1783" i="2"/>
  <c r="S1787" i="2"/>
  <c r="S1791" i="2"/>
  <c r="S1795" i="2"/>
  <c r="S1799" i="2"/>
  <c r="S1803" i="2"/>
  <c r="S1807" i="2"/>
  <c r="S1811" i="2"/>
  <c r="S1815" i="2"/>
  <c r="S1819" i="2"/>
  <c r="S1823" i="2"/>
  <c r="S1827" i="2"/>
  <c r="S1831" i="2"/>
  <c r="S1838" i="2"/>
  <c r="S1842" i="2"/>
  <c r="S1846" i="2"/>
  <c r="S1853" i="2"/>
  <c r="S1856" i="2"/>
  <c r="S1860" i="2"/>
  <c r="S1864" i="2"/>
  <c r="S1868" i="2"/>
  <c r="S1872" i="2"/>
  <c r="S1876" i="2"/>
  <c r="S1880" i="2"/>
  <c r="S1884" i="2"/>
  <c r="S1888" i="2"/>
  <c r="S1892" i="2"/>
  <c r="S1896" i="2"/>
  <c r="S1903" i="2"/>
  <c r="S1875" i="2"/>
  <c r="S1891" i="2"/>
  <c r="S1897" i="2"/>
  <c r="S1899" i="2"/>
  <c r="S1879" i="2"/>
  <c r="S1895" i="2"/>
  <c r="S1907" i="2"/>
  <c r="S1883" i="2"/>
  <c r="S1904" i="2"/>
  <c r="S1906" i="2"/>
  <c r="S1871" i="2"/>
  <c r="S1887" i="2"/>
  <c r="S1900" i="2"/>
  <c r="S1902" i="2"/>
  <c r="R1909" i="2" l="1"/>
  <c r="T1909" i="2" s="1"/>
</calcChain>
</file>

<file path=xl/sharedStrings.xml><?xml version="1.0" encoding="utf-8"?>
<sst xmlns="http://schemas.openxmlformats.org/spreadsheetml/2006/main" count="17223" uniqueCount="3995">
  <si>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</si>
  <si>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</si>
  <si>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</si>
  <si>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</si>
  <si>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</si>
  <si>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</si>
  <si>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</si>
  <si>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</si>
  <si>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</si>
  <si>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</si>
  <si>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</si>
  <si>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</si>
  <si>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</si>
  <si>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</si>
  <si>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</si>
  <si>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</si>
  <si>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</si>
  <si>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</si>
  <si>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</si>
  <si>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</si>
  <si>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</si>
  <si>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</si>
  <si>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</si>
  <si>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</si>
  <si>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</si>
  <si>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</si>
  <si>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</si>
  <si>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</si>
  <si>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</si>
  <si>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</si>
  <si>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</si>
  <si>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</si>
  <si>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</si>
  <si>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</si>
  <si>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</si>
  <si>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</si>
  <si>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</si>
  <si>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</si>
  <si>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</si>
  <si>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22-23-01-101-019</t>
  </si>
  <si>
    <t>29035 RAMBLEWOOD</t>
  </si>
  <si>
    <t>WD</t>
  </si>
  <si>
    <t>03-ARM'S LENGTH</t>
  </si>
  <si>
    <t>AA1</t>
  </si>
  <si>
    <t>COLONIAL</t>
  </si>
  <si>
    <t>No</t>
  </si>
  <si>
    <t xml:space="preserve">  /  /    </t>
  </si>
  <si>
    <t>LAND TABLE SEC16</t>
  </si>
  <si>
    <t>22-23-01-101-021</t>
  </si>
  <si>
    <t>29009 RAMBLEWOOD</t>
  </si>
  <si>
    <t>22-23-01-101-026</t>
  </si>
  <si>
    <t>28941 RAMBLEWOOD</t>
  </si>
  <si>
    <t>22-23-01-101-030</t>
  </si>
  <si>
    <t>28875 RAMBLEWOOD</t>
  </si>
  <si>
    <t>22-23-01-101-033</t>
  </si>
  <si>
    <t>28833 RAMBLEWOOD</t>
  </si>
  <si>
    <t>22-23-01-101-051</t>
  </si>
  <si>
    <t>32301 OLDE FRANKLIN</t>
  </si>
  <si>
    <t>22-23-01-101-067</t>
  </si>
  <si>
    <t>31949 OLDE FRANKLIN</t>
  </si>
  <si>
    <t>22-23-01-128-005</t>
  </si>
  <si>
    <t>32771 OLDE FRANKLIN</t>
  </si>
  <si>
    <t>22-23-01-129-004</t>
  </si>
  <si>
    <t>28907 ROCKLEDGE</t>
  </si>
  <si>
    <t>22-23-01-152-006</t>
  </si>
  <si>
    <t>31960 OLDE FRANKLIN</t>
  </si>
  <si>
    <t>22-23-01-176-008</t>
  </si>
  <si>
    <t>32249 OLDE FRANKLIN</t>
  </si>
  <si>
    <t>22-23-01-176-015</t>
  </si>
  <si>
    <t>32065 OLDE FRANKLIN</t>
  </si>
  <si>
    <t>22-23-01-177-001</t>
  </si>
  <si>
    <t>32636 WOODRIDGE</t>
  </si>
  <si>
    <t>22-23-01-177-009</t>
  </si>
  <si>
    <t>32436 OLDE FRANKLIN</t>
  </si>
  <si>
    <t>22-23-01-177-012</t>
  </si>
  <si>
    <t>32380 OLDE FRANKLIN</t>
  </si>
  <si>
    <t>22-23-01-177-031</t>
  </si>
  <si>
    <t>28501 FOURTEEN MILE</t>
  </si>
  <si>
    <t>19-MULTI PARCEL ARM'S LENGTH</t>
  </si>
  <si>
    <t>AC1</t>
  </si>
  <si>
    <t>LAND TABLE NHE</t>
  </si>
  <si>
    <t>22-23-01-178-005</t>
  </si>
  <si>
    <t>32092 OLDE FRANKLIN</t>
  </si>
  <si>
    <t>RANCH</t>
  </si>
  <si>
    <t>22-23-01-276-001</t>
  </si>
  <si>
    <t>27675 CHATSWORTH</t>
  </si>
  <si>
    <t>22-23-01-276-023</t>
  </si>
  <si>
    <t>27816 LAKEHILLS</t>
  </si>
  <si>
    <t>CONTEMP.</t>
  </si>
  <si>
    <t>22-23-01-276-017</t>
  </si>
  <si>
    <t>22-23-01-276-028</t>
  </si>
  <si>
    <t>27490 LAKEHILLS</t>
  </si>
  <si>
    <t>22-23-01-277-004</t>
  </si>
  <si>
    <t>32426 SCOTTSDALE</t>
  </si>
  <si>
    <t>22-23-01-278-007</t>
  </si>
  <si>
    <t>27441 LAKEHILLS</t>
  </si>
  <si>
    <t>22-23-01-351-054</t>
  </si>
  <si>
    <t>29656 MIDDLEBELT</t>
  </si>
  <si>
    <t>9AA</t>
  </si>
  <si>
    <t>OTHER</t>
  </si>
  <si>
    <t>22-23-01-351-181</t>
  </si>
  <si>
    <t>APARTMENT STYLE CONDOS</t>
  </si>
  <si>
    <t>22-23-01-351-055</t>
  </si>
  <si>
    <t>22-23-01-351-178</t>
  </si>
  <si>
    <t>22-23-01-351-057</t>
  </si>
  <si>
    <t>22-23-01-351-175</t>
  </si>
  <si>
    <t>22-23-01-351-063</t>
  </si>
  <si>
    <t>29652 MIDDLEBELT</t>
  </si>
  <si>
    <t>22-23-01-351-067</t>
  </si>
  <si>
    <t>22-23-01-351-188</t>
  </si>
  <si>
    <t>22-23-01-351-076</t>
  </si>
  <si>
    <t>29648 MIDDLEBELT</t>
  </si>
  <si>
    <t>22-23-01-351-190</t>
  </si>
  <si>
    <t>22-23-01-351-089</t>
  </si>
  <si>
    <t>29640 MIDDLEBELT</t>
  </si>
  <si>
    <t>22-23-01-351-209, 22-23-01-351-211</t>
  </si>
  <si>
    <t>22-23-01-351-090</t>
  </si>
  <si>
    <t>22-23-01-351-213</t>
  </si>
  <si>
    <t>22-23-01-351-104</t>
  </si>
  <si>
    <t>29632 MIDDLEBELT</t>
  </si>
  <si>
    <t>22-23-01-351-226</t>
  </si>
  <si>
    <t>22-23-01-351-105</t>
  </si>
  <si>
    <t>22-23-01-351-228</t>
  </si>
  <si>
    <t>22-23-01-351-116</t>
  </si>
  <si>
    <t>29628 MIDDLEBELT</t>
  </si>
  <si>
    <t>22-23-01-351-235</t>
  </si>
  <si>
    <t>22-23-01-351-124</t>
  </si>
  <si>
    <t>29602 MIDDLEBELT</t>
  </si>
  <si>
    <t>22-23-01-351-245</t>
  </si>
  <si>
    <t>22-23-01-351-132</t>
  </si>
  <si>
    <t>29606 MIDDLEBELT</t>
  </si>
  <si>
    <t>22-23-01-351-256</t>
  </si>
  <si>
    <t>22-23-01-376-003</t>
  </si>
  <si>
    <t>31521 STONEWOOD</t>
  </si>
  <si>
    <t>AI1</t>
  </si>
  <si>
    <t>22-23-01-376-006</t>
  </si>
  <si>
    <t>31431 STONEWOOD</t>
  </si>
  <si>
    <t>TRI-LEVEL</t>
  </si>
  <si>
    <t>22-23-01-377-001</t>
  </si>
  <si>
    <t>31536 STONEWOOD</t>
  </si>
  <si>
    <t>22-23-01-378-010</t>
  </si>
  <si>
    <t>31370 STONEWOOD</t>
  </si>
  <si>
    <t>22-23-01-378-020</t>
  </si>
  <si>
    <t>31765 FRANKLIN FAIRWAY</t>
  </si>
  <si>
    <t>22-23-02-126-028</t>
  </si>
  <si>
    <t>30535 FOURTEEN MILE</t>
  </si>
  <si>
    <t>9BA</t>
  </si>
  <si>
    <t>22-23-02-126-045</t>
  </si>
  <si>
    <t>22-23-02-126-051</t>
  </si>
  <si>
    <t>22-23-02-126-057</t>
  </si>
  <si>
    <t>30515 FOURTEEN MILE</t>
  </si>
  <si>
    <t>22-23-02-126-060</t>
  </si>
  <si>
    <t>22-23-02-126-062</t>
  </si>
  <si>
    <t>22-23-02-126-069</t>
  </si>
  <si>
    <t>22-23-02-126-077</t>
  </si>
  <si>
    <t>30445 FOURTEEN MILE</t>
  </si>
  <si>
    <t>22-23-02-126-090</t>
  </si>
  <si>
    <t>22-23-02-126-108</t>
  </si>
  <si>
    <t>30475 FOURTEEN MILE</t>
  </si>
  <si>
    <t>22-23-02-126-122</t>
  </si>
  <si>
    <t>22-23-02-156-018</t>
  </si>
  <si>
    <t>30414 ORCHARD LAKE</t>
  </si>
  <si>
    <t>9BB</t>
  </si>
  <si>
    <t>CONDO</t>
  </si>
  <si>
    <t>22-23-02-156-022</t>
  </si>
  <si>
    <t>22-23-02-156-025</t>
  </si>
  <si>
    <t>22-23-02-156-030</t>
  </si>
  <si>
    <t>22-23-02-156-035</t>
  </si>
  <si>
    <t>22-23-02-156-059</t>
  </si>
  <si>
    <t>30594 ORCHARD LAKE</t>
  </si>
  <si>
    <t>22-23-02-156-076</t>
  </si>
  <si>
    <t>30450 ORCHARD LAKE</t>
  </si>
  <si>
    <t>22-23-02-202-015</t>
  </si>
  <si>
    <t>32615 BRIARCREST KNOLL</t>
  </si>
  <si>
    <t>BA1</t>
  </si>
  <si>
    <t>LAND TABLE SEC02</t>
  </si>
  <si>
    <t>22-23-02-202-016</t>
  </si>
  <si>
    <t>32451 BRIARCREST KNOLL</t>
  </si>
  <si>
    <t>MLC</t>
  </si>
  <si>
    <t>22-23-02-226-005</t>
  </si>
  <si>
    <t>32740 BRIARCREST KNOLL</t>
  </si>
  <si>
    <t>22-23-02-226-013</t>
  </si>
  <si>
    <t>30040 LOCHMOOR</t>
  </si>
  <si>
    <t>22-23-02-226-020</t>
  </si>
  <si>
    <t>29548 LOCHMOOR</t>
  </si>
  <si>
    <t>22-23-02-226-023</t>
  </si>
  <si>
    <t>29460 LOCHMOOR</t>
  </si>
  <si>
    <t>22-23-02-252-007</t>
  </si>
  <si>
    <t>32416 BRIARCREST KNOLL</t>
  </si>
  <si>
    <t>22-23-02-276-003</t>
  </si>
  <si>
    <t>32455 QUEENSBORO</t>
  </si>
  <si>
    <t>22-23-02-278-011</t>
  </si>
  <si>
    <t>32040 TAREYTON</t>
  </si>
  <si>
    <t>22-23-02-278-013</t>
  </si>
  <si>
    <t>29468 GILCHREST</t>
  </si>
  <si>
    <t>22-23-02-279-005</t>
  </si>
  <si>
    <t>29567 GILCHREST</t>
  </si>
  <si>
    <t>22-23-02-279-006</t>
  </si>
  <si>
    <t>29549 GILCHREST</t>
  </si>
  <si>
    <t>22-23-02-279-007</t>
  </si>
  <si>
    <t>29529 GILCHREST</t>
  </si>
  <si>
    <t>22-23-02-302-048</t>
  </si>
  <si>
    <t>30207 GREENING</t>
  </si>
  <si>
    <t>22-23-02-304-026</t>
  </si>
  <si>
    <t>30043 EASTFIELD</t>
  </si>
  <si>
    <t>22-23-02-352-007</t>
  </si>
  <si>
    <t>29542 EASTFIELD</t>
  </si>
  <si>
    <t>22-23-02-352-013</t>
  </si>
  <si>
    <t>29629 GREENING</t>
  </si>
  <si>
    <t>22-23-02-451-004</t>
  </si>
  <si>
    <t>29981 NORTHBROOK</t>
  </si>
  <si>
    <t>CA1</t>
  </si>
  <si>
    <t>22-23-02-452-005</t>
  </si>
  <si>
    <t>29874 SOUTHBROOK LN</t>
  </si>
  <si>
    <t>22-23-02-453-003</t>
  </si>
  <si>
    <t>29951 SOUTHBROOK LN</t>
  </si>
  <si>
    <t>22-23-03-102-006</t>
  </si>
  <si>
    <t>30960 PEAR RIDGE</t>
  </si>
  <si>
    <t>LAND TABLE SEC03</t>
  </si>
  <si>
    <t>22-23-03-102-011</t>
  </si>
  <si>
    <t>30540 PEAR RIDGE</t>
  </si>
  <si>
    <t>22-23-03-102-019</t>
  </si>
  <si>
    <t>30915 GLENMUER</t>
  </si>
  <si>
    <t>22-23-03-126-008</t>
  </si>
  <si>
    <t>31024 GLENMUER</t>
  </si>
  <si>
    <t>22-23-03-126-032</t>
  </si>
  <si>
    <t>30579 WOODSTREAM DR</t>
  </si>
  <si>
    <t>22-23-03-126-034</t>
  </si>
  <si>
    <t>30543 WOODSTREAM DR</t>
  </si>
  <si>
    <t>22-23-03-202-001</t>
  </si>
  <si>
    <t>30784 WOODSTREAM CT</t>
  </si>
  <si>
    <t>22-23-03-202-016</t>
  </si>
  <si>
    <t>30815 N WENDYBROOK</t>
  </si>
  <si>
    <t>22-23-03-203-004</t>
  </si>
  <si>
    <t>30988 CLUBHOUSE LN</t>
  </si>
  <si>
    <t>22-23-03-203-007</t>
  </si>
  <si>
    <t>30922 CLUBHOUSE LN</t>
  </si>
  <si>
    <t>22-23-03-203-037</t>
  </si>
  <si>
    <t>31935 FOURTEEN MILE</t>
  </si>
  <si>
    <t>9CA</t>
  </si>
  <si>
    <t>ATTACHED CONDOS</t>
  </si>
  <si>
    <t>22-23-03-203-056</t>
  </si>
  <si>
    <t>31915 FOURTEEN MILE</t>
  </si>
  <si>
    <t>22-23-03-203-061</t>
  </si>
  <si>
    <t>22-23-03-203-062</t>
  </si>
  <si>
    <t>22-23-03-203-070</t>
  </si>
  <si>
    <t>22-23-03-277-008</t>
  </si>
  <si>
    <t>31498 HUNTERS CIRCLE</t>
  </si>
  <si>
    <t>22-23-03-277-009</t>
  </si>
  <si>
    <t>31500 HUNTERS CIRCLE</t>
  </si>
  <si>
    <t>22-23-03-277-018</t>
  </si>
  <si>
    <t>31464 HUNTERS CIRCLE</t>
  </si>
  <si>
    <t>22-23-03-277-040</t>
  </si>
  <si>
    <t>31402 HUNTERS CIRCLE</t>
  </si>
  <si>
    <t>22-23-03-277-045</t>
  </si>
  <si>
    <t>31452 HUNTERS CIRCLE</t>
  </si>
  <si>
    <t>22-23-03-278-006</t>
  </si>
  <si>
    <t>31416 ORCHARD CREEK</t>
  </si>
  <si>
    <t>22-23-03-278-018</t>
  </si>
  <si>
    <t>31474 ORCHARD CREEK</t>
  </si>
  <si>
    <t>22-23-03-278-033</t>
  </si>
  <si>
    <t>31510 ORCHARD CREEK</t>
  </si>
  <si>
    <t>22-23-03-278-040</t>
  </si>
  <si>
    <t>31552 ORCHARD CREEK</t>
  </si>
  <si>
    <t>22-23-03-278-051</t>
  </si>
  <si>
    <t>31576 ORCHARD CREEK</t>
  </si>
  <si>
    <t>22-23-03-303-001</t>
  </si>
  <si>
    <t>33280 WALNUT LN</t>
  </si>
  <si>
    <t>22-23-03-303-004</t>
  </si>
  <si>
    <t>33143 OAK HOLLOW</t>
  </si>
  <si>
    <t>22-23-03-304-009</t>
  </si>
  <si>
    <t>33209 WALNUT LN</t>
  </si>
  <si>
    <t>22-23-03-305-002</t>
  </si>
  <si>
    <t>33033 WALNUT LN</t>
  </si>
  <si>
    <t>22-23-03-326-007</t>
  </si>
  <si>
    <t>30109 FOX GROVE RD</t>
  </si>
  <si>
    <t>22-23-03-326-012</t>
  </si>
  <si>
    <t>30181 FOX GROVE RD</t>
  </si>
  <si>
    <t>22-23-03-327-002</t>
  </si>
  <si>
    <t>29925 FOX GROVE RD</t>
  </si>
  <si>
    <t>22-23-03-327-009</t>
  </si>
  <si>
    <t>32928 THORNDYKE</t>
  </si>
  <si>
    <t>22-23-03-328-003</t>
  </si>
  <si>
    <t>30150 VALLEY SIDE</t>
  </si>
  <si>
    <t>22-23-03-328-006</t>
  </si>
  <si>
    <t>30106 VALLEY SIDE</t>
  </si>
  <si>
    <t>22-23-03-328-017</t>
  </si>
  <si>
    <t>30059 FERNHILL</t>
  </si>
  <si>
    <t>22-23-03-376-011</t>
  </si>
  <si>
    <t>32944 HARGROVE</t>
  </si>
  <si>
    <t>OTH</t>
  </si>
  <si>
    <t>22-23-03-376-019</t>
  </si>
  <si>
    <t>32921 HARGROVE</t>
  </si>
  <si>
    <t>22-23-03-376-022</t>
  </si>
  <si>
    <t>29759 FOX GROVE RD</t>
  </si>
  <si>
    <t>22-23-03-376-025</t>
  </si>
  <si>
    <t>29665 COLONY CIRCLE</t>
  </si>
  <si>
    <t>22-23-03-377-002</t>
  </si>
  <si>
    <t>29644 COLONY CIRCLE</t>
  </si>
  <si>
    <t>22-23-03-378-011</t>
  </si>
  <si>
    <t>29854 FOX GROVE RD</t>
  </si>
  <si>
    <t>22-23-03-378-037</t>
  </si>
  <si>
    <t>30123 VALLEY SIDE</t>
  </si>
  <si>
    <t>22-23-03-378-039</t>
  </si>
  <si>
    <t>30087 VALLEY SIDE</t>
  </si>
  <si>
    <t>22-23-03-402-032</t>
  </si>
  <si>
    <t>30025 MUIRLAND</t>
  </si>
  <si>
    <t>22-23-03-402-033</t>
  </si>
  <si>
    <t>30160 CLUBHOUSE LN</t>
  </si>
  <si>
    <t>22-23-03-403-036</t>
  </si>
  <si>
    <t>30090 MUIRLAND</t>
  </si>
  <si>
    <t>22-23-03-406-034</t>
  </si>
  <si>
    <t>29900 FERNHILL</t>
  </si>
  <si>
    <t>22-23-03-406-039</t>
  </si>
  <si>
    <t>29939 CLUBHOUSE LN</t>
  </si>
  <si>
    <t>22-23-03-407-037</t>
  </si>
  <si>
    <t>29882 CLUBHOUSE LN</t>
  </si>
  <si>
    <t>22-23-03-430-007</t>
  </si>
  <si>
    <t>29956 ARDMORE</t>
  </si>
  <si>
    <t>22-23-03-430-031</t>
  </si>
  <si>
    <t>29915 GLADSTONE</t>
  </si>
  <si>
    <t>22-23-03-455-044</t>
  </si>
  <si>
    <t>29613 GREENBORO</t>
  </si>
  <si>
    <t>22-23-03-476-047</t>
  </si>
  <si>
    <t>29615 GREEN ACRES</t>
  </si>
  <si>
    <t>SINGLE FAMILY</t>
  </si>
  <si>
    <t>22-23-04-106-008</t>
  </si>
  <si>
    <t>31125 WESTWOOD RD</t>
  </si>
  <si>
    <t>DA1</t>
  </si>
  <si>
    <t>22-23-04-106-014</t>
  </si>
  <si>
    <t>31151 WESTWOOD RD</t>
  </si>
  <si>
    <t>22-23-04-107-004</t>
  </si>
  <si>
    <t>35331 REGENCY</t>
  </si>
  <si>
    <t>22-23-04-107-011</t>
  </si>
  <si>
    <t>30981 WESTWOOD RD</t>
  </si>
  <si>
    <t>22-23-04-126-002</t>
  </si>
  <si>
    <t>31271 OAK VALLEY DR</t>
  </si>
  <si>
    <t>22-23-04-126-004</t>
  </si>
  <si>
    <t>30979 OAK VALLEY CT</t>
  </si>
  <si>
    <t>22-23-04-126-029</t>
  </si>
  <si>
    <t>31206 VERONA</t>
  </si>
  <si>
    <t>22-23-04-127-006</t>
  </si>
  <si>
    <t>34299 COMMONS RD</t>
  </si>
  <si>
    <t>22-23-04-127-008</t>
  </si>
  <si>
    <t>34261 COMMONS RD</t>
  </si>
  <si>
    <t>22-23-04-151-014</t>
  </si>
  <si>
    <t>35280 SPRING HILL</t>
  </si>
  <si>
    <t>22-23-04-152-008</t>
  </si>
  <si>
    <t>35163 OLD TIMBER</t>
  </si>
  <si>
    <t>22-23-04-152-010</t>
  </si>
  <si>
    <t>35127 OLD TIMBER</t>
  </si>
  <si>
    <t>22-23-04-155-002</t>
  </si>
  <si>
    <t>35181 SPRING HILL</t>
  </si>
  <si>
    <t>22-23-04-155-007</t>
  </si>
  <si>
    <t>35232 QUAKER WAY</t>
  </si>
  <si>
    <t>22-23-04-156-001</t>
  </si>
  <si>
    <t>35393 SPRING HILL</t>
  </si>
  <si>
    <t>22-23-04-156-010</t>
  </si>
  <si>
    <t>35241 QUAKER WAY</t>
  </si>
  <si>
    <t>22-23-04-179-002</t>
  </si>
  <si>
    <t>35120 OLD TIMBER</t>
  </si>
  <si>
    <t>22-23-04-181-004</t>
  </si>
  <si>
    <t>34637 OLD TIMBER</t>
  </si>
  <si>
    <t>22-23-04-181-005</t>
  </si>
  <si>
    <t>34461 OLD TIMBER</t>
  </si>
  <si>
    <t>22-23-04-202-003</t>
  </si>
  <si>
    <t>31236 OAK VALLEY DR</t>
  </si>
  <si>
    <t>22-23-04-202-006</t>
  </si>
  <si>
    <t>31086 OAK VALLEY DR</t>
  </si>
  <si>
    <t>22-23-04-202-008</t>
  </si>
  <si>
    <t>31054 OAK VALLEY DR</t>
  </si>
  <si>
    <t>22-23-04-203-006</t>
  </si>
  <si>
    <t>31144 CARRIAGE HILL CT</t>
  </si>
  <si>
    <t>22-23-04-205-007</t>
  </si>
  <si>
    <t>30942 HUNTERS WHIP</t>
  </si>
  <si>
    <t>22-23-04-206-004</t>
  </si>
  <si>
    <t>33717 HERITAGE HILLS</t>
  </si>
  <si>
    <t>22-23-04-226-039</t>
  </si>
  <si>
    <t>31009 HERITAGE HILLS</t>
  </si>
  <si>
    <t>22-23-04-230-031</t>
  </si>
  <si>
    <t>31201 HARMONY LN</t>
  </si>
  <si>
    <t>9DB</t>
  </si>
  <si>
    <t>LAND TABLE SEC05</t>
  </si>
  <si>
    <t>22-23-04-251-012</t>
  </si>
  <si>
    <t>34251 GLOUSTER CR</t>
  </si>
  <si>
    <t>22-23-04-253-021</t>
  </si>
  <si>
    <t>34252 OLD TIMBER</t>
  </si>
  <si>
    <t>22-23-04-254-010</t>
  </si>
  <si>
    <t>33929 OLD TIMBER</t>
  </si>
  <si>
    <t>22-23-04-255-003</t>
  </si>
  <si>
    <t>34023 GLOUSTER CR</t>
  </si>
  <si>
    <t>22-23-04-255-004</t>
  </si>
  <si>
    <t>34011 GLOUSTER CR</t>
  </si>
  <si>
    <t>CAPE COD</t>
  </si>
  <si>
    <t>22-23-04-255-013</t>
  </si>
  <si>
    <t>33825 OLD TIMBER</t>
  </si>
  <si>
    <t>22-23-04-276-021</t>
  </si>
  <si>
    <t>30646 CHARLESTON</t>
  </si>
  <si>
    <t>22-23-04-276-031</t>
  </si>
  <si>
    <t>33440 OLD TIMBER</t>
  </si>
  <si>
    <t>22-23-04-277-012</t>
  </si>
  <si>
    <t>33686 YORK RIDGE</t>
  </si>
  <si>
    <t>22-23-04-301-006</t>
  </si>
  <si>
    <t>35330 DEWBERRY</t>
  </si>
  <si>
    <t>22-23-04-301-009</t>
  </si>
  <si>
    <t>30221 MIRLON</t>
  </si>
  <si>
    <t>22-23-04-301-013</t>
  </si>
  <si>
    <t>35290 STRATTON HILL CT</t>
  </si>
  <si>
    <t>DI1</t>
  </si>
  <si>
    <t>22-23-04-304-017</t>
  </si>
  <si>
    <t>29530 MIRLON</t>
  </si>
  <si>
    <t>22-23-04-327-002</t>
  </si>
  <si>
    <t>29910 HIGH VALLEY RD</t>
  </si>
  <si>
    <t>22-23-04-327-004</t>
  </si>
  <si>
    <t>29879 HIGH VALLEY CT</t>
  </si>
  <si>
    <t>22-23-04-328-008</t>
  </si>
  <si>
    <t>34454 MAYFAIR CT</t>
  </si>
  <si>
    <t>22-23-04-330-001</t>
  </si>
  <si>
    <t>30128 MAYFAIR DR</t>
  </si>
  <si>
    <t>22-23-04-351-017</t>
  </si>
  <si>
    <t>35254 MUER COVE</t>
  </si>
  <si>
    <t>22-23-04-376-010</t>
  </si>
  <si>
    <t>29679 HIGH VALLEY RD</t>
  </si>
  <si>
    <t>22-23-04-376-013</t>
  </si>
  <si>
    <t>29625 HIGH VALLEY RD</t>
  </si>
  <si>
    <t>22-23-04-376-031</t>
  </si>
  <si>
    <t>29587 KINGS POINTE</t>
  </si>
  <si>
    <t>22-23-04-377-002</t>
  </si>
  <si>
    <t>29722 HIGH VALLEY RD</t>
  </si>
  <si>
    <t>22-23-04-377-005</t>
  </si>
  <si>
    <t>29660 HIGH VALLEY RD</t>
  </si>
  <si>
    <t>22-23-04-378-003</t>
  </si>
  <si>
    <t>29660 MAYFAIR DR</t>
  </si>
  <si>
    <t>22-23-04-402-005</t>
  </si>
  <si>
    <t>34128 NORTHWICK RD</t>
  </si>
  <si>
    <t>22-23-04-402-007</t>
  </si>
  <si>
    <t>34046 NORTHWICK RD</t>
  </si>
  <si>
    <t>22-23-04-404-017</t>
  </si>
  <si>
    <t>29925 BEACONTREE</t>
  </si>
  <si>
    <t>22-23-04-405-003</t>
  </si>
  <si>
    <t>34211 NORTHWICK RD</t>
  </si>
  <si>
    <t>22-23-04-405-017</t>
  </si>
  <si>
    <t>29876 BEACONTREE</t>
  </si>
  <si>
    <t>22-23-04-407-003</t>
  </si>
  <si>
    <t>30134 BRIARTON</t>
  </si>
  <si>
    <t>22-23-04-426-001</t>
  </si>
  <si>
    <t>33804 YORK RIDGE</t>
  </si>
  <si>
    <t>22-23-04-427-004</t>
  </si>
  <si>
    <t>33819 YORK RIDGE</t>
  </si>
  <si>
    <t>22-23-04-427-023</t>
  </si>
  <si>
    <t>30135 N WILLOW CT</t>
  </si>
  <si>
    <t>22-23-04-429-017</t>
  </si>
  <si>
    <t>33849 YORK RIDGE</t>
  </si>
  <si>
    <t>22-23-04-429-026</t>
  </si>
  <si>
    <t>33915 DEWBERRY</t>
  </si>
  <si>
    <t>22-23-04-451-010</t>
  </si>
  <si>
    <t>29523 RAVENSCROFT</t>
  </si>
  <si>
    <t>22-23-04-453-015</t>
  </si>
  <si>
    <t>34036 BANBURY</t>
  </si>
  <si>
    <t>22-23-04-454-007</t>
  </si>
  <si>
    <t>34035 BANBURY</t>
  </si>
  <si>
    <t>22-23-04-476-042</t>
  </si>
  <si>
    <t>29675 VISTA CT</t>
  </si>
  <si>
    <t>9DA</t>
  </si>
  <si>
    <t>22-23-04-476-043</t>
  </si>
  <si>
    <t>29679 VISTA CT</t>
  </si>
  <si>
    <t>22-23-04-476-048</t>
  </si>
  <si>
    <t>29706 VISTA CT</t>
  </si>
  <si>
    <t>22-23-04-476-058</t>
  </si>
  <si>
    <t>33775 VISTA DR</t>
  </si>
  <si>
    <t>22-23-04-476-060</t>
  </si>
  <si>
    <t>33781 VISTA DR</t>
  </si>
  <si>
    <t>22-23-04-476-065</t>
  </si>
  <si>
    <t>33793 VISTA DR</t>
  </si>
  <si>
    <t>22-23-04-476-071</t>
  </si>
  <si>
    <t>33790 VISTA DR</t>
  </si>
  <si>
    <t>22-23-04-476-073</t>
  </si>
  <si>
    <t>33784 VISTA DR</t>
  </si>
  <si>
    <t>22-23-04-476-078</t>
  </si>
  <si>
    <t>33772 VISTA DR</t>
  </si>
  <si>
    <t>22-23-05-101-011</t>
  </si>
  <si>
    <t>36794 VALLEY RIDGE</t>
  </si>
  <si>
    <t>EB1</t>
  </si>
  <si>
    <t>22-23-05-102-006</t>
  </si>
  <si>
    <t>36985 VALLEY RIDGE</t>
  </si>
  <si>
    <t>22-23-05-102-009</t>
  </si>
  <si>
    <t>36609 VALLEY RIDGE</t>
  </si>
  <si>
    <t>22-23-05-102-010</t>
  </si>
  <si>
    <t>36603 VALLEY RIDGE</t>
  </si>
  <si>
    <t>22-23-05-126-018</t>
  </si>
  <si>
    <t>31008 APPLEWOOD</t>
  </si>
  <si>
    <t>22-23-05-126-025</t>
  </si>
  <si>
    <t>31056 APPLEWOOD</t>
  </si>
  <si>
    <t>22-23-05-127-020</t>
  </si>
  <si>
    <t>31173 APPLEWOOD</t>
  </si>
  <si>
    <t>22-23-05-129-001</t>
  </si>
  <si>
    <t>36585 VALLEY RIDGE</t>
  </si>
  <si>
    <t>22-23-05-152-021</t>
  </si>
  <si>
    <t>30722 TANGLEWOOD TR</t>
  </si>
  <si>
    <t>9EH</t>
  </si>
  <si>
    <t>22-23-05-152-035</t>
  </si>
  <si>
    <t>30544 HAZELWOOD</t>
  </si>
  <si>
    <t>22-23-05-152-038</t>
  </si>
  <si>
    <t>30526 HAZELWOOD</t>
  </si>
  <si>
    <t>22-23-05-152-040</t>
  </si>
  <si>
    <t>30516 HAZELWOOD</t>
  </si>
  <si>
    <t>22-23-05-152-047</t>
  </si>
  <si>
    <t>30577 SEQUOIA</t>
  </si>
  <si>
    <t>22-23-05-152-048</t>
  </si>
  <si>
    <t>30585 SEQUOIA</t>
  </si>
  <si>
    <t>22-23-05-152-052</t>
  </si>
  <si>
    <t>30612 SEQUOIA</t>
  </si>
  <si>
    <t>22-23-05-153-019</t>
  </si>
  <si>
    <t>30797 RAMBLEWOOD CLUB</t>
  </si>
  <si>
    <t>9EA</t>
  </si>
  <si>
    <t>22-23-05-153-050</t>
  </si>
  <si>
    <t>30424 RAMBLEWOOD CLUB</t>
  </si>
  <si>
    <t>22-23-05-176-004</t>
  </si>
  <si>
    <t>30690 TURTLE CREEK</t>
  </si>
  <si>
    <t>22-23-05-201-016</t>
  </si>
  <si>
    <t>30929 SUDBURY RD</t>
  </si>
  <si>
    <t>ED1</t>
  </si>
  <si>
    <t>22-23-05-203-006</t>
  </si>
  <si>
    <t>31160 STURBRIDGE</t>
  </si>
  <si>
    <t>22-23-05-203-013</t>
  </si>
  <si>
    <t>31165 BERRYHILL</t>
  </si>
  <si>
    <t>22-23-05-203-014</t>
  </si>
  <si>
    <t>31149 BERRYHILL</t>
  </si>
  <si>
    <t>22-23-05-203-024</t>
  </si>
  <si>
    <t>35562 SPRINGVALE</t>
  </si>
  <si>
    <t>22-23-05-203-025</t>
  </si>
  <si>
    <t>35546 SPRINGVALE</t>
  </si>
  <si>
    <t>22-23-05-226-003</t>
  </si>
  <si>
    <t>35740 FORESTVILLE</t>
  </si>
  <si>
    <t>22-23-05-227-003</t>
  </si>
  <si>
    <t>31161 TIVERTON</t>
  </si>
  <si>
    <t>22-23-05-227-017</t>
  </si>
  <si>
    <t>31016 BERRYHILL</t>
  </si>
  <si>
    <t>22-23-05-229-001</t>
  </si>
  <si>
    <t>31242 BYCROFT</t>
  </si>
  <si>
    <t>22-23-05-252-002</t>
  </si>
  <si>
    <t>35765 SPRINGVALE</t>
  </si>
  <si>
    <t>22-23-05-252-003</t>
  </si>
  <si>
    <t>35741 SPRINGVALE</t>
  </si>
  <si>
    <t>22-23-05-252-015</t>
  </si>
  <si>
    <t>30684 SUDBURY CT</t>
  </si>
  <si>
    <t>22-23-05-277-025</t>
  </si>
  <si>
    <t>30983 E HUNTSMAN</t>
  </si>
  <si>
    <t>EG1</t>
  </si>
  <si>
    <t>22-23-05-277-028</t>
  </si>
  <si>
    <t>30783 E HUNTSMAN</t>
  </si>
  <si>
    <t>22-23-05-302-006</t>
  </si>
  <si>
    <t>37007 DRIFTWOOD</t>
  </si>
  <si>
    <t>9EB</t>
  </si>
  <si>
    <t>22-23-05-302-007</t>
  </si>
  <si>
    <t>37011 DRIFTWOOD</t>
  </si>
  <si>
    <t>22-23-05-302-019</t>
  </si>
  <si>
    <t>37091 SANDALWOOD</t>
  </si>
  <si>
    <t>22-23-05-302-020</t>
  </si>
  <si>
    <t>37083 SANDALWOOD</t>
  </si>
  <si>
    <t>22-23-05-302-031</t>
  </si>
  <si>
    <t>36987 SANDALWOOD</t>
  </si>
  <si>
    <t>22-23-05-303-005</t>
  </si>
  <si>
    <t>37180 FOX GLEN</t>
  </si>
  <si>
    <t>22-23-05-303-025</t>
  </si>
  <si>
    <t>37000 FOX GLEN</t>
  </si>
  <si>
    <t>22-23-05-303-029</t>
  </si>
  <si>
    <t>36916 FOX GLEN</t>
  </si>
  <si>
    <t>22-23-05-326-010</t>
  </si>
  <si>
    <t>36830 TURTLE CREEK CT</t>
  </si>
  <si>
    <t>22-23-05-352-001</t>
  </si>
  <si>
    <t>29736 PINE RIDGE</t>
  </si>
  <si>
    <t>9ED</t>
  </si>
  <si>
    <t>22-23-05-352-009</t>
  </si>
  <si>
    <t>29539 PINE RIDGE</t>
  </si>
  <si>
    <t>22-23-05-352-030</t>
  </si>
  <si>
    <t>37173 DEER RUN</t>
  </si>
  <si>
    <t>22-23-05-352-053</t>
  </si>
  <si>
    <t>36996 DARTMOOR</t>
  </si>
  <si>
    <t>22-23-05-352-056</t>
  </si>
  <si>
    <t>36988 DARTMOOR</t>
  </si>
  <si>
    <t>22-23-05-352-066</t>
  </si>
  <si>
    <t>37029 RIDGEDALE</t>
  </si>
  <si>
    <t>22-23-05-352-068</t>
  </si>
  <si>
    <t>37033 RIDGEDALE</t>
  </si>
  <si>
    <t>22-23-05-352-076</t>
  </si>
  <si>
    <t>29575 PINE RIDGE</t>
  </si>
  <si>
    <t>22-23-05-352-080</t>
  </si>
  <si>
    <t>29619 PINE RIDGE</t>
  </si>
  <si>
    <t>22-23-05-352-089</t>
  </si>
  <si>
    <t>36981 DARTMOOR</t>
  </si>
  <si>
    <t>22-23-05-352-090</t>
  </si>
  <si>
    <t>36983 DARTMOOR</t>
  </si>
  <si>
    <t>22-23-05-352-117</t>
  </si>
  <si>
    <t>29865 INDIAN TRAIL</t>
  </si>
  <si>
    <t>22-23-05-353-010</t>
  </si>
  <si>
    <t>29552 SIERRA POINTE</t>
  </si>
  <si>
    <t>9EE</t>
  </si>
  <si>
    <t>22-23-05-353-015</t>
  </si>
  <si>
    <t>29572 SIERRA POINTE</t>
  </si>
  <si>
    <t>22-23-05-353-025</t>
  </si>
  <si>
    <t>29715 SIERRA POINTE</t>
  </si>
  <si>
    <t>22-23-05-353-033</t>
  </si>
  <si>
    <t>29513 SIERRA POINTE</t>
  </si>
  <si>
    <t>22-23-05-353-072</t>
  </si>
  <si>
    <t>29643 SIERRA POINTE</t>
  </si>
  <si>
    <t>22-23-05-377-017</t>
  </si>
  <si>
    <t>36764 TANGLEWOOD LN</t>
  </si>
  <si>
    <t>22-23-05-377-019</t>
  </si>
  <si>
    <t>36748 TANGLEWOOD LN</t>
  </si>
  <si>
    <t>22-23-05-377-043</t>
  </si>
  <si>
    <t>29749 DEER RUN</t>
  </si>
  <si>
    <t>22-23-05-377-048</t>
  </si>
  <si>
    <t>29789 DEER RUN</t>
  </si>
  <si>
    <t>22-23-05-377-079</t>
  </si>
  <si>
    <t>36822 TANGLEWOOD LN</t>
  </si>
  <si>
    <t>22-23-05-378-008</t>
  </si>
  <si>
    <t>36760 THIRTEEN MILE</t>
  </si>
  <si>
    <t>LAND TABLE 0A1</t>
  </si>
  <si>
    <t>22-23-05-379-001</t>
  </si>
  <si>
    <t>30030 DEER RUN</t>
  </si>
  <si>
    <t>22-23-05-401-010</t>
  </si>
  <si>
    <t>30400 FOX CLUB DR</t>
  </si>
  <si>
    <t>EH1</t>
  </si>
  <si>
    <t>22-23-05-401-013</t>
  </si>
  <si>
    <t>30430 FOX CLUB CT</t>
  </si>
  <si>
    <t>22-23-05-402-003</t>
  </si>
  <si>
    <t>30285 FOX CLUB DR</t>
  </si>
  <si>
    <t>22-23-05-402-007</t>
  </si>
  <si>
    <t>30197 FOX CLUB DR</t>
  </si>
  <si>
    <t>22-23-05-402-025</t>
  </si>
  <si>
    <t>30469 FOX CLUB DR</t>
  </si>
  <si>
    <t>22-23-05-402-026</t>
  </si>
  <si>
    <t>30079 WHITE HALL CT</t>
  </si>
  <si>
    <t>22-23-05-403-001</t>
  </si>
  <si>
    <t>30085 WHITE HALL</t>
  </si>
  <si>
    <t>22-23-05-404-009</t>
  </si>
  <si>
    <t>29888 KENLOCH DR</t>
  </si>
  <si>
    <t>22-23-05-404-010</t>
  </si>
  <si>
    <t>29870 KENLOCH CT</t>
  </si>
  <si>
    <t>22-23-05-426-004</t>
  </si>
  <si>
    <t>30112 FOX CLUB DR</t>
  </si>
  <si>
    <t>22-23-05-426-009</t>
  </si>
  <si>
    <t>29970 FOX CLUB DR</t>
  </si>
  <si>
    <t>22-23-05-428-007</t>
  </si>
  <si>
    <t>35637 N CROSS CREEK</t>
  </si>
  <si>
    <t>22-23-05-428-014</t>
  </si>
  <si>
    <t>35642 N CROSS CREEK</t>
  </si>
  <si>
    <t>22-23-05-429-007</t>
  </si>
  <si>
    <t>35680 BRADFORD CT</t>
  </si>
  <si>
    <t>22-23-05-451-018</t>
  </si>
  <si>
    <t>29725 WHITE HALL</t>
  </si>
  <si>
    <t>22-23-05-451-024</t>
  </si>
  <si>
    <t>29673 WHITE HALL</t>
  </si>
  <si>
    <t>22-23-05-451-027</t>
  </si>
  <si>
    <t>30507 FOX CLUB DR</t>
  </si>
  <si>
    <t>22-23-05-452-001</t>
  </si>
  <si>
    <t>29985 HARROW</t>
  </si>
  <si>
    <t>22-23-05-453-014</t>
  </si>
  <si>
    <t>29741 KENLOCH DR</t>
  </si>
  <si>
    <t>22-23-05-476-002</t>
  </si>
  <si>
    <t>35935 KING EDWARD</t>
  </si>
  <si>
    <t>22-23-05-480-002</t>
  </si>
  <si>
    <t>29523 NOVAVALLEY</t>
  </si>
  <si>
    <t>22-23-05-480-004</t>
  </si>
  <si>
    <t>29520 NOVAVALLEY</t>
  </si>
  <si>
    <t>22-23-05-480-032</t>
  </si>
  <si>
    <t>29735 NOVA WOODS</t>
  </si>
  <si>
    <t>22-23-05-481-003</t>
  </si>
  <si>
    <t>35736 LANCASHIRE</t>
  </si>
  <si>
    <t>22-23-06-100-032</t>
  </si>
  <si>
    <t>31242 COUNTRY WAY</t>
  </si>
  <si>
    <t>9FB</t>
  </si>
  <si>
    <t>22-23-06-100-040</t>
  </si>
  <si>
    <t>31176 COUNTRY WAY</t>
  </si>
  <si>
    <t>22-23-06-100-051</t>
  </si>
  <si>
    <t>31210 COUNTRY WAY</t>
  </si>
  <si>
    <t>22-23-06-100-057</t>
  </si>
  <si>
    <t>38804 COUNTRY CR</t>
  </si>
  <si>
    <t>22-23-06-100-073</t>
  </si>
  <si>
    <t>31162 COUNTRY WAY</t>
  </si>
  <si>
    <t>22-23-06-100-075</t>
  </si>
  <si>
    <t>31166 COUNTRY WAY</t>
  </si>
  <si>
    <t>22-23-06-100-097</t>
  </si>
  <si>
    <t>38831 COUNTRY CR</t>
  </si>
  <si>
    <t>22-23-06-100-105</t>
  </si>
  <si>
    <t>38851 COUNTRY CR</t>
  </si>
  <si>
    <t>22-23-06-100-124</t>
  </si>
  <si>
    <t>38886 COUNTRY CR</t>
  </si>
  <si>
    <t>22-23-06-100-146</t>
  </si>
  <si>
    <t>38926 COUNTRY CR</t>
  </si>
  <si>
    <t>22-23-06-100-148</t>
  </si>
  <si>
    <t>38930 COUNTRY CR</t>
  </si>
  <si>
    <t>22-23-06-100-152</t>
  </si>
  <si>
    <t>38934 COUNTRY CR</t>
  </si>
  <si>
    <t>22-23-06-100-154</t>
  </si>
  <si>
    <t>38887 COUNTRY CR</t>
  </si>
  <si>
    <t>22-23-06-100-187</t>
  </si>
  <si>
    <t>30979 COUNTRY BLUFF</t>
  </si>
  <si>
    <t>22-23-06-100-191</t>
  </si>
  <si>
    <t>30971 COUNTRY BLUFF</t>
  </si>
  <si>
    <t>22-23-06-100-195</t>
  </si>
  <si>
    <t>31117 COUNTRY BLUFF</t>
  </si>
  <si>
    <t>22-23-06-100-200</t>
  </si>
  <si>
    <t>31107 COUNTRY BLUFF</t>
  </si>
  <si>
    <t>22-23-06-100-219</t>
  </si>
  <si>
    <t>31118 COUNTRY BLUFF</t>
  </si>
  <si>
    <t>22-23-06-100-220</t>
  </si>
  <si>
    <t>31120 COUNTRY BLUFF</t>
  </si>
  <si>
    <t>22-23-06-100-224</t>
  </si>
  <si>
    <t>31128 COUNTRY BLUFF</t>
  </si>
  <si>
    <t>22-23-06-100-240</t>
  </si>
  <si>
    <t>31216 COUNTRY BLUFF</t>
  </si>
  <si>
    <t>22-23-06-104-005</t>
  </si>
  <si>
    <t>31057 EVERGREEN</t>
  </si>
  <si>
    <t>FA1</t>
  </si>
  <si>
    <t>LAND TABLE SEC06</t>
  </si>
  <si>
    <t>22-23-06-104-014</t>
  </si>
  <si>
    <t>31018 PINE CONE</t>
  </si>
  <si>
    <t>22-23-06-178-014</t>
  </si>
  <si>
    <t>30635 KNIGHTON</t>
  </si>
  <si>
    <t>22-23-06-178-017</t>
  </si>
  <si>
    <t>30559 KNIGHTON</t>
  </si>
  <si>
    <t>22-23-06-179-016</t>
  </si>
  <si>
    <t>30738 KNIGHTON</t>
  </si>
  <si>
    <t>22-23-06-200-016</t>
  </si>
  <si>
    <t>38315 FOURTEEN MILE</t>
  </si>
  <si>
    <t>0A1</t>
  </si>
  <si>
    <t>22-23-06-200-017</t>
  </si>
  <si>
    <t>38207 FOURTEEN MILE</t>
  </si>
  <si>
    <t>22-23-06-201-004</t>
  </si>
  <si>
    <t>31171 COUNTRY RIDGE CR</t>
  </si>
  <si>
    <t>22-23-06-203-005</t>
  </si>
  <si>
    <t>31146 COUNTRY RIDGE CR</t>
  </si>
  <si>
    <t>22-23-06-203-014</t>
  </si>
  <si>
    <t>31280 COUNTRY RIDGE CR</t>
  </si>
  <si>
    <t>22-23-06-204-017</t>
  </si>
  <si>
    <t>30912 SUNDERLAND DR</t>
  </si>
  <si>
    <t>22-23-06-205-009</t>
  </si>
  <si>
    <t>38325 LOWELL</t>
  </si>
  <si>
    <t>22-23-06-205-013</t>
  </si>
  <si>
    <t>30975 SUNDERLAND DR</t>
  </si>
  <si>
    <t>22-23-06-227-003</t>
  </si>
  <si>
    <t>31227 COUNTRY RIDGE CR</t>
  </si>
  <si>
    <t>22-23-06-227-009</t>
  </si>
  <si>
    <t>31237 COUNTRY RIDGE CR</t>
  </si>
  <si>
    <t>22-23-06-229-003</t>
  </si>
  <si>
    <t>31262 COUNTRY RIDGE CR</t>
  </si>
  <si>
    <t>22-23-06-230-017</t>
  </si>
  <si>
    <t>31281 COUNTRY RIDGE CR</t>
  </si>
  <si>
    <t>22-23-06-252-003</t>
  </si>
  <si>
    <t>38013 GLENGROVE</t>
  </si>
  <si>
    <t>22-23-06-252-011</t>
  </si>
  <si>
    <t>37885 GLENGROVE</t>
  </si>
  <si>
    <t>22-23-06-253-007</t>
  </si>
  <si>
    <t>30633 SUNDERLAND DR</t>
  </si>
  <si>
    <t>22-23-06-253-011</t>
  </si>
  <si>
    <t>37766 GLENGROVE</t>
  </si>
  <si>
    <t>22-23-06-253-014</t>
  </si>
  <si>
    <t>37858 GLENGROVE</t>
  </si>
  <si>
    <t>22-23-06-254-010</t>
  </si>
  <si>
    <t>30600 SUNDERLAND DR</t>
  </si>
  <si>
    <t>22-23-06-276-004</t>
  </si>
  <si>
    <t>30797 COUNTRY RIDGE CR</t>
  </si>
  <si>
    <t>22-23-06-278-012</t>
  </si>
  <si>
    <t>37394 GLENGROVE</t>
  </si>
  <si>
    <t>22-23-06-278-020</t>
  </si>
  <si>
    <t>37602 GLENGROVE</t>
  </si>
  <si>
    <t>22-23-06-278-023</t>
  </si>
  <si>
    <t>37650 GLENGROVE</t>
  </si>
  <si>
    <t>22-23-06-279-004</t>
  </si>
  <si>
    <t>37693 GLENGROVE</t>
  </si>
  <si>
    <t>22-23-06-301-010</t>
  </si>
  <si>
    <t>30333 STRATFORD</t>
  </si>
  <si>
    <t>FB1</t>
  </si>
  <si>
    <t>22-23-06-301-015</t>
  </si>
  <si>
    <t>30452 STRATFORD</t>
  </si>
  <si>
    <t>22-23-06-301-016</t>
  </si>
  <si>
    <t>30436 STRATFORD</t>
  </si>
  <si>
    <t>22-23-06-301-019</t>
  </si>
  <si>
    <t>39130 OXBOW</t>
  </si>
  <si>
    <t>22-23-06-301-034</t>
  </si>
  <si>
    <t>38916 LANCASTER</t>
  </si>
  <si>
    <t>22-23-06-301-040</t>
  </si>
  <si>
    <t>38996 HOLSWORTH</t>
  </si>
  <si>
    <t>22-23-06-303-004</t>
  </si>
  <si>
    <t>39029 LANCASTER</t>
  </si>
  <si>
    <t>22-23-06-303-008</t>
  </si>
  <si>
    <t>38881 LANCASTER</t>
  </si>
  <si>
    <t>22-23-06-327-009</t>
  </si>
  <si>
    <t>38840 LANCASTER</t>
  </si>
  <si>
    <t>22-23-06-328-018</t>
  </si>
  <si>
    <t>30438 ASTON</t>
  </si>
  <si>
    <t>22-23-06-329-003</t>
  </si>
  <si>
    <t>38769 LANCASTER</t>
  </si>
  <si>
    <t>22-23-06-331-002</t>
  </si>
  <si>
    <t>38441 KINGSWAY CT</t>
  </si>
  <si>
    <t>FC1</t>
  </si>
  <si>
    <t>22-23-06-378-001</t>
  </si>
  <si>
    <t>30280 KINGSWAY DR</t>
  </si>
  <si>
    <t>22-23-06-378-002</t>
  </si>
  <si>
    <t>30262 KINGSWAY DR</t>
  </si>
  <si>
    <t>22-23-06-401-007</t>
  </si>
  <si>
    <t>30420 HANLEY CT</t>
  </si>
  <si>
    <t>22-23-06-426-003</t>
  </si>
  <si>
    <t>37890 THAMES</t>
  </si>
  <si>
    <t>22-23-06-426-027</t>
  </si>
  <si>
    <t>37416 CHESTERFIELD</t>
  </si>
  <si>
    <t>22-23-06-427-004</t>
  </si>
  <si>
    <t>37863 THAMES</t>
  </si>
  <si>
    <t>22-23-06-427-024</t>
  </si>
  <si>
    <t>30461 SCOTSHIRE</t>
  </si>
  <si>
    <t>22-23-06-427-026</t>
  </si>
  <si>
    <t>30429 SCOTSHIRE</t>
  </si>
  <si>
    <t>22-23-06-428-003</t>
  </si>
  <si>
    <t>37825 LANCASTER</t>
  </si>
  <si>
    <t>22-23-06-429-002</t>
  </si>
  <si>
    <t>30551 ESSEX DR</t>
  </si>
  <si>
    <t>22-23-06-431-002</t>
  </si>
  <si>
    <t>30133 SOUTHAMPTON</t>
  </si>
  <si>
    <t>FD1</t>
  </si>
  <si>
    <t>22-23-06-431-005</t>
  </si>
  <si>
    <t>30201 SOUTHAMPTON</t>
  </si>
  <si>
    <t>22-23-06-431-008</t>
  </si>
  <si>
    <t>30263 SOUTHAMPTON</t>
  </si>
  <si>
    <t>22-23-06-431-013</t>
  </si>
  <si>
    <t>37656 BLOSSOM LN</t>
  </si>
  <si>
    <t>22-23-06-451-028</t>
  </si>
  <si>
    <t>37675 FLEETWOOD</t>
  </si>
  <si>
    <t>22-23-06-452-012</t>
  </si>
  <si>
    <t>29733 NEWBERRY</t>
  </si>
  <si>
    <t>22-23-06-453-006</t>
  </si>
  <si>
    <t>37725 BLOSSOM LN</t>
  </si>
  <si>
    <t>22-23-06-453-014</t>
  </si>
  <si>
    <t>29980 KINGSWAY DR</t>
  </si>
  <si>
    <t>22-23-06-454-002</t>
  </si>
  <si>
    <t>30169 KINGSWAY DR</t>
  </si>
  <si>
    <t>22-23-06-478-007</t>
  </si>
  <si>
    <t>29731 CANTERBURY</t>
  </si>
  <si>
    <t>22-23-07-103-009</t>
  </si>
  <si>
    <t>39299 KENNEDY</t>
  </si>
  <si>
    <t>GA1</t>
  </si>
  <si>
    <t>LAND TABLE SEC07</t>
  </si>
  <si>
    <t>22-23-07-103-022</t>
  </si>
  <si>
    <t>39304 GENEVA</t>
  </si>
  <si>
    <t>22-23-07-103-026</t>
  </si>
  <si>
    <t>39378 KENNEDY</t>
  </si>
  <si>
    <t>22-23-07-127-012</t>
  </si>
  <si>
    <t>29485 BEAU RIDGE</t>
  </si>
  <si>
    <t>9GE</t>
  </si>
  <si>
    <t>22-23-07-127-015</t>
  </si>
  <si>
    <t>38738 CHESSINGTON</t>
  </si>
  <si>
    <t>22-23-07-127-065</t>
  </si>
  <si>
    <t>29380 REGENTS POINTE</t>
  </si>
  <si>
    <t>22-23-07-127-070</t>
  </si>
  <si>
    <t>29389 BREEZEWOOD</t>
  </si>
  <si>
    <t>22-23-07-127-071</t>
  </si>
  <si>
    <t>29395 BREEZEWOOD</t>
  </si>
  <si>
    <t>22-23-07-127-072</t>
  </si>
  <si>
    <t>29401 BREEZEWOOD</t>
  </si>
  <si>
    <t>22-23-07-127-077</t>
  </si>
  <si>
    <t>29335 REGENTS POINTE</t>
  </si>
  <si>
    <t>22-23-07-127-082</t>
  </si>
  <si>
    <t>29360 BREEZEWOOD</t>
  </si>
  <si>
    <t>22-23-07-127-088</t>
  </si>
  <si>
    <t>38326 WYNMAR</t>
  </si>
  <si>
    <t>22-23-07-127-089</t>
  </si>
  <si>
    <t>38311 WYNMAR</t>
  </si>
  <si>
    <t>22-23-07-127-104</t>
  </si>
  <si>
    <t>29307 REGENTS POINTE</t>
  </si>
  <si>
    <t>22-23-07-127-110</t>
  </si>
  <si>
    <t>38438 GLANSTONBERRY</t>
  </si>
  <si>
    <t>22-23-07-127-114</t>
  </si>
  <si>
    <t>38425 DARBYSHIRE</t>
  </si>
  <si>
    <t>22-23-07-127-121</t>
  </si>
  <si>
    <t>38621 DARBYSHIRE</t>
  </si>
  <si>
    <t>22-23-07-127-132</t>
  </si>
  <si>
    <t>38343 ASHBROOKE</t>
  </si>
  <si>
    <t>22-23-07-151-013</t>
  </si>
  <si>
    <t>29241 WILTON DR</t>
  </si>
  <si>
    <t>22-23-07-152-019</t>
  </si>
  <si>
    <t>39111 HORTON</t>
  </si>
  <si>
    <t>22-23-07-153-004</t>
  </si>
  <si>
    <t>29106 GLENBROOK</t>
  </si>
  <si>
    <t>22-23-07-154-001</t>
  </si>
  <si>
    <t>29441 GLENBROOK</t>
  </si>
  <si>
    <t>22-23-07-154-009</t>
  </si>
  <si>
    <t>29119 GLENBROOK</t>
  </si>
  <si>
    <t>22-23-07-176-002</t>
  </si>
  <si>
    <t>28918 GLENBROOK</t>
  </si>
  <si>
    <t>22-23-07-176-014</t>
  </si>
  <si>
    <t>38797 HORTON</t>
  </si>
  <si>
    <t>22-23-07-201-002</t>
  </si>
  <si>
    <t>38116 TURNBERRY</t>
  </si>
  <si>
    <t>GC1</t>
  </si>
  <si>
    <t>22-23-07-201-008</t>
  </si>
  <si>
    <t>37776 TURNBERRY</t>
  </si>
  <si>
    <t>22-23-07-201-012</t>
  </si>
  <si>
    <t>38151 LANTERN HILL</t>
  </si>
  <si>
    <t>9GI</t>
  </si>
  <si>
    <t>22-23-07-201-018</t>
  </si>
  <si>
    <t>38187 LANTERN HILL</t>
  </si>
  <si>
    <t>22-23-07-227-012</t>
  </si>
  <si>
    <t>29176 AUGUSTA</t>
  </si>
  <si>
    <t>22-23-07-228-004</t>
  </si>
  <si>
    <t>38060 LANTERN HILL</t>
  </si>
  <si>
    <t>22-23-07-252-022</t>
  </si>
  <si>
    <t>28801 HIDDEN TRAIL</t>
  </si>
  <si>
    <t>9GB</t>
  </si>
  <si>
    <t>22-23-07-252-046</t>
  </si>
  <si>
    <t>28756 HIDDEN TRAIL</t>
  </si>
  <si>
    <t>22-23-07-253-003</t>
  </si>
  <si>
    <t>28867 HIDDEN TRAIL</t>
  </si>
  <si>
    <t>22-23-07-253-004</t>
  </si>
  <si>
    <t>28871 HIDDEN TRAIL</t>
  </si>
  <si>
    <t>22-23-07-253-017</t>
  </si>
  <si>
    <t>28900 HIDDEN TRAIL</t>
  </si>
  <si>
    <t>22-23-07-301-003</t>
  </si>
  <si>
    <t>39038 PLUMBROOK DR</t>
  </si>
  <si>
    <t>GB1</t>
  </si>
  <si>
    <t>22-23-07-304-006</t>
  </si>
  <si>
    <t>39259 HEATHERBROOK DR</t>
  </si>
  <si>
    <t>22-23-07-305-002</t>
  </si>
  <si>
    <t>39246 PLUMBROOK DR</t>
  </si>
  <si>
    <t>22-23-07-305-005</t>
  </si>
  <si>
    <t>39288 PLUMBROOK DR</t>
  </si>
  <si>
    <t>22-23-07-307-005</t>
  </si>
  <si>
    <t>39311 SILVERTHORNE BEND</t>
  </si>
  <si>
    <t>22-23-07-327-010</t>
  </si>
  <si>
    <t>38655 CEDARBROOK</t>
  </si>
  <si>
    <t>22-23-07-327-012</t>
  </si>
  <si>
    <t>38666 OAKBROOK</t>
  </si>
  <si>
    <t>22-23-07-327-013</t>
  </si>
  <si>
    <t>38640 OAKBROOK</t>
  </si>
  <si>
    <t>22-23-07-327-022</t>
  </si>
  <si>
    <t>38600 GREENBROOK</t>
  </si>
  <si>
    <t>22-23-07-376-006</t>
  </si>
  <si>
    <t>27914 TRAILWOOD</t>
  </si>
  <si>
    <t>22-23-07-376-016</t>
  </si>
  <si>
    <t>28014 COPPER CREEK</t>
  </si>
  <si>
    <t>22-23-07-401-005</t>
  </si>
  <si>
    <t>38212 FRENCH POND</t>
  </si>
  <si>
    <t>22-23-07-401-006</t>
  </si>
  <si>
    <t>38214 FRENCH POND</t>
  </si>
  <si>
    <t>22-23-07-401-008</t>
  </si>
  <si>
    <t>38218 FRENCH POND</t>
  </si>
  <si>
    <t>22-23-07-401-015</t>
  </si>
  <si>
    <t>28091 HICKORY</t>
  </si>
  <si>
    <t>22-23-07-401-021</t>
  </si>
  <si>
    <t>38313 GOLFVIEW</t>
  </si>
  <si>
    <t>22-23-07-401-044</t>
  </si>
  <si>
    <t>38249 FRENCH POND</t>
  </si>
  <si>
    <t>22-23-07-402-018</t>
  </si>
  <si>
    <t>28296 CYPRESS</t>
  </si>
  <si>
    <t>22-23-07-402-027</t>
  </si>
  <si>
    <t>28476 GOLF POINTE</t>
  </si>
  <si>
    <t>22-23-07-402-028</t>
  </si>
  <si>
    <t>28492 GOLF POINTE</t>
  </si>
  <si>
    <t>22-23-07-402-050</t>
  </si>
  <si>
    <t>28507 GOLF POINTE</t>
  </si>
  <si>
    <t>22-23-07-402-075</t>
  </si>
  <si>
    <t>38197 FRENCH POND</t>
  </si>
  <si>
    <t>22-23-07-402-086</t>
  </si>
  <si>
    <t>28045 GOLF POINTE</t>
  </si>
  <si>
    <t>22-23-07-426-008</t>
  </si>
  <si>
    <t>37844 AMBER DR</t>
  </si>
  <si>
    <t>9GA</t>
  </si>
  <si>
    <t>22-23-07-426-014</t>
  </si>
  <si>
    <t>37814 AMBER DR</t>
  </si>
  <si>
    <t>22-23-07-426-020</t>
  </si>
  <si>
    <t>28641 AUBURN</t>
  </si>
  <si>
    <t>22-23-07-426-026</t>
  </si>
  <si>
    <t>37834 SIENA</t>
  </si>
  <si>
    <t>22-23-07-426-029</t>
  </si>
  <si>
    <t>37843 SIENA</t>
  </si>
  <si>
    <t>22-23-07-426-030</t>
  </si>
  <si>
    <t>37839 SIENA</t>
  </si>
  <si>
    <t>22-23-07-426-031</t>
  </si>
  <si>
    <t>37833 SIENA</t>
  </si>
  <si>
    <t>22-23-07-426-037</t>
  </si>
  <si>
    <t>37793 SIENA</t>
  </si>
  <si>
    <t>22-23-07-426-047</t>
  </si>
  <si>
    <t>37742 AMBER DR</t>
  </si>
  <si>
    <t>22-23-07-426-050</t>
  </si>
  <si>
    <t>37743 AMBER DR</t>
  </si>
  <si>
    <t>22-23-07-426-058</t>
  </si>
  <si>
    <t>37681 RUSSETT</t>
  </si>
  <si>
    <t>22-23-07-426-070</t>
  </si>
  <si>
    <t>37526 AMBER DR</t>
  </si>
  <si>
    <t>22-23-07-426-071</t>
  </si>
  <si>
    <t>37520 AMBER DR</t>
  </si>
  <si>
    <t>22-23-07-426-082</t>
  </si>
  <si>
    <t>37634 RUSSETT</t>
  </si>
  <si>
    <t>22-23-07-427-017</t>
  </si>
  <si>
    <t>28298 BURTON LN</t>
  </si>
  <si>
    <t>22-23-07-427-056</t>
  </si>
  <si>
    <t>37749 AVON LN</t>
  </si>
  <si>
    <t>22-23-07-427-058</t>
  </si>
  <si>
    <t>37703 AVON LN</t>
  </si>
  <si>
    <t>22-23-07-427-076</t>
  </si>
  <si>
    <t>28325 HALSTED</t>
  </si>
  <si>
    <t>22-23-07-451-006</t>
  </si>
  <si>
    <t>28034 HICKORY</t>
  </si>
  <si>
    <t>22-23-07-451-012</t>
  </si>
  <si>
    <t>28046 HICKORY</t>
  </si>
  <si>
    <t>22-23-08-100-023</t>
  </si>
  <si>
    <t>29443 LAUREL</t>
  </si>
  <si>
    <t>9HB</t>
  </si>
  <si>
    <t>22-23-08-100-024</t>
  </si>
  <si>
    <t>29445 LAUREL</t>
  </si>
  <si>
    <t>22-23-08-100-025</t>
  </si>
  <si>
    <t>29431 LAUREL</t>
  </si>
  <si>
    <t>22-23-08-100-038</t>
  </si>
  <si>
    <t>29440 LAUREL</t>
  </si>
  <si>
    <t>22-23-08-100-041</t>
  </si>
  <si>
    <t>29430 LAUREL</t>
  </si>
  <si>
    <t>22-23-08-100-044</t>
  </si>
  <si>
    <t>29436 LAUREL</t>
  </si>
  <si>
    <t>22-23-08-100-045</t>
  </si>
  <si>
    <t>29408 LAUREL</t>
  </si>
  <si>
    <t>22-23-08-100-047</t>
  </si>
  <si>
    <t>29412 LAUREL</t>
  </si>
  <si>
    <t>22-23-08-100-048</t>
  </si>
  <si>
    <t>29414 LAUREL</t>
  </si>
  <si>
    <t>22-23-08-100-060</t>
  </si>
  <si>
    <t>29367 LAUREL</t>
  </si>
  <si>
    <t>22-23-08-100-064</t>
  </si>
  <si>
    <t>29374 LAUREL</t>
  </si>
  <si>
    <t>22-23-08-100-069</t>
  </si>
  <si>
    <t>29319 LAUREL</t>
  </si>
  <si>
    <t>22-23-08-100-079</t>
  </si>
  <si>
    <t>29322 LAUREL</t>
  </si>
  <si>
    <t>22-23-08-100-082</t>
  </si>
  <si>
    <t>29312 LAUREL</t>
  </si>
  <si>
    <t>22-23-08-100-089</t>
  </si>
  <si>
    <t>29261 LAUREL</t>
  </si>
  <si>
    <t>22-23-08-100-090</t>
  </si>
  <si>
    <t>29275 LAUREL</t>
  </si>
  <si>
    <t>22-23-08-100-096</t>
  </si>
  <si>
    <t>29241 LAUREL</t>
  </si>
  <si>
    <t>22-23-08-100-104</t>
  </si>
  <si>
    <t>29260 LAUREL</t>
  </si>
  <si>
    <t>22-23-08-100-107</t>
  </si>
  <si>
    <t>29266 LAUREL</t>
  </si>
  <si>
    <t>22-23-08-100-110</t>
  </si>
  <si>
    <t>29248 LAUREL</t>
  </si>
  <si>
    <t>22-23-08-100-119</t>
  </si>
  <si>
    <t>29483 LAUREL</t>
  </si>
  <si>
    <t>22-23-08-100-120</t>
  </si>
  <si>
    <t>29485 LAUREL</t>
  </si>
  <si>
    <t>22-23-08-100-124</t>
  </si>
  <si>
    <t>29000 HALSTED</t>
  </si>
  <si>
    <t>LAND TABLE 0B1</t>
  </si>
  <si>
    <t>22-23-08-101-003</t>
  </si>
  <si>
    <t>29435 CHELSEA CROSSING</t>
  </si>
  <si>
    <t>9HC</t>
  </si>
  <si>
    <t>22-23-08-101-011</t>
  </si>
  <si>
    <t>29426 CHELSEA CROSSING</t>
  </si>
  <si>
    <t>22-23-08-101-017</t>
  </si>
  <si>
    <t>29290 CHELSEA CROSSING</t>
  </si>
  <si>
    <t>22-23-08-103-017</t>
  </si>
  <si>
    <t>29461 EARTH LN</t>
  </si>
  <si>
    <t>9HE</t>
  </si>
  <si>
    <t>22-23-08-126-011</t>
  </si>
  <si>
    <t>29321 SHENANDOAH</t>
  </si>
  <si>
    <t>HB1</t>
  </si>
  <si>
    <t>22-23-08-126-014</t>
  </si>
  <si>
    <t>29257 SHENANDOAH</t>
  </si>
  <si>
    <t>22-23-08-126-019</t>
  </si>
  <si>
    <t>29153 SHENANDOAH</t>
  </si>
  <si>
    <t>22-23-08-127-010</t>
  </si>
  <si>
    <t>29428 ARLINGTON WAY</t>
  </si>
  <si>
    <t>22-23-08-128-001</t>
  </si>
  <si>
    <t>29464 SHENANDOAH</t>
  </si>
  <si>
    <t>22-23-08-129-006</t>
  </si>
  <si>
    <t>29196 ARLINGTON WAY CT</t>
  </si>
  <si>
    <t>22-23-08-176-007</t>
  </si>
  <si>
    <t>29171 LEESBURG</t>
  </si>
  <si>
    <t>22-23-08-177-008</t>
  </si>
  <si>
    <t>29106 SHENANDOAH</t>
  </si>
  <si>
    <t>22-23-08-177-010</t>
  </si>
  <si>
    <t>28985 FOREST HILL DR</t>
  </si>
  <si>
    <t>22-23-08-203-012</t>
  </si>
  <si>
    <t>29083 APPLE BLOSSOM</t>
  </si>
  <si>
    <t>22-23-08-204-004</t>
  </si>
  <si>
    <t>29445 VALLEY BEND</t>
  </si>
  <si>
    <t>22-23-08-204-005</t>
  </si>
  <si>
    <t>29563 SHENANDOAH</t>
  </si>
  <si>
    <t>22-23-08-226-004</t>
  </si>
  <si>
    <t>28879 W KING WILLIAM</t>
  </si>
  <si>
    <t>22-23-08-226-010</t>
  </si>
  <si>
    <t>28917 COVENTRY</t>
  </si>
  <si>
    <t>22-23-08-226-018</t>
  </si>
  <si>
    <t>28965 E KING WILLIAM</t>
  </si>
  <si>
    <t>22-23-08-227-001</t>
  </si>
  <si>
    <t>28932 W KING WILLIAM</t>
  </si>
  <si>
    <t>22-23-08-228-004</t>
  </si>
  <si>
    <t>28870 NOTTOWAY</t>
  </si>
  <si>
    <t>22-23-08-229-004</t>
  </si>
  <si>
    <t>35463 WOODFIELD DR</t>
  </si>
  <si>
    <t>22-23-08-251-028</t>
  </si>
  <si>
    <t>29144 FOREST HILL DR</t>
  </si>
  <si>
    <t>22-23-08-251-029</t>
  </si>
  <si>
    <t>29136 FOREST HILL DR</t>
  </si>
  <si>
    <t>22-23-08-252-003</t>
  </si>
  <si>
    <t>28920 APPLE BLOSSOM</t>
  </si>
  <si>
    <t>22-23-08-277-007</t>
  </si>
  <si>
    <t>28696 ROXBURY</t>
  </si>
  <si>
    <t>HC1</t>
  </si>
  <si>
    <t>22-23-08-277-010</t>
  </si>
  <si>
    <t>35690 FREDERICKSBURG</t>
  </si>
  <si>
    <t>22-23-08-277-015</t>
  </si>
  <si>
    <t>35496 FREDERICKSBURG</t>
  </si>
  <si>
    <t>22-23-08-277-021</t>
  </si>
  <si>
    <t>28653 DRAKE</t>
  </si>
  <si>
    <t>22-23-08-279-002</t>
  </si>
  <si>
    <t>35851 FREDERICKSBURG</t>
  </si>
  <si>
    <t>22-23-08-302-001</t>
  </si>
  <si>
    <t>28593 WINTERGREEN DR</t>
  </si>
  <si>
    <t>22-23-08-303-002</t>
  </si>
  <si>
    <t>28602 WINTERGREEN CT</t>
  </si>
  <si>
    <t>22-23-08-304-007</t>
  </si>
  <si>
    <t>37228 TIMBERVIEW LANE</t>
  </si>
  <si>
    <t>22-23-08-304-010</t>
  </si>
  <si>
    <t>37227 TIMBERVIEW LANE</t>
  </si>
  <si>
    <t>22-23-08-351-028</t>
  </si>
  <si>
    <t>36856 TWELVE MILE</t>
  </si>
  <si>
    <t>22-23-08-352-017</t>
  </si>
  <si>
    <t>27829 LARSON LANE</t>
  </si>
  <si>
    <t>22-23-08-376-019</t>
  </si>
  <si>
    <t>28468 SCHROEDER</t>
  </si>
  <si>
    <t>HA1</t>
  </si>
  <si>
    <t>22-23-08-378-001</t>
  </si>
  <si>
    <t>28100 SECLUDED LN</t>
  </si>
  <si>
    <t>22-23-08-378-017</t>
  </si>
  <si>
    <t>28135 SECLUDED LN</t>
  </si>
  <si>
    <t>22-23-08-401-007</t>
  </si>
  <si>
    <t>36124 FREDERICKSBURG</t>
  </si>
  <si>
    <t>22-23-08-401-009</t>
  </si>
  <si>
    <t>36162 FREDERICKSBURG</t>
  </si>
  <si>
    <t>22-23-08-427-004</t>
  </si>
  <si>
    <t>35471 FREDERICKSBURG</t>
  </si>
  <si>
    <t>22-23-08-430-010</t>
  </si>
  <si>
    <t>28429 SHILOH</t>
  </si>
  <si>
    <t>22-23-08-430-011</t>
  </si>
  <si>
    <t>28416 SHILOH</t>
  </si>
  <si>
    <t>22-23-08-430-012</t>
  </si>
  <si>
    <t>28400 SHILOH</t>
  </si>
  <si>
    <t>22-23-08-431-001</t>
  </si>
  <si>
    <t>28088 GETTYSBURG</t>
  </si>
  <si>
    <t>22-23-08-452-006</t>
  </si>
  <si>
    <t>36331 FORT SUMTER</t>
  </si>
  <si>
    <t>22-23-08-452-023</t>
  </si>
  <si>
    <t>28069 GETTYSBURG</t>
  </si>
  <si>
    <t>22-23-08-452-026</t>
  </si>
  <si>
    <t>35942 FAIR OAKS</t>
  </si>
  <si>
    <t>22-23-08-453-002</t>
  </si>
  <si>
    <t>28046 GETTYSBURG</t>
  </si>
  <si>
    <t>22-23-08-454-009</t>
  </si>
  <si>
    <t>27877 GETTYSBURG</t>
  </si>
  <si>
    <t>22-23-08-455-009</t>
  </si>
  <si>
    <t>27878 GETTYSBURG</t>
  </si>
  <si>
    <t>22-23-09-101-001</t>
  </si>
  <si>
    <t>35361 THIRTEEN MILE</t>
  </si>
  <si>
    <t>IA1</t>
  </si>
  <si>
    <t>LAND TABLE SEC09</t>
  </si>
  <si>
    <t>22-23-09-103-008</t>
  </si>
  <si>
    <t>35155 GARY</t>
  </si>
  <si>
    <t>IB1</t>
  </si>
  <si>
    <t>22-23-09-103-014</t>
  </si>
  <si>
    <t>35222 CARYN</t>
  </si>
  <si>
    <t>22-23-09-103-016</t>
  </si>
  <si>
    <t>35192 CARYN</t>
  </si>
  <si>
    <t>22-23-09-104-005</t>
  </si>
  <si>
    <t>35273 CARYN</t>
  </si>
  <si>
    <t>22-23-09-104-028</t>
  </si>
  <si>
    <t>35236 NORTHMONT</t>
  </si>
  <si>
    <t>IC1</t>
  </si>
  <si>
    <t>22-23-09-104-029</t>
  </si>
  <si>
    <t>35220 NORTHMONT</t>
  </si>
  <si>
    <t>22-23-09-104-037</t>
  </si>
  <si>
    <t>28804 DRAKE</t>
  </si>
  <si>
    <t>22-23-09-104-044</t>
  </si>
  <si>
    <t>35312 NORTHMONT</t>
  </si>
  <si>
    <t>22-23-09-126-041</t>
  </si>
  <si>
    <t>29250 MARVIN</t>
  </si>
  <si>
    <t>22-23-09-127-001</t>
  </si>
  <si>
    <t>29268 LAKE PARK</t>
  </si>
  <si>
    <t>22-23-09-127-002</t>
  </si>
  <si>
    <t>29279 CREEKBEND</t>
  </si>
  <si>
    <t>22-23-09-127-011</t>
  </si>
  <si>
    <t>29034 WILLOW CREEK</t>
  </si>
  <si>
    <t>22-23-09-152-001</t>
  </si>
  <si>
    <t>28875 ETON GLEN</t>
  </si>
  <si>
    <t>22-23-09-154-007</t>
  </si>
  <si>
    <t>35337 GLENGARY CIRCLE</t>
  </si>
  <si>
    <t>22-23-09-176-005</t>
  </si>
  <si>
    <t>28857 LAKE PARK</t>
  </si>
  <si>
    <t>22-23-09-176-017</t>
  </si>
  <si>
    <t>35181 GLENGARY CIRCLE</t>
  </si>
  <si>
    <t>22-23-09-177-003</t>
  </si>
  <si>
    <t>34600 OAK FOREST</t>
  </si>
  <si>
    <t>22-23-09-179-005</t>
  </si>
  <si>
    <t>28932 LAKE PARK</t>
  </si>
  <si>
    <t>22-23-09-201-009</t>
  </si>
  <si>
    <t>29314 PARKSIDE</t>
  </si>
  <si>
    <t>22-23-09-203-013</t>
  </si>
  <si>
    <t>29237 NEW BRADFORD</t>
  </si>
  <si>
    <t>IE1</t>
  </si>
  <si>
    <t>22-23-09-204-020</t>
  </si>
  <si>
    <t>29001 OAK POINT DR</t>
  </si>
  <si>
    <t>22-23-09-205-003</t>
  </si>
  <si>
    <t>29222 CREEKBEND</t>
  </si>
  <si>
    <t>22-23-09-226-001</t>
  </si>
  <si>
    <t>33742 OAK POINT CR</t>
  </si>
  <si>
    <t>22-23-09-227-001</t>
  </si>
  <si>
    <t>33701 OAK POINT CR</t>
  </si>
  <si>
    <t>22-23-09-228-016</t>
  </si>
  <si>
    <t>29204 OAK POINT DR</t>
  </si>
  <si>
    <t>22-23-09-228-033</t>
  </si>
  <si>
    <t>33482 COLONY PARK</t>
  </si>
  <si>
    <t>22-23-09-255-008</t>
  </si>
  <si>
    <t>28708 CREEKBEND</t>
  </si>
  <si>
    <t>22-23-09-256-001</t>
  </si>
  <si>
    <t>34365 OAK FOREST</t>
  </si>
  <si>
    <t>22-23-09-276-012</t>
  </si>
  <si>
    <t>28846 OAK POINT DR</t>
  </si>
  <si>
    <t>22-23-09-276-013</t>
  </si>
  <si>
    <t>28834 OAK POINT DR</t>
  </si>
  <si>
    <t>22-23-09-277-012</t>
  </si>
  <si>
    <t>33717 COLONY PARK</t>
  </si>
  <si>
    <t>22-23-09-277-019</t>
  </si>
  <si>
    <t>28742 OAK POINT DR</t>
  </si>
  <si>
    <t>22-23-09-277-031</t>
  </si>
  <si>
    <t>28722 OAK POINT DR</t>
  </si>
  <si>
    <t>22-23-09-278-008</t>
  </si>
  <si>
    <t>28907 FARMINGTON</t>
  </si>
  <si>
    <t>22-23-09-278-009</t>
  </si>
  <si>
    <t>28871 FARMINGTON</t>
  </si>
  <si>
    <t>22-23-09-279-016</t>
  </si>
  <si>
    <t>28727 OAK POINT DR</t>
  </si>
  <si>
    <t>22-23-09-279-021</t>
  </si>
  <si>
    <t>28727 FARMINGTON</t>
  </si>
  <si>
    <t>22-23-09-279-023</t>
  </si>
  <si>
    <t>28715 OAK POINT DR</t>
  </si>
  <si>
    <t>BI-LEVEL</t>
  </si>
  <si>
    <t>22-23-09-303-005</t>
  </si>
  <si>
    <t>35274 VALLEY FORGE</t>
  </si>
  <si>
    <t>IG3</t>
  </si>
  <si>
    <t>22-23-09-303-011</t>
  </si>
  <si>
    <t>35095 SAVANNAH LN</t>
  </si>
  <si>
    <t>22-23-09-303-016</t>
  </si>
  <si>
    <t>28497 NEWPORT</t>
  </si>
  <si>
    <t>22-23-09-328-001</t>
  </si>
  <si>
    <t>28576 LAKE PARK</t>
  </si>
  <si>
    <t>22-23-09-329-007</t>
  </si>
  <si>
    <t>28499 LAKE PARK</t>
  </si>
  <si>
    <t>22-23-09-329-013</t>
  </si>
  <si>
    <t>28410 LAKE PARK</t>
  </si>
  <si>
    <t>22-23-09-329-032</t>
  </si>
  <si>
    <t>34687 VALLEY FORGE</t>
  </si>
  <si>
    <t>22-23-09-351-008</t>
  </si>
  <si>
    <t>35128 BUNKER HILL</t>
  </si>
  <si>
    <t>IG1</t>
  </si>
  <si>
    <t>22-23-09-353-001</t>
  </si>
  <si>
    <t>34896 BUNKER HILL</t>
  </si>
  <si>
    <t>22-23-09-353-003</t>
  </si>
  <si>
    <t>34864 BUNKER HILL</t>
  </si>
  <si>
    <t>22-23-09-355-007</t>
  </si>
  <si>
    <t>34831 BUNKER HILL</t>
  </si>
  <si>
    <t>22-23-09-356-003</t>
  </si>
  <si>
    <t>27910 WHITE PLAINS</t>
  </si>
  <si>
    <t>22-23-09-377-014</t>
  </si>
  <si>
    <t>34524 BUNKER HILL</t>
  </si>
  <si>
    <t>22-23-09-378-001</t>
  </si>
  <si>
    <t>34527 PRINCETON</t>
  </si>
  <si>
    <t>22-23-09-378-006</t>
  </si>
  <si>
    <t>34505 BUNKER HILL</t>
  </si>
  <si>
    <t>22-23-09-378-014</t>
  </si>
  <si>
    <t>34595 BUTTON COURT</t>
  </si>
  <si>
    <t>22-23-09-380-010</t>
  </si>
  <si>
    <t>34706 BUNKER HILL</t>
  </si>
  <si>
    <t>22-23-09-380-011</t>
  </si>
  <si>
    <t>34698 BUNKER HILL</t>
  </si>
  <si>
    <t>22-23-09-381-006</t>
  </si>
  <si>
    <t>34727 BUNKER HILL</t>
  </si>
  <si>
    <t>22-23-09-381-010</t>
  </si>
  <si>
    <t>34651 BUNKER HILL</t>
  </si>
  <si>
    <t>22-23-09-402-004</t>
  </si>
  <si>
    <t>28454 QUAIL HOLLOW RD</t>
  </si>
  <si>
    <t>IH1</t>
  </si>
  <si>
    <t>22-23-09-402-013</t>
  </si>
  <si>
    <t>28455 HAWBERRY</t>
  </si>
  <si>
    <t>22-23-09-427-012</t>
  </si>
  <si>
    <t>28456 THORNY BRAE RD</t>
  </si>
  <si>
    <t>22-23-09-428-014</t>
  </si>
  <si>
    <t>28333 BAYBERRY</t>
  </si>
  <si>
    <t>22-23-09-428-016</t>
  </si>
  <si>
    <t>28301 BAYBERRY</t>
  </si>
  <si>
    <t>22-23-09-429-004</t>
  </si>
  <si>
    <t>28324 THORNY BRAE RD</t>
  </si>
  <si>
    <t>22-23-09-429-006</t>
  </si>
  <si>
    <t>28274 THORNY BRAE RD</t>
  </si>
  <si>
    <t>22-23-09-430-001</t>
  </si>
  <si>
    <t>28430 BAYBERRY</t>
  </si>
  <si>
    <t>22-23-09-430-008</t>
  </si>
  <si>
    <t>28286 GREENWILLOW</t>
  </si>
  <si>
    <t>22-23-09-430-012</t>
  </si>
  <si>
    <t>28484 BAYBERRY</t>
  </si>
  <si>
    <t>22-23-09-430-014</t>
  </si>
  <si>
    <t>28363 FARMINGTON</t>
  </si>
  <si>
    <t>22-23-09-430-020</t>
  </si>
  <si>
    <t>28231 FARMINGTON</t>
  </si>
  <si>
    <t>22-23-09-451-003</t>
  </si>
  <si>
    <t>28153 QUAIL HOLLOW RD</t>
  </si>
  <si>
    <t>22-23-09-452-012</t>
  </si>
  <si>
    <t>27925 BAYBERRY</t>
  </si>
  <si>
    <t>22-23-09-452-015</t>
  </si>
  <si>
    <t>28153 HAWBERRY</t>
  </si>
  <si>
    <t>22-23-09-453-007</t>
  </si>
  <si>
    <t>28180 HAWBERRY</t>
  </si>
  <si>
    <t>22-23-09-453-023</t>
  </si>
  <si>
    <t>28251 PEPPERMILL</t>
  </si>
  <si>
    <t>22-23-09-476-011</t>
  </si>
  <si>
    <t>28232 BAYBERRY</t>
  </si>
  <si>
    <t>22-23-09-477-002</t>
  </si>
  <si>
    <t>28156 THORNY BRAE RD</t>
  </si>
  <si>
    <t>22-23-09-477-005</t>
  </si>
  <si>
    <t>28120 THORNY BRAE RD</t>
  </si>
  <si>
    <t>22-23-09-477-008</t>
  </si>
  <si>
    <t>28072 THORNY BRAE CT</t>
  </si>
  <si>
    <t>22-23-09-477-019</t>
  </si>
  <si>
    <t>27969 GREENWILLOW</t>
  </si>
  <si>
    <t>22-23-09-479-008</t>
  </si>
  <si>
    <t>33970 PLAYVIEW</t>
  </si>
  <si>
    <t>22-23-09-479-012</t>
  </si>
  <si>
    <t>28043 PEPPERMILL</t>
  </si>
  <si>
    <t>22-23-10-101-011</t>
  </si>
  <si>
    <t>32860 ARDWICK</t>
  </si>
  <si>
    <t>JA1</t>
  </si>
  <si>
    <t>LAND TABLE SEC10</t>
  </si>
  <si>
    <t>22-23-10-126-010</t>
  </si>
  <si>
    <t>32501 THIRTEEN MILE</t>
  </si>
  <si>
    <t>JB1</t>
  </si>
  <si>
    <t>22-23-10-126-016</t>
  </si>
  <si>
    <t>32620 WAYBURN WEST</t>
  </si>
  <si>
    <t>22-23-10-129-002</t>
  </si>
  <si>
    <t>32521 SPRUCEWOOD</t>
  </si>
  <si>
    <t>22-23-10-130-001</t>
  </si>
  <si>
    <t>32499 CHESTERBROOK</t>
  </si>
  <si>
    <t>22-23-10-151-009</t>
  </si>
  <si>
    <t>28932 FARMINGTON</t>
  </si>
  <si>
    <t>22-23-10-151-021</t>
  </si>
  <si>
    <t>28815 LEAMINGTON</t>
  </si>
  <si>
    <t>22-23-10-152-012</t>
  </si>
  <si>
    <t>28905 KIRKSIDE</t>
  </si>
  <si>
    <t>22-23-10-152-018</t>
  </si>
  <si>
    <t>28745 KIRKSIDE</t>
  </si>
  <si>
    <t>22-23-10-153-021</t>
  </si>
  <si>
    <t>28789 KENDALLWOOD</t>
  </si>
  <si>
    <t>22-23-10-153-026</t>
  </si>
  <si>
    <t>28629 KENDALLWOOD</t>
  </si>
  <si>
    <t>22-23-10-155-017</t>
  </si>
  <si>
    <t>28556 WESTERLEIGH</t>
  </si>
  <si>
    <t>22-23-10-176-008</t>
  </si>
  <si>
    <t>28863 BANNOCKBURN</t>
  </si>
  <si>
    <t>22-23-10-176-016</t>
  </si>
  <si>
    <t>28663 BANNOCKBURN</t>
  </si>
  <si>
    <t>22-23-10-178-010</t>
  </si>
  <si>
    <t>28909 GLENARDEN</t>
  </si>
  <si>
    <t>22-23-10-178-020</t>
  </si>
  <si>
    <t>32372 NESTLEWOOD</t>
  </si>
  <si>
    <t>22-23-10-178-024</t>
  </si>
  <si>
    <t>28805 RAVENWOOD</t>
  </si>
  <si>
    <t>22-23-10-179-004</t>
  </si>
  <si>
    <t>32467 NESTLEWOOD</t>
  </si>
  <si>
    <t>22-23-10-179-005</t>
  </si>
  <si>
    <t>32451 NESTLEWOOD</t>
  </si>
  <si>
    <t>22-23-10-180-001</t>
  </si>
  <si>
    <t>32551 NOTTINGWOOD</t>
  </si>
  <si>
    <t>22-23-10-180-018</t>
  </si>
  <si>
    <t>32428 DUNFORD</t>
  </si>
  <si>
    <t>22-23-10-181-005</t>
  </si>
  <si>
    <t>32415 DUNFORD</t>
  </si>
  <si>
    <t>22-23-10-203-003</t>
  </si>
  <si>
    <t>32450 CHESTERBROOK</t>
  </si>
  <si>
    <t>22-23-10-204-001</t>
  </si>
  <si>
    <t>32255 CHESTERBROOK</t>
  </si>
  <si>
    <t>22-23-10-204-006</t>
  </si>
  <si>
    <t>32343 CHESTERBROOK</t>
  </si>
  <si>
    <t>22-23-10-204-015</t>
  </si>
  <si>
    <t>29221 ARANEL</t>
  </si>
  <si>
    <t>22-23-10-205-001</t>
  </si>
  <si>
    <t>32045 THIRTEEN MILE</t>
  </si>
  <si>
    <t>22-23-10-205-011</t>
  </si>
  <si>
    <t>31741 THIRTEEN MILE</t>
  </si>
  <si>
    <t>22-23-10-205-013</t>
  </si>
  <si>
    <t>31701 THIRTEEN MILE</t>
  </si>
  <si>
    <t>22-23-10-206-015</t>
  </si>
  <si>
    <t>29202 ARANEL</t>
  </si>
  <si>
    <t>22-23-10-206-016</t>
  </si>
  <si>
    <t>29154 ARANEL</t>
  </si>
  <si>
    <t>22-23-10-206-021</t>
  </si>
  <si>
    <t>31932 BELLA VISTA</t>
  </si>
  <si>
    <t>22-23-10-206-030</t>
  </si>
  <si>
    <t>31712 BELLA VISTA</t>
  </si>
  <si>
    <t>22-23-10-207-018</t>
  </si>
  <si>
    <t>31830 CORONET</t>
  </si>
  <si>
    <t>22-23-10-226-005</t>
  </si>
  <si>
    <t>31759 BELLA VISTA</t>
  </si>
  <si>
    <t>22-23-10-226-023</t>
  </si>
  <si>
    <t>29040 E MARKLAWN</t>
  </si>
  <si>
    <t>22-23-10-251-025</t>
  </si>
  <si>
    <t>29153 ARANEL</t>
  </si>
  <si>
    <t>22-23-10-251-026</t>
  </si>
  <si>
    <t>29135 ARANEL</t>
  </si>
  <si>
    <t>22-23-10-251-034</t>
  </si>
  <si>
    <t>28821 ARANEL</t>
  </si>
  <si>
    <t>22-23-10-251-046</t>
  </si>
  <si>
    <t>32050 NOTTINGWOOD</t>
  </si>
  <si>
    <t>22-23-10-251-051</t>
  </si>
  <si>
    <t>29041 ARANEL</t>
  </si>
  <si>
    <t>22-23-10-252-001</t>
  </si>
  <si>
    <t>28880 ARANEL</t>
  </si>
  <si>
    <t>22-23-10-252-015</t>
  </si>
  <si>
    <t>28749 BELLA VISTA</t>
  </si>
  <si>
    <t>22-23-10-254-004</t>
  </si>
  <si>
    <t>32099 NOTTINGWOOD</t>
  </si>
  <si>
    <t>22-23-10-254-006</t>
  </si>
  <si>
    <t>32079 NOTTINGWOOD</t>
  </si>
  <si>
    <t>22-23-10-254-007</t>
  </si>
  <si>
    <t>32045 NOTTINGWOOD</t>
  </si>
  <si>
    <t>22-23-10-276-015</t>
  </si>
  <si>
    <t>28755 LORIKAY</t>
  </si>
  <si>
    <t>22-23-10-276-017</t>
  </si>
  <si>
    <t>28801 LORIKAY</t>
  </si>
  <si>
    <t>22-23-10-276-018</t>
  </si>
  <si>
    <t>28825 LORIKAY</t>
  </si>
  <si>
    <t>22-23-10-277-006</t>
  </si>
  <si>
    <t>28750 LORIKAY</t>
  </si>
  <si>
    <t>22-23-10-277-018</t>
  </si>
  <si>
    <t>28878 LORIKAY</t>
  </si>
  <si>
    <t>22-23-10-277-054</t>
  </si>
  <si>
    <t>31798 BRISTOL LN</t>
  </si>
  <si>
    <t>JD1</t>
  </si>
  <si>
    <t>22-23-10-277-058</t>
  </si>
  <si>
    <t>31888 BRISTOL LN</t>
  </si>
  <si>
    <t>22-23-10-278-007</t>
  </si>
  <si>
    <t>28670 BRISTOL CT</t>
  </si>
  <si>
    <t>22-23-10-278-013</t>
  </si>
  <si>
    <t>28669 BRISTOL CT</t>
  </si>
  <si>
    <t>22-23-10-301-012</t>
  </si>
  <si>
    <t>28483 KIRKSIDE</t>
  </si>
  <si>
    <t>22-23-10-302-005</t>
  </si>
  <si>
    <t>28400 KIRKSIDE</t>
  </si>
  <si>
    <t>22-23-10-302-011</t>
  </si>
  <si>
    <t>28467 KENDALLWOOD</t>
  </si>
  <si>
    <t>22-23-10-303-020</t>
  </si>
  <si>
    <t>28034 KENDALLWOOD</t>
  </si>
  <si>
    <t>22-23-10-303-023</t>
  </si>
  <si>
    <t>28457 WESTERLEIGH</t>
  </si>
  <si>
    <t>22-23-10-303-038</t>
  </si>
  <si>
    <t>28071 RIDGEBROOK</t>
  </si>
  <si>
    <t>22-23-10-304-003</t>
  </si>
  <si>
    <t>28448 WESTERLEIGH</t>
  </si>
  <si>
    <t>22-23-10-304-008</t>
  </si>
  <si>
    <t>28374 WESTERLEIGH</t>
  </si>
  <si>
    <t>22-23-10-304-018</t>
  </si>
  <si>
    <t>28323 BAYTREE</t>
  </si>
  <si>
    <t>22-23-10-328-005</t>
  </si>
  <si>
    <t>28408 BAYTREE</t>
  </si>
  <si>
    <t>22-23-10-328-006</t>
  </si>
  <si>
    <t>28390 BAYTREE</t>
  </si>
  <si>
    <t>22-23-10-328-010</t>
  </si>
  <si>
    <t>32743 HEARTHSTONE</t>
  </si>
  <si>
    <t>22-23-10-328-015</t>
  </si>
  <si>
    <t>28367 RIDGEBROOK</t>
  </si>
  <si>
    <t>22-23-10-328-019</t>
  </si>
  <si>
    <t>28257 RIDGEBROOK</t>
  </si>
  <si>
    <t>22-23-10-329-011</t>
  </si>
  <si>
    <t>28090 RIDGEBROOK</t>
  </si>
  <si>
    <t>22-23-10-329-012</t>
  </si>
  <si>
    <t>28070 RIDGEBROOK</t>
  </si>
  <si>
    <t>22-23-10-329-015</t>
  </si>
  <si>
    <t>28012 RIDGEBROOK</t>
  </si>
  <si>
    <t>22-23-10-330-001</t>
  </si>
  <si>
    <t>32447 BONNET HILL</t>
  </si>
  <si>
    <t>22-23-10-330-003</t>
  </si>
  <si>
    <t>32375 BONNET HILL</t>
  </si>
  <si>
    <t>22-23-10-333-006</t>
  </si>
  <si>
    <t>32365 FARMERSVILLE</t>
  </si>
  <si>
    <t>22-23-10-333-010</t>
  </si>
  <si>
    <t>32372 OLD FORGE</t>
  </si>
  <si>
    <t>22-23-10-351-024</t>
  </si>
  <si>
    <t>33115 TULIPWOOD</t>
  </si>
  <si>
    <t>22-23-10-376-014</t>
  </si>
  <si>
    <t>27847 KENDALLWOOD</t>
  </si>
  <si>
    <t>22-23-10-402-011</t>
  </si>
  <si>
    <t>32115 BONNET HILL</t>
  </si>
  <si>
    <t>22-23-10-403-001</t>
  </si>
  <si>
    <t>32379 HEARTHSTONE</t>
  </si>
  <si>
    <t>22-23-10-404-007</t>
  </si>
  <si>
    <t>32312 FARMERSVILLE</t>
  </si>
  <si>
    <t>22-23-10-405-005</t>
  </si>
  <si>
    <t>31950 FARMERSVILLE</t>
  </si>
  <si>
    <t>22-23-10-426-016</t>
  </si>
  <si>
    <t>28145 PARK HILL</t>
  </si>
  <si>
    <t>22-23-10-451-001</t>
  </si>
  <si>
    <t>32357 OLD FORGE</t>
  </si>
  <si>
    <t>22-23-10-451-007</t>
  </si>
  <si>
    <t>32241 OLD FORGE</t>
  </si>
  <si>
    <t>22-23-10-452-016</t>
  </si>
  <si>
    <t>32036 RED CLOVER RD</t>
  </si>
  <si>
    <t>22-23-10-452-017</t>
  </si>
  <si>
    <t>32054 RED CLOVER RD</t>
  </si>
  <si>
    <t>22-23-10-452-025</t>
  </si>
  <si>
    <t>32308 RED CLOVER RD</t>
  </si>
  <si>
    <t>22-23-10-452-029</t>
  </si>
  <si>
    <t>32230 RED CLOVER RD</t>
  </si>
  <si>
    <t>22-23-10-453-005</t>
  </si>
  <si>
    <t>32105 RED CLOVER RD</t>
  </si>
  <si>
    <t>22-23-10-454-004</t>
  </si>
  <si>
    <t>32208 TWELVE MILE</t>
  </si>
  <si>
    <t>9JA</t>
  </si>
  <si>
    <t>22-23-10-454-029</t>
  </si>
  <si>
    <t>32264 TWELVE MILE</t>
  </si>
  <si>
    <t>22-23-10-454-043</t>
  </si>
  <si>
    <t>32298 TWELVE MILE</t>
  </si>
  <si>
    <t>22-23-11-101-022</t>
  </si>
  <si>
    <t>29235 GREENING</t>
  </si>
  <si>
    <t>KA1</t>
  </si>
  <si>
    <t>BUNGALOW</t>
  </si>
  <si>
    <t>22-23-11-102-005</t>
  </si>
  <si>
    <t>29230 GREENING</t>
  </si>
  <si>
    <t>22-23-11-102-008</t>
  </si>
  <si>
    <t>29210 GREENING</t>
  </si>
  <si>
    <t>22-23-11-102-010</t>
  </si>
  <si>
    <t>29126 GREENING</t>
  </si>
  <si>
    <t>22-23-11-102-011</t>
  </si>
  <si>
    <t>29114 GREENING</t>
  </si>
  <si>
    <t>22-23-11-103-016</t>
  </si>
  <si>
    <t>29374 W GLENOAKS BD</t>
  </si>
  <si>
    <t>9KL</t>
  </si>
  <si>
    <t>22-23-11-103-020</t>
  </si>
  <si>
    <t>29423 E GLENOAKS BD</t>
  </si>
  <si>
    <t>22-23-11-103-024</t>
  </si>
  <si>
    <t>29407 E GLENOAKS BD</t>
  </si>
  <si>
    <t>22-23-11-103-053</t>
  </si>
  <si>
    <t>29282 W GLENOAKS BD</t>
  </si>
  <si>
    <t>22-23-11-103-064</t>
  </si>
  <si>
    <t>29238 W GLENOAKS BD</t>
  </si>
  <si>
    <t>22-23-11-153-010</t>
  </si>
  <si>
    <t>28761 BARTLETT</t>
  </si>
  <si>
    <t>22-23-11-153-017</t>
  </si>
  <si>
    <t>28818 GREENING</t>
  </si>
  <si>
    <t>KA2</t>
  </si>
  <si>
    <t>22-23-11-176-020</t>
  </si>
  <si>
    <t>28688 BARTLETT</t>
  </si>
  <si>
    <t>22-23-11-202-002</t>
  </si>
  <si>
    <t>30024 WOODBROOK ST</t>
  </si>
  <si>
    <t>KE1</t>
  </si>
  <si>
    <t>22-23-11-202-006</t>
  </si>
  <si>
    <t>30080 WOODBROOK ST</t>
  </si>
  <si>
    <t>22-23-11-202-007</t>
  </si>
  <si>
    <t>30094 WOODBROOK ST</t>
  </si>
  <si>
    <t>22-23-11-204-004</t>
  </si>
  <si>
    <t>29252 SUMMERWOOD DR</t>
  </si>
  <si>
    <t>22-23-11-204-014</t>
  </si>
  <si>
    <t>29746 HIGHMEADOW</t>
  </si>
  <si>
    <t>22-23-11-226-015</t>
  </si>
  <si>
    <t>29444 HIGHMEADOW</t>
  </si>
  <si>
    <t>22-23-11-226-040</t>
  </si>
  <si>
    <t>29443 COVE CREEK</t>
  </si>
  <si>
    <t>9KH</t>
  </si>
  <si>
    <t>22-23-11-226-045</t>
  </si>
  <si>
    <t>29490 COVE CREEK</t>
  </si>
  <si>
    <t>22-23-11-276-010</t>
  </si>
  <si>
    <t>29498 SUGARSPRING</t>
  </si>
  <si>
    <t>22-23-11-278-009</t>
  </si>
  <si>
    <t>29505 SUGARSPRING</t>
  </si>
  <si>
    <t>22-23-11-351-024</t>
  </si>
  <si>
    <t>28115 GREENING</t>
  </si>
  <si>
    <t>22-23-11-351-029</t>
  </si>
  <si>
    <t>27907 GREENING</t>
  </si>
  <si>
    <t>22-23-11-352-002</t>
  </si>
  <si>
    <t>30525 BARLOW</t>
  </si>
  <si>
    <t>22-23-11-377-001</t>
  </si>
  <si>
    <t>28474 ALYCEKAY</t>
  </si>
  <si>
    <t>KB1</t>
  </si>
  <si>
    <t>22-23-11-426-022</t>
  </si>
  <si>
    <t>28548 VENICE CR</t>
  </si>
  <si>
    <t>9KD</t>
  </si>
  <si>
    <t>22-23-11-426-036</t>
  </si>
  <si>
    <t>28695 VENICE CT</t>
  </si>
  <si>
    <t>22-23-11-426-046</t>
  </si>
  <si>
    <t>28559 VENICE CT</t>
  </si>
  <si>
    <t>22-23-11-426-057</t>
  </si>
  <si>
    <t>29520 ASHFORD</t>
  </si>
  <si>
    <t>22-23-11-451-020</t>
  </si>
  <si>
    <t>30022 TWELVE MILE</t>
  </si>
  <si>
    <t>9K1</t>
  </si>
  <si>
    <t>22-23-11-451-027</t>
  </si>
  <si>
    <t>22-23-11-451-031</t>
  </si>
  <si>
    <t>30024 TWELVE MILE</t>
  </si>
  <si>
    <t>22-23-11-451-034</t>
  </si>
  <si>
    <t>22-23-11-451-044</t>
  </si>
  <si>
    <t>30028 TWELVE MILE</t>
  </si>
  <si>
    <t>22-23-11-451-045</t>
  </si>
  <si>
    <t>22-23-11-451-046</t>
  </si>
  <si>
    <t>22-23-11-451-053</t>
  </si>
  <si>
    <t>22-23-11-451-054</t>
  </si>
  <si>
    <t>22-23-11-451-055</t>
  </si>
  <si>
    <t>30038 TWELVE MILE</t>
  </si>
  <si>
    <t>22-23-11-451-069</t>
  </si>
  <si>
    <t>30042 TWELVE MILE</t>
  </si>
  <si>
    <t>22-23-11-451-072</t>
  </si>
  <si>
    <t>22-23-11-451-075</t>
  </si>
  <si>
    <t>22-23-11-451-085</t>
  </si>
  <si>
    <t>30052 TWELVE MILE</t>
  </si>
  <si>
    <t>22-23-11-451-099</t>
  </si>
  <si>
    <t>30056 TWELVE MILE</t>
  </si>
  <si>
    <t>22-23-11-451-103</t>
  </si>
  <si>
    <t>30060 TWELVE MILE</t>
  </si>
  <si>
    <t>22-23-11-451-112</t>
  </si>
  <si>
    <t>22-23-11-451-126</t>
  </si>
  <si>
    <t>30078 TWELVE MILE</t>
  </si>
  <si>
    <t>22-23-11-451-132</t>
  </si>
  <si>
    <t>30074 TWELVE MILE</t>
  </si>
  <si>
    <t>22-23-11-451-133</t>
  </si>
  <si>
    <t>22-23-11-453-004</t>
  </si>
  <si>
    <t>29830 TWELVE MILE</t>
  </si>
  <si>
    <t>22-23-11-453-012</t>
  </si>
  <si>
    <t>22-23-11-453-027</t>
  </si>
  <si>
    <t>29850 TWELVE MILE</t>
  </si>
  <si>
    <t>22-23-11-453-050</t>
  </si>
  <si>
    <t>29870 TWELVE MILE</t>
  </si>
  <si>
    <t>22-23-11-453-052</t>
  </si>
  <si>
    <t>22-23-11-453-053</t>
  </si>
  <si>
    <t>22-23-11-453-062</t>
  </si>
  <si>
    <t>29880 TWELVE MILE</t>
  </si>
  <si>
    <t>22-23-11-453-063</t>
  </si>
  <si>
    <t>22-23-11-453-075</t>
  </si>
  <si>
    <t>29890 TWELVE MILE</t>
  </si>
  <si>
    <t>22-23-11-453-080</t>
  </si>
  <si>
    <t>22-23-11-453-081</t>
  </si>
  <si>
    <t>22-23-11-453-084</t>
  </si>
  <si>
    <t>22-23-11-476-003</t>
  </si>
  <si>
    <t>28143 DAVID</t>
  </si>
  <si>
    <t>22-23-11-477-026</t>
  </si>
  <si>
    <t>27820 BERRYWOOD</t>
  </si>
  <si>
    <t>22-23-11-477-038</t>
  </si>
  <si>
    <t>27860 BERRYWOOD</t>
  </si>
  <si>
    <t>22-23-11-477-052</t>
  </si>
  <si>
    <t>27900 BERRYWOOD</t>
  </si>
  <si>
    <t>22-23-11-477-077</t>
  </si>
  <si>
    <t>27845 BERRYWOOD</t>
  </si>
  <si>
    <t>22-23-11-477-082</t>
  </si>
  <si>
    <t>22-23-11-477-087</t>
  </si>
  <si>
    <t>27915 BERRYWOOD</t>
  </si>
  <si>
    <t>22-23-11-477-103</t>
  </si>
  <si>
    <t>27875 BERRYWOOD</t>
  </si>
  <si>
    <t>22-23-11-478-005</t>
  </si>
  <si>
    <t>29455 SYLVAN</t>
  </si>
  <si>
    <t>22-23-11-478-008</t>
  </si>
  <si>
    <t>29494 SYLVAN</t>
  </si>
  <si>
    <t>22-23-11-478-027</t>
  </si>
  <si>
    <t>29610 SYLVAN CR</t>
  </si>
  <si>
    <t>22-23-12-126-009</t>
  </si>
  <si>
    <t>29346 MILLBROOK</t>
  </si>
  <si>
    <t>LA1</t>
  </si>
  <si>
    <t>22-23-12-126-052</t>
  </si>
  <si>
    <t>29425 WINDMILL</t>
  </si>
  <si>
    <t>9LA</t>
  </si>
  <si>
    <t>22-23-12-126-057</t>
  </si>
  <si>
    <t>29405 WINDMILL</t>
  </si>
  <si>
    <t>22-23-12-126-059</t>
  </si>
  <si>
    <t>29400 WINDMILL</t>
  </si>
  <si>
    <t>22-23-12-151-004</t>
  </si>
  <si>
    <t>29331 WELLINGTON</t>
  </si>
  <si>
    <t>LB2</t>
  </si>
  <si>
    <t>22-23-12-152-011</t>
  </si>
  <si>
    <t>28899 MILLBROOK</t>
  </si>
  <si>
    <t>22-23-12-178-009</t>
  </si>
  <si>
    <t>28660 MILLBROOK</t>
  </si>
  <si>
    <t>LB1</t>
  </si>
  <si>
    <t>22-23-12-227-002</t>
  </si>
  <si>
    <t>27727 WELLINGTON</t>
  </si>
  <si>
    <t>22-23-12-227-005</t>
  </si>
  <si>
    <t>27678 OLD COLONY</t>
  </si>
  <si>
    <t>22-23-12-227-023</t>
  </si>
  <si>
    <t>30591 INKSTER</t>
  </si>
  <si>
    <t>22-23-12-276-009</t>
  </si>
  <si>
    <t>27505 OLD COLONY</t>
  </si>
  <si>
    <t>22-23-12-302-017</t>
  </si>
  <si>
    <t>29098 UTLEY</t>
  </si>
  <si>
    <t>22-23-12-303-008</t>
  </si>
  <si>
    <t>29069 UTLEY</t>
  </si>
  <si>
    <t>22-23-12-303-009</t>
  </si>
  <si>
    <t>29041 UTLEY</t>
  </si>
  <si>
    <t>22-23-12-303-010</t>
  </si>
  <si>
    <t>29015 UTLEY</t>
  </si>
  <si>
    <t>22-23-12-326-001</t>
  </si>
  <si>
    <t>28880 WELLINGTON</t>
  </si>
  <si>
    <t>22-23-12-328-008</t>
  </si>
  <si>
    <t>28509 EASTBROOK</t>
  </si>
  <si>
    <t>22-23-12-329-002</t>
  </si>
  <si>
    <t>28455 WELLINGTON</t>
  </si>
  <si>
    <t>22-23-12-330-006</t>
  </si>
  <si>
    <t>28512 S HARWICH DR</t>
  </si>
  <si>
    <t>LD1</t>
  </si>
  <si>
    <t>22-23-12-351-004</t>
  </si>
  <si>
    <t>28155 WESTBROOK</t>
  </si>
  <si>
    <t>22-23-12-351-019</t>
  </si>
  <si>
    <t>28040 MIDDLEBELT</t>
  </si>
  <si>
    <t>22-23-12-376-031</t>
  </si>
  <si>
    <t>28575 DANVERS CT</t>
  </si>
  <si>
    <t>22-23-12-377-002</t>
  </si>
  <si>
    <t>28451 S HARWICH DR</t>
  </si>
  <si>
    <t>22-23-12-377-012</t>
  </si>
  <si>
    <t>28422 DANVERS CT</t>
  </si>
  <si>
    <t>22-23-12-402-006</t>
  </si>
  <si>
    <t>28202 HARWICH DR</t>
  </si>
  <si>
    <t>22-23-12-404-007</t>
  </si>
  <si>
    <t>28043 NEW BEDFORD</t>
  </si>
  <si>
    <t>22-23-12-451-002</t>
  </si>
  <si>
    <t>28404 S HARWICH DR</t>
  </si>
  <si>
    <t>22-23-12-453-023</t>
  </si>
  <si>
    <t>28090 DANVERS DR</t>
  </si>
  <si>
    <t>22-23-13-102-022</t>
  </si>
  <si>
    <t>29306 FIELDSTONE</t>
  </si>
  <si>
    <t>9MA</t>
  </si>
  <si>
    <t>LAND TABLE SEC20</t>
  </si>
  <si>
    <t>22-23-13-104-008</t>
  </si>
  <si>
    <t>29241 AUTUMN RIDGE</t>
  </si>
  <si>
    <t>22-23-13-126-011</t>
  </si>
  <si>
    <t>28629 GREENCASTLE</t>
  </si>
  <si>
    <t>MF1</t>
  </si>
  <si>
    <t>22-23-13-126-014</t>
  </si>
  <si>
    <t>28323 MONTPELIER</t>
  </si>
  <si>
    <t>22-23-13-127-005</t>
  </si>
  <si>
    <t>28776 GREENCASTLE</t>
  </si>
  <si>
    <t>22-23-13-151-009</t>
  </si>
  <si>
    <t>29245 STILLWATER</t>
  </si>
  <si>
    <t>22-23-13-151-010</t>
  </si>
  <si>
    <t>29259 STILLWATER</t>
  </si>
  <si>
    <t>22-23-13-151-011</t>
  </si>
  <si>
    <t>29265 STILLWATER</t>
  </si>
  <si>
    <t>22-23-13-151-021</t>
  </si>
  <si>
    <t>29230 SUNRIDGE</t>
  </si>
  <si>
    <t>22-23-13-151-029</t>
  </si>
  <si>
    <t>29185 SUNRIDGE</t>
  </si>
  <si>
    <t>22-23-13-151-060</t>
  </si>
  <si>
    <t>27279 WINTERSET CIRCLE</t>
  </si>
  <si>
    <t>22-23-13-152-013</t>
  </si>
  <si>
    <t>27236 WINTERSET CIRCLE</t>
  </si>
  <si>
    <t>22-23-13-152-015</t>
  </si>
  <si>
    <t>27244 WINTERSET CIRCLE</t>
  </si>
  <si>
    <t>22-23-13-177-010</t>
  </si>
  <si>
    <t>28211 GREENCASTLE</t>
  </si>
  <si>
    <t>22-23-13-178-004</t>
  </si>
  <si>
    <t>28212 GREENCASTLE</t>
  </si>
  <si>
    <t>22-23-13-179-001</t>
  </si>
  <si>
    <t>28592 CUMBERLAND DR</t>
  </si>
  <si>
    <t>22-23-13-179-012</t>
  </si>
  <si>
    <t>28200 E GREENMEADOW</t>
  </si>
  <si>
    <t>22-23-13-180-003</t>
  </si>
  <si>
    <t>28045 W GREENMEADOW</t>
  </si>
  <si>
    <t>22-23-13-202-015</t>
  </si>
  <si>
    <t>28853 LINCOLNVIEW</t>
  </si>
  <si>
    <t>22-23-13-203-007</t>
  </si>
  <si>
    <t>28129 BROOKHILL</t>
  </si>
  <si>
    <t>22-23-13-203-010</t>
  </si>
  <si>
    <t>28226 BELLCREST</t>
  </si>
  <si>
    <t>22-23-13-203-013</t>
  </si>
  <si>
    <t>28128 BELLCREST</t>
  </si>
  <si>
    <t>22-23-13-204-006</t>
  </si>
  <si>
    <t>28105 BELLCREST</t>
  </si>
  <si>
    <t>22-23-13-204-012</t>
  </si>
  <si>
    <t>28206 STATLER</t>
  </si>
  <si>
    <t>22-23-13-204-013</t>
  </si>
  <si>
    <t>28152 STATLER</t>
  </si>
  <si>
    <t>22-23-13-205-009</t>
  </si>
  <si>
    <t>28149 STATLER</t>
  </si>
  <si>
    <t>22-23-13-206-010</t>
  </si>
  <si>
    <t>28500 LINCOLNVIEW</t>
  </si>
  <si>
    <t>22-23-13-227-003</t>
  </si>
  <si>
    <t>28854 HERNDONWOOD</t>
  </si>
  <si>
    <t>MC1</t>
  </si>
  <si>
    <t>22-23-13-227-018</t>
  </si>
  <si>
    <t>28705 INKSTER</t>
  </si>
  <si>
    <t>22-23-13-227-031</t>
  </si>
  <si>
    <t>28948 HERNDONWOOD</t>
  </si>
  <si>
    <t>22-23-13-251-007</t>
  </si>
  <si>
    <t>28303 FORESTBROOK DR</t>
  </si>
  <si>
    <t>22-23-13-251-009</t>
  </si>
  <si>
    <t>28277 FORESTBROOK DR</t>
  </si>
  <si>
    <t>22-23-13-252-010</t>
  </si>
  <si>
    <t>28158 FORESTBROOK DR</t>
  </si>
  <si>
    <t>22-23-13-253-005</t>
  </si>
  <si>
    <t>28221 FORESTBROOK CT</t>
  </si>
  <si>
    <t>22-23-13-253-009</t>
  </si>
  <si>
    <t>28297 GRAND DUKE</t>
  </si>
  <si>
    <t>22-23-13-253-012</t>
  </si>
  <si>
    <t>28207 GRAND DUKE</t>
  </si>
  <si>
    <t>22-23-13-277-016</t>
  </si>
  <si>
    <t>27667 FORESTBROOK DR</t>
  </si>
  <si>
    <t>22-23-13-451-028</t>
  </si>
  <si>
    <t>27319 ARDEN PARK CR</t>
  </si>
  <si>
    <t>MA1</t>
  </si>
  <si>
    <t>22-23-13-452-003</t>
  </si>
  <si>
    <t>27394 W SKYE</t>
  </si>
  <si>
    <t>MB1</t>
  </si>
  <si>
    <t>22-23-13-452-009</t>
  </si>
  <si>
    <t>27226 W SKYE</t>
  </si>
  <si>
    <t>22-23-13-454-016</t>
  </si>
  <si>
    <t>27047 ARDEN PARK CR</t>
  </si>
  <si>
    <t>22-23-13-476-009</t>
  </si>
  <si>
    <t>27634 WESTCOTT CRESCENT</t>
  </si>
  <si>
    <t>22-23-13-477-001</t>
  </si>
  <si>
    <t>27631 WESTCOTT CRESCENT</t>
  </si>
  <si>
    <t>22-23-13-478-010</t>
  </si>
  <si>
    <t>27527 WESTCOTT CRESCENT</t>
  </si>
  <si>
    <t>22-23-13-479-019</t>
  </si>
  <si>
    <t>27819 WESTCOTT CRESCENT</t>
  </si>
  <si>
    <t>22-23-14-179-013</t>
  </si>
  <si>
    <t>31069 SCENIC VIEW</t>
  </si>
  <si>
    <t>9LC</t>
  </si>
  <si>
    <t>22-23-14-179-017</t>
  </si>
  <si>
    <t>31203 SCENIC VIEW</t>
  </si>
  <si>
    <t>22-23-14-179-020</t>
  </si>
  <si>
    <t>31311 SCENIC VIEW</t>
  </si>
  <si>
    <t>22-23-14-251-020</t>
  </si>
  <si>
    <t>29588 S MEADOWRIDGE</t>
  </si>
  <si>
    <t>9NA</t>
  </si>
  <si>
    <t>22-23-14-251-026</t>
  </si>
  <si>
    <t>29666 S MEADOWRIDGE</t>
  </si>
  <si>
    <t>22-23-14-251-045</t>
  </si>
  <si>
    <t>29449 N MEADOWRIDGE</t>
  </si>
  <si>
    <t>22-23-14-251-068</t>
  </si>
  <si>
    <t>30127 N MEADOWRIDGE</t>
  </si>
  <si>
    <t>22-23-14-301-011</t>
  </si>
  <si>
    <t>30580 SPRINGLAND</t>
  </si>
  <si>
    <t>NB1</t>
  </si>
  <si>
    <t>22-23-14-302-009</t>
  </si>
  <si>
    <t>30775 SPRINGLAND</t>
  </si>
  <si>
    <t>22-23-14-302-021</t>
  </si>
  <si>
    <t>26533 SPRINGFIELD</t>
  </si>
  <si>
    <t>22-23-14-327-003</t>
  </si>
  <si>
    <t>26532 SPRINGFIELD</t>
  </si>
  <si>
    <t>22-23-14-327-020</t>
  </si>
  <si>
    <t>26471 SPRINGLAND</t>
  </si>
  <si>
    <t>22-23-14-351-010</t>
  </si>
  <si>
    <t>30811 RIDGEWAY</t>
  </si>
  <si>
    <t>22-23-14-352-013</t>
  </si>
  <si>
    <t>26218 ORCHARD LAKE</t>
  </si>
  <si>
    <t>9NB</t>
  </si>
  <si>
    <t>22-23-14-353-003</t>
  </si>
  <si>
    <t>26178 SPRINGFIELD</t>
  </si>
  <si>
    <t>22-23-14-376-006</t>
  </si>
  <si>
    <t>26181 SPRINGLAND</t>
  </si>
  <si>
    <t>22-23-14-377-003</t>
  </si>
  <si>
    <t>26400 SPRINGLAND</t>
  </si>
  <si>
    <t>22-23-14-378-006</t>
  </si>
  <si>
    <t>26740 LA MUERA</t>
  </si>
  <si>
    <t>22-23-14-378-014</t>
  </si>
  <si>
    <t>26262 LA MUERA</t>
  </si>
  <si>
    <t>22-23-14-401-004</t>
  </si>
  <si>
    <t>26735 WESTMEATH</t>
  </si>
  <si>
    <t>ND1</t>
  </si>
  <si>
    <t>22-23-14-403-004</t>
  </si>
  <si>
    <t>26739 GREYTHORNE</t>
  </si>
  <si>
    <t>22-23-14-403-009</t>
  </si>
  <si>
    <t>26659 GREYTHORNE</t>
  </si>
  <si>
    <t>22-23-14-403-015</t>
  </si>
  <si>
    <t>26479 GREYTHORNE</t>
  </si>
  <si>
    <t>22-23-14-404-009</t>
  </si>
  <si>
    <t>30278 PIPERS LN</t>
  </si>
  <si>
    <t>22-23-14-404-011</t>
  </si>
  <si>
    <t>30248 PIPERS LN</t>
  </si>
  <si>
    <t>22-23-14-404-013</t>
  </si>
  <si>
    <t>30190 PIPERS LN</t>
  </si>
  <si>
    <t>22-23-14-404-015</t>
  </si>
  <si>
    <t>30162 PIPERS LANE CT</t>
  </si>
  <si>
    <t>22-23-14-404-019</t>
  </si>
  <si>
    <t>30106 PIPERS LN</t>
  </si>
  <si>
    <t>CD</t>
  </si>
  <si>
    <t>22-23-14-404-022</t>
  </si>
  <si>
    <t>30089 FIDDLERS GREEN</t>
  </si>
  <si>
    <t>22-23-14-426-008</t>
  </si>
  <si>
    <t>26386 KILTARTAN</t>
  </si>
  <si>
    <t>22-23-14-426-012</t>
  </si>
  <si>
    <t>26338 KILTARTAN</t>
  </si>
  <si>
    <t>22-23-14-426-014</t>
  </si>
  <si>
    <t>26314 KILTARTAN</t>
  </si>
  <si>
    <t>22-23-14-426-036</t>
  </si>
  <si>
    <t>26305 MIDDLEBELT</t>
  </si>
  <si>
    <t>22-23-14-427-015</t>
  </si>
  <si>
    <t>26267 GREYTHORNE</t>
  </si>
  <si>
    <t>22-23-14-427-016</t>
  </si>
  <si>
    <t>26243 GREYTHORNE</t>
  </si>
  <si>
    <t>22-23-14-427-017</t>
  </si>
  <si>
    <t>29912 PIPERS LN</t>
  </si>
  <si>
    <t>22-23-14-451-011</t>
  </si>
  <si>
    <t>30045 PIPERS LN</t>
  </si>
  <si>
    <t>22-23-14-451-016</t>
  </si>
  <si>
    <t>29953 PIPERS LN</t>
  </si>
  <si>
    <t>22-23-14-451-026</t>
  </si>
  <si>
    <t>30382 WICKLOW RD</t>
  </si>
  <si>
    <t>22-23-14-451-028</t>
  </si>
  <si>
    <t>30342 WICKLOW RD</t>
  </si>
  <si>
    <t>22-23-14-451-036</t>
  </si>
  <si>
    <t>30054 WICKLOW RD</t>
  </si>
  <si>
    <t>22-23-14-452-018</t>
  </si>
  <si>
    <t>30239 WICKLOW CT</t>
  </si>
  <si>
    <t>22-23-14-453-015</t>
  </si>
  <si>
    <t>26030 WESTMEATH</t>
  </si>
  <si>
    <t>22-23-14-453-018</t>
  </si>
  <si>
    <t>30350 ELEVEN MILE</t>
  </si>
  <si>
    <t>22-23-14-453-019</t>
  </si>
  <si>
    <t>30332 ELEVEN MILE</t>
  </si>
  <si>
    <t>22-23-14-453-022</t>
  </si>
  <si>
    <t>30152 ELEVEN MILE</t>
  </si>
  <si>
    <t>22-23-14-453-023</t>
  </si>
  <si>
    <t>30134 ELEVEN MILE</t>
  </si>
  <si>
    <t>22-23-14-476-012</t>
  </si>
  <si>
    <t>29584 PIPERS LN</t>
  </si>
  <si>
    <t>22-23-14-476-017</t>
  </si>
  <si>
    <t>26277 KILTARTAN</t>
  </si>
  <si>
    <t>22-23-14-476-021</t>
  </si>
  <si>
    <t>26229 KILTARTAN</t>
  </si>
  <si>
    <t>22-23-14-476-023</t>
  </si>
  <si>
    <t>26205 KILTARTAN</t>
  </si>
  <si>
    <t>22-23-14-477-014</t>
  </si>
  <si>
    <t>29944 BARWELL</t>
  </si>
  <si>
    <t>22-23-14-477-019</t>
  </si>
  <si>
    <t>29746 ELEVEN MILE</t>
  </si>
  <si>
    <t>22-23-15-201-058</t>
  </si>
  <si>
    <t>27718 E ECHO VALLEY</t>
  </si>
  <si>
    <t>9OA</t>
  </si>
  <si>
    <t>22-23-15-201-098</t>
  </si>
  <si>
    <t>27654 E ECHO VALLEY</t>
  </si>
  <si>
    <t>22-23-15-201-102</t>
  </si>
  <si>
    <t>27599 W ECHO VALLEY</t>
  </si>
  <si>
    <t>22-23-15-201-103</t>
  </si>
  <si>
    <t>22-23-15-201-132</t>
  </si>
  <si>
    <t>27571 W ECHO VALLEY</t>
  </si>
  <si>
    <t>22-23-15-201-160</t>
  </si>
  <si>
    <t>31993 TWELVE MILE</t>
  </si>
  <si>
    <t>22-23-15-201-162</t>
  </si>
  <si>
    <t>22-23-15-201-194</t>
  </si>
  <si>
    <t>32005 TWELVE MILE</t>
  </si>
  <si>
    <t>22-23-15-201-196</t>
  </si>
  <si>
    <t>22-23-15-201-198</t>
  </si>
  <si>
    <t>22-23-15-201-202</t>
  </si>
  <si>
    <t>22-23-15-201-206</t>
  </si>
  <si>
    <t>22-23-15-201-208</t>
  </si>
  <si>
    <t>22-23-15-201-212</t>
  </si>
  <si>
    <t>22-23-15-201-214</t>
  </si>
  <si>
    <t>22-23-15-201-218</t>
  </si>
  <si>
    <t>22-23-15-201-219</t>
  </si>
  <si>
    <t>22-23-15-201-223</t>
  </si>
  <si>
    <t>22-23-15-202-005</t>
  </si>
  <si>
    <t>32115 TWELVE MILE</t>
  </si>
  <si>
    <t>9OC</t>
  </si>
  <si>
    <t>22-23-15-202-021</t>
  </si>
  <si>
    <t>32147 TWELVE MILE</t>
  </si>
  <si>
    <t>22-23-15-202-025</t>
  </si>
  <si>
    <t>32155 TWELVE MILE</t>
  </si>
  <si>
    <t>22-23-15-351-006</t>
  </si>
  <si>
    <t>26170 FARMINGTON</t>
  </si>
  <si>
    <t>OC1</t>
  </si>
  <si>
    <t>22-23-15-376-008</t>
  </si>
  <si>
    <t>26393 POWER</t>
  </si>
  <si>
    <t>22-23-15-376-040</t>
  </si>
  <si>
    <t>32564 WOODVALE</t>
  </si>
  <si>
    <t>OF1</t>
  </si>
  <si>
    <t>22-23-15-426-053</t>
  </si>
  <si>
    <t>26650 ROSE HILL</t>
  </si>
  <si>
    <t>OA1</t>
  </si>
  <si>
    <t>22-23-16-151-013</t>
  </si>
  <si>
    <t>27246 CAMBRIDGE</t>
  </si>
  <si>
    <t>9PA</t>
  </si>
  <si>
    <t>22-23-16-151-017</t>
  </si>
  <si>
    <t>27184 CAMBRIDGE</t>
  </si>
  <si>
    <t>22-23-16-151-025</t>
  </si>
  <si>
    <t>27267 CAMBRIDGE</t>
  </si>
  <si>
    <t>22-23-16-151-033</t>
  </si>
  <si>
    <t>27088 PEMBRIDGE</t>
  </si>
  <si>
    <t>22-23-16-151-036</t>
  </si>
  <si>
    <t>27190 PEMBRIDGE</t>
  </si>
  <si>
    <t>22-23-16-151-037</t>
  </si>
  <si>
    <t>27230 PEMBRIDGE</t>
  </si>
  <si>
    <t>22-23-16-151-062</t>
  </si>
  <si>
    <t>27269 WINCHESTER</t>
  </si>
  <si>
    <t>22-23-16-326-017</t>
  </si>
  <si>
    <t>34705 BERKSHIRE</t>
  </si>
  <si>
    <t>22-23-16-351-007</t>
  </si>
  <si>
    <t>26090 PLEASANT VALLEY DR</t>
  </si>
  <si>
    <t>PE1</t>
  </si>
  <si>
    <t>22-23-16-401-007</t>
  </si>
  <si>
    <t>34412 QUAKER VALLEY RD</t>
  </si>
  <si>
    <t>PA1</t>
  </si>
  <si>
    <t>22-23-16-402-003</t>
  </si>
  <si>
    <t>34130 HUNTERS ROW</t>
  </si>
  <si>
    <t>22-23-16-402-010</t>
  </si>
  <si>
    <t>33733 BRAEBURY RIDGE</t>
  </si>
  <si>
    <t>22-23-16-451-016</t>
  </si>
  <si>
    <t>34305 LYNCROFT</t>
  </si>
  <si>
    <t>PC1</t>
  </si>
  <si>
    <t>22-23-16-455-002</t>
  </si>
  <si>
    <t>34277 RAMBLE HILLS</t>
  </si>
  <si>
    <t>22-23-16-477-008</t>
  </si>
  <si>
    <t>33477 QUAKER VALLEY RD</t>
  </si>
  <si>
    <t>22-23-16-477-015</t>
  </si>
  <si>
    <t>33548 HARLAN</t>
  </si>
  <si>
    <t>22-23-17-276-025</t>
  </si>
  <si>
    <t>27155 DRAKE</t>
  </si>
  <si>
    <t>KC1</t>
  </si>
  <si>
    <t>22-23-17-301-015</t>
  </si>
  <si>
    <t>36933 HOWARD</t>
  </si>
  <si>
    <t>0Q1</t>
  </si>
  <si>
    <t>LAND TABLE 0Q1</t>
  </si>
  <si>
    <t>22-23-17-302-003</t>
  </si>
  <si>
    <t>26148 VALHALLA DR</t>
  </si>
  <si>
    <t>9QA</t>
  </si>
  <si>
    <t>22-23-17-302-010</t>
  </si>
  <si>
    <t>26222 VALHALLA DR</t>
  </si>
  <si>
    <t>22-23-17-302-026</t>
  </si>
  <si>
    <t>26253 VALHALLA DR</t>
  </si>
  <si>
    <t>22-23-17-302-030</t>
  </si>
  <si>
    <t>26323 VALHALLA DR</t>
  </si>
  <si>
    <t>22-23-17-302-044</t>
  </si>
  <si>
    <t>37126 SOUTHWIND CT</t>
  </si>
  <si>
    <t>22-23-17-302-058</t>
  </si>
  <si>
    <t>37156 BERKLEIGH CT</t>
  </si>
  <si>
    <t>22-23-17-302-061</t>
  </si>
  <si>
    <t>37184 BERKLEIGH CT</t>
  </si>
  <si>
    <t>22-23-17-302-063</t>
  </si>
  <si>
    <t>37198 BERKLEIGH CT</t>
  </si>
  <si>
    <t>22-23-17-326-002</t>
  </si>
  <si>
    <t>26541 OLD HOMESTEAD CT</t>
  </si>
  <si>
    <t>QA1</t>
  </si>
  <si>
    <t>22-23-17-326-004</t>
  </si>
  <si>
    <t>26557 OLD HOMESTEAD DR</t>
  </si>
  <si>
    <t>22-23-17-326-011</t>
  </si>
  <si>
    <t>26427 OLD HOMESTEAD DR</t>
  </si>
  <si>
    <t>QA2</t>
  </si>
  <si>
    <t>22-23-17-376-003</t>
  </si>
  <si>
    <t>36666 QUAKERTOWN</t>
  </si>
  <si>
    <t>22-23-17-376-011</t>
  </si>
  <si>
    <t>36762 QUAKERTOWN</t>
  </si>
  <si>
    <t>22-23-17-379-001</t>
  </si>
  <si>
    <t>36669 W LYMAN</t>
  </si>
  <si>
    <t>22-23-17-379-016</t>
  </si>
  <si>
    <t>36800 ELEVEN MILE</t>
  </si>
  <si>
    <t>22-23-17-403-017</t>
  </si>
  <si>
    <t>36344 QUAKERTOWN</t>
  </si>
  <si>
    <t>22-23-17-403-019</t>
  </si>
  <si>
    <t>36134 QUAKERTOWN</t>
  </si>
  <si>
    <t>22-23-17-427-007</t>
  </si>
  <si>
    <t>35510 E LYMAN</t>
  </si>
  <si>
    <t>22-23-17-451-008</t>
  </si>
  <si>
    <t>36247 QUAKERTOWN</t>
  </si>
  <si>
    <t>22-23-17-451-017</t>
  </si>
  <si>
    <t>35944 W LYMAN</t>
  </si>
  <si>
    <t>22-23-17-454-004</t>
  </si>
  <si>
    <t>36039 HARDENBURG</t>
  </si>
  <si>
    <t>22-23-17-455-002</t>
  </si>
  <si>
    <t>36241 HARDENBURG</t>
  </si>
  <si>
    <t>22-23-17-455-004</t>
  </si>
  <si>
    <t>26032 STEELE</t>
  </si>
  <si>
    <t>22-23-17-455-008</t>
  </si>
  <si>
    <t>26096 STEELE</t>
  </si>
  <si>
    <t>22-23-17-476-016</t>
  </si>
  <si>
    <t>26073 DRAKE</t>
  </si>
  <si>
    <t>22-23-17-476-023</t>
  </si>
  <si>
    <t>26114 STEELE</t>
  </si>
  <si>
    <t>22-23-17-478-004</t>
  </si>
  <si>
    <t>26452 MEADOWVIEW</t>
  </si>
  <si>
    <t>22-23-17-478-020</t>
  </si>
  <si>
    <t>26347 PLEASANT VALLEY DR</t>
  </si>
  <si>
    <t>22-23-18-428-004</t>
  </si>
  <si>
    <t>37901 CARSON</t>
  </si>
  <si>
    <t>RA1</t>
  </si>
  <si>
    <t>LAND TABLE SEC18</t>
  </si>
  <si>
    <t>22-23-18-428-011</t>
  </si>
  <si>
    <t>37711 CARSON</t>
  </si>
  <si>
    <t>22-23-18-477-002</t>
  </si>
  <si>
    <t>38156 SARATOGA CIRCLE</t>
  </si>
  <si>
    <t>9RA</t>
  </si>
  <si>
    <t>22-23-18-477-007</t>
  </si>
  <si>
    <t>38428 SARATOGA CIRCLE</t>
  </si>
  <si>
    <t>22-23-18-477-013</t>
  </si>
  <si>
    <t>38433 SARATOGA CIRCLE</t>
  </si>
  <si>
    <t>22-23-18-477-015</t>
  </si>
  <si>
    <t>38405 SARATOGA CIRCLE</t>
  </si>
  <si>
    <t>22-23-18-477-026</t>
  </si>
  <si>
    <t>38448 LYNWOOD COURT</t>
  </si>
  <si>
    <t>22-23-18-477-028</t>
  </si>
  <si>
    <t>38454 LYNWOOD COURT</t>
  </si>
  <si>
    <t>22-23-18-477-040</t>
  </si>
  <si>
    <t>38319 SARATOGA CIRCLE</t>
  </si>
  <si>
    <t>22-23-18-477-080</t>
  </si>
  <si>
    <t>38289 SARATOGA CIRCLE</t>
  </si>
  <si>
    <t>22-23-18-477-088</t>
  </si>
  <si>
    <t>38238 REMINGTON PARK</t>
  </si>
  <si>
    <t>22-23-18-477-096</t>
  </si>
  <si>
    <t>38270 REMINGTON PARK</t>
  </si>
  <si>
    <t>22-23-18-477-115</t>
  </si>
  <si>
    <t>38463 SARATOGA CIRCLE</t>
  </si>
  <si>
    <t>22-23-18-477-122</t>
  </si>
  <si>
    <t>38505 SARATOGA CIRCLE</t>
  </si>
  <si>
    <t>22-23-18-477-124</t>
  </si>
  <si>
    <t>38466 SARATOGA CIRCLE</t>
  </si>
  <si>
    <t>22-23-18-477-125</t>
  </si>
  <si>
    <t>38492 SARATOGA CIRCLE</t>
  </si>
  <si>
    <t>22-23-20-101-007</t>
  </si>
  <si>
    <t>37291 CHESAPEAKE RD</t>
  </si>
  <si>
    <t>SA1</t>
  </si>
  <si>
    <t>22-23-20-102-006</t>
  </si>
  <si>
    <t>37164 CHESAPEAKE RD</t>
  </si>
  <si>
    <t>22-23-20-102-007</t>
  </si>
  <si>
    <t>37354 CHESAPEAKE RD</t>
  </si>
  <si>
    <t>22-23-20-102-012</t>
  </si>
  <si>
    <t>25759 HUNT CLUB</t>
  </si>
  <si>
    <t>22-23-20-103-005</t>
  </si>
  <si>
    <t>25844 HUNT CLUB</t>
  </si>
  <si>
    <t>22-23-20-103-019</t>
  </si>
  <si>
    <t>25710 CHESAPEAKE CT</t>
  </si>
  <si>
    <t>22-23-20-126-005</t>
  </si>
  <si>
    <t>25853 LIVINGSTON CR</t>
  </si>
  <si>
    <t>SB1</t>
  </si>
  <si>
    <t>22-23-20-126-015</t>
  </si>
  <si>
    <t>25665 LIVINGSTON CR</t>
  </si>
  <si>
    <t>22-23-20-128-011</t>
  </si>
  <si>
    <t>25472 RANCHWOOD CT</t>
  </si>
  <si>
    <t>22-23-20-151-007</t>
  </si>
  <si>
    <t>25505 HUNT CLUB</t>
  </si>
  <si>
    <t>22-23-20-151-017</t>
  </si>
  <si>
    <t>25381 BRIDLEPATH</t>
  </si>
  <si>
    <t>22-23-20-151-019</t>
  </si>
  <si>
    <t>25345 BRIDLEPATH</t>
  </si>
  <si>
    <t>22-23-20-154-006</t>
  </si>
  <si>
    <t>25542 RANCHWOOD DR</t>
  </si>
  <si>
    <t>22-23-20-176-023</t>
  </si>
  <si>
    <t>25456 SURREY LN</t>
  </si>
  <si>
    <t>22-23-20-177-011</t>
  </si>
  <si>
    <t>36160 CROMPTON</t>
  </si>
  <si>
    <t>22-23-20-178-004</t>
  </si>
  <si>
    <t>25409 RANCHWOOD DR</t>
  </si>
  <si>
    <t>22-23-20-179-001</t>
  </si>
  <si>
    <t>37829 STABLEVIEW</t>
  </si>
  <si>
    <t>22-23-20-203-018</t>
  </si>
  <si>
    <t>36101 CONGRESS</t>
  </si>
  <si>
    <t>22-23-20-203-026</t>
  </si>
  <si>
    <t>36238 TRENTON</t>
  </si>
  <si>
    <t>22-23-20-203-051</t>
  </si>
  <si>
    <t>25367 CROWN POINT</t>
  </si>
  <si>
    <t>22-23-20-203-056</t>
  </si>
  <si>
    <t>25360 CROWN POINT</t>
  </si>
  <si>
    <t>22-23-20-203-079</t>
  </si>
  <si>
    <t>35969 CONGRESS</t>
  </si>
  <si>
    <t>22-23-20-203-086</t>
  </si>
  <si>
    <t>25403 LIBERTY LANE</t>
  </si>
  <si>
    <t>22-23-20-226-004</t>
  </si>
  <si>
    <t>36062 CONGRESS</t>
  </si>
  <si>
    <t>22-23-20-252-010</t>
  </si>
  <si>
    <t>36045 JOHNSTOWN</t>
  </si>
  <si>
    <t>22-23-20-254-009</t>
  </si>
  <si>
    <t>35946 JOHNSTOWN</t>
  </si>
  <si>
    <t>22-23-20-276-005</t>
  </si>
  <si>
    <t>25388 LIBERTY LANE</t>
  </si>
  <si>
    <t>22-23-20-276-028</t>
  </si>
  <si>
    <t>35647 CONGRESS</t>
  </si>
  <si>
    <t>22-23-20-277-015</t>
  </si>
  <si>
    <t>35478 OLD HOMESTEAD DR</t>
  </si>
  <si>
    <t>22-23-20-278-010</t>
  </si>
  <si>
    <t>35627 OLD HOMESTEAD DR</t>
  </si>
  <si>
    <t>22-23-20-376-024</t>
  </si>
  <si>
    <t>24367 KENSINGTON</t>
  </si>
  <si>
    <t>9SA</t>
  </si>
  <si>
    <t>22-23-20-376-028</t>
  </si>
  <si>
    <t>24422 KENSINGTON</t>
  </si>
  <si>
    <t>22-23-20-376-031</t>
  </si>
  <si>
    <t>36484 RUTHERFORD</t>
  </si>
  <si>
    <t>22-23-20-376-036</t>
  </si>
  <si>
    <t>24411 KENSINGTON</t>
  </si>
  <si>
    <t>22-23-20-376-042</t>
  </si>
  <si>
    <t>24470 WALDEN WOODS</t>
  </si>
  <si>
    <t>22-23-20-376-056</t>
  </si>
  <si>
    <t>24536 MARTEL DR</t>
  </si>
  <si>
    <t>22-23-20-376-058</t>
  </si>
  <si>
    <t>24550 MARTEL DR</t>
  </si>
  <si>
    <t>22-23-20-376-059</t>
  </si>
  <si>
    <t>24495 WALDEN WOODS</t>
  </si>
  <si>
    <t>22-23-20-376-060</t>
  </si>
  <si>
    <t>24501 WALDEN WOODS</t>
  </si>
  <si>
    <t>22-23-20-376-061</t>
  </si>
  <si>
    <t>24513 WALDEN WOODS</t>
  </si>
  <si>
    <t>22-23-20-376-067</t>
  </si>
  <si>
    <t>36547 MARTEL CT</t>
  </si>
  <si>
    <t>22-23-21-102-016</t>
  </si>
  <si>
    <t>25452 WITHERSPOON</t>
  </si>
  <si>
    <t>TA1</t>
  </si>
  <si>
    <t>22-23-21-127-012</t>
  </si>
  <si>
    <t>34443 CHANTILLY</t>
  </si>
  <si>
    <t>TB1</t>
  </si>
  <si>
    <t>22-23-21-128-009</t>
  </si>
  <si>
    <t>34690 BRITTANY</t>
  </si>
  <si>
    <t>22-23-21-129-001</t>
  </si>
  <si>
    <t>34685 BRITTANY</t>
  </si>
  <si>
    <t>22-23-21-152-014</t>
  </si>
  <si>
    <t>25235 CAROLLTON</t>
  </si>
  <si>
    <t>22-23-21-153-005</t>
  </si>
  <si>
    <t>25284 CAROLLTON</t>
  </si>
  <si>
    <t>22-23-21-153-019</t>
  </si>
  <si>
    <t>25353 WITHERSPOON</t>
  </si>
  <si>
    <t>22-23-21-153-036</t>
  </si>
  <si>
    <t>25393 WITHERSPOON</t>
  </si>
  <si>
    <t>22-23-21-156-001</t>
  </si>
  <si>
    <t>35351 OLD HOMESTEAD DR</t>
  </si>
  <si>
    <t>22-23-21-201-012</t>
  </si>
  <si>
    <t>34038 BRITTANY</t>
  </si>
  <si>
    <t>22-23-21-201-013</t>
  </si>
  <si>
    <t>34008 BRITTANY</t>
  </si>
  <si>
    <t>22-23-21-201-017</t>
  </si>
  <si>
    <t>33820 BRITTANY</t>
  </si>
  <si>
    <t>22-23-21-203-017</t>
  </si>
  <si>
    <t>33924 COTSWOLD</t>
  </si>
  <si>
    <t>22-23-21-203-018</t>
  </si>
  <si>
    <t>33870 COTSWOLD</t>
  </si>
  <si>
    <t>22-23-21-228-003</t>
  </si>
  <si>
    <t>33947 ARGONNE</t>
  </si>
  <si>
    <t>22-23-21-301-030</t>
  </si>
  <si>
    <t>35313 HILLSIDE</t>
  </si>
  <si>
    <t>9TA</t>
  </si>
  <si>
    <t>22-23-21-301-031</t>
  </si>
  <si>
    <t>35307 HILLSIDE</t>
  </si>
  <si>
    <t>22-23-21-301-046</t>
  </si>
  <si>
    <t>35180 HILLSIDE</t>
  </si>
  <si>
    <t>22-23-21-301-050</t>
  </si>
  <si>
    <t>35274 MEADOW LANE</t>
  </si>
  <si>
    <t>22-23-21-301-053</t>
  </si>
  <si>
    <t>35262 MEADOW LANE</t>
  </si>
  <si>
    <t>22-23-21-301-077</t>
  </si>
  <si>
    <t>35100 HILLSIDE</t>
  </si>
  <si>
    <t>22-23-21-301-089</t>
  </si>
  <si>
    <t>35155 HILLSIDE</t>
  </si>
  <si>
    <t>22-23-21-326-025</t>
  </si>
  <si>
    <t>25062 TODDY</t>
  </si>
  <si>
    <t>9TC</t>
  </si>
  <si>
    <t>22-23-21-326-031</t>
  </si>
  <si>
    <t>24894 TODDY</t>
  </si>
  <si>
    <t>22-23-21-326-039</t>
  </si>
  <si>
    <t>24600 TODDY</t>
  </si>
  <si>
    <t>22-23-21-326-042</t>
  </si>
  <si>
    <t>24488 TODDY</t>
  </si>
  <si>
    <t>22-23-21-452-001</t>
  </si>
  <si>
    <t>24179 LOCUST</t>
  </si>
  <si>
    <t>22-23-21-452-004</t>
  </si>
  <si>
    <t>24139 LOCUST</t>
  </si>
  <si>
    <t>22-23-21-452-013</t>
  </si>
  <si>
    <t>24105 TANA</t>
  </si>
  <si>
    <t>9TB</t>
  </si>
  <si>
    <t>22-23-21-452-016</t>
  </si>
  <si>
    <t>24111 TANA</t>
  </si>
  <si>
    <t>22-23-21-452-021</t>
  </si>
  <si>
    <t>24125 TANA</t>
  </si>
  <si>
    <t>22-23-21-452-023</t>
  </si>
  <si>
    <t>24131 TANA</t>
  </si>
  <si>
    <t>22-23-21-452-034</t>
  </si>
  <si>
    <t>24120 TANA</t>
  </si>
  <si>
    <t>22-23-21-476-002</t>
  </si>
  <si>
    <t>24665 FARMINGTON</t>
  </si>
  <si>
    <t>LAND TABLE 0C1</t>
  </si>
  <si>
    <t>22-23-22-101-008</t>
  </si>
  <si>
    <t>25770 FARMINGTON</t>
  </si>
  <si>
    <t>UA1</t>
  </si>
  <si>
    <t>22-23-22-101-042</t>
  </si>
  <si>
    <t>25897 RIDGEWOOD</t>
  </si>
  <si>
    <t>22-23-22-126-067</t>
  </si>
  <si>
    <t>25931 POWER</t>
  </si>
  <si>
    <t>UB1</t>
  </si>
  <si>
    <t>22-23-22-151-009</t>
  </si>
  <si>
    <t>25460 RIDGEWOOD</t>
  </si>
  <si>
    <t>22-23-22-201-025</t>
  </si>
  <si>
    <t>32054 HULL</t>
  </si>
  <si>
    <t>22-23-22-202-013</t>
  </si>
  <si>
    <t>32189 HULL</t>
  </si>
  <si>
    <t>22-23-22-202-056</t>
  </si>
  <si>
    <t>32004 ALAMEDA</t>
  </si>
  <si>
    <t>22-23-22-202-057</t>
  </si>
  <si>
    <t>32175 HULL</t>
  </si>
  <si>
    <t>22-23-22-227-007</t>
  </si>
  <si>
    <t>31675 HULL</t>
  </si>
  <si>
    <t>22-23-22-227-037</t>
  </si>
  <si>
    <t>31875 HULL</t>
  </si>
  <si>
    <t>22-23-22-251-043</t>
  </si>
  <si>
    <t>32239 ALAMEDA</t>
  </si>
  <si>
    <t>22-23-22-278-009</t>
  </si>
  <si>
    <t>31441 ORCHARD BROOK CT</t>
  </si>
  <si>
    <t>22-23-22-278-013</t>
  </si>
  <si>
    <t>31480 ORCHARD BROOK CT</t>
  </si>
  <si>
    <t>22-23-22-302-001</t>
  </si>
  <si>
    <t>24985 GLEN ORCHARD</t>
  </si>
  <si>
    <t>UD1</t>
  </si>
  <si>
    <t>22-23-22-302-019</t>
  </si>
  <si>
    <t>33166 RAPHAEL</t>
  </si>
  <si>
    <t>22-23-22-303-013</t>
  </si>
  <si>
    <t>32920 RAPHAEL</t>
  </si>
  <si>
    <t>22-23-22-326-014</t>
  </si>
  <si>
    <t>24424 GLEN ORCHARD</t>
  </si>
  <si>
    <t>22-23-22-326-030</t>
  </si>
  <si>
    <t>32463 SHADY RIDGE</t>
  </si>
  <si>
    <t>UH1</t>
  </si>
  <si>
    <t>22-23-22-351-009</t>
  </si>
  <si>
    <t>33117 HOPECREST</t>
  </si>
  <si>
    <t>22-23-22-353-004</t>
  </si>
  <si>
    <t>33087 FINNEREN</t>
  </si>
  <si>
    <t>22-23-22-353-012</t>
  </si>
  <si>
    <t>24306 FARMINGTON</t>
  </si>
  <si>
    <t>22-23-22-353-013</t>
  </si>
  <si>
    <t>24290 FARMINGTON</t>
  </si>
  <si>
    <t>22-23-22-353-025</t>
  </si>
  <si>
    <t>24250 FARMINGTON</t>
  </si>
  <si>
    <t>22-23-22-401-022</t>
  </si>
  <si>
    <t>31925 STAMAN CT</t>
  </si>
  <si>
    <t>22-23-22-401-032</t>
  </si>
  <si>
    <t>24660 POWER</t>
  </si>
  <si>
    <t>22-23-22-402-014</t>
  </si>
  <si>
    <t>31810 BELMONT</t>
  </si>
  <si>
    <t>22-23-22-426-003</t>
  </si>
  <si>
    <t>31430 ROCKY CREST</t>
  </si>
  <si>
    <t>22-23-22-451-013</t>
  </si>
  <si>
    <t>24365 BROADVIEW</t>
  </si>
  <si>
    <t>22-23-22-451-020</t>
  </si>
  <si>
    <t>32060 TEN MILE</t>
  </si>
  <si>
    <t>22-23-22-476-006</t>
  </si>
  <si>
    <t>31671 STAMAN CR</t>
  </si>
  <si>
    <t>22-23-22-476-018</t>
  </si>
  <si>
    <t>31920 DOHANY</t>
  </si>
  <si>
    <t>22-23-22-476-019</t>
  </si>
  <si>
    <t>31890 DOHANY</t>
  </si>
  <si>
    <t>22-23-22-476-052</t>
  </si>
  <si>
    <t>31811 STAMAN CR</t>
  </si>
  <si>
    <t>22-23-23-101-041</t>
  </si>
  <si>
    <t>30755 MISTY PINES</t>
  </si>
  <si>
    <t>9V1</t>
  </si>
  <si>
    <t>22-23-23-101-051</t>
  </si>
  <si>
    <t>30921 MISTY PINES</t>
  </si>
  <si>
    <t>22-23-23-101-100</t>
  </si>
  <si>
    <t>31085 CEDAR CREEK</t>
  </si>
  <si>
    <t>9VE</t>
  </si>
  <si>
    <t>22-23-23-127-006</t>
  </si>
  <si>
    <t>25571 CRYSTAL SPRING</t>
  </si>
  <si>
    <t>VB1</t>
  </si>
  <si>
    <t>22-23-23-176-006</t>
  </si>
  <si>
    <t>25235 HARCOURT</t>
  </si>
  <si>
    <t>22-23-23-177-007</t>
  </si>
  <si>
    <t>25551 CRYSTAL SPRING</t>
  </si>
  <si>
    <t>22-23-23-226-015</t>
  </si>
  <si>
    <t>29435 PENDLETON CLUB</t>
  </si>
  <si>
    <t>22-23-23-226-021</t>
  </si>
  <si>
    <t>29511 PENDLETON CLUB</t>
  </si>
  <si>
    <t>22-23-23-226-022</t>
  </si>
  <si>
    <t>29517 PENDLETON CLUB</t>
  </si>
  <si>
    <t>22-23-23-226-039</t>
  </si>
  <si>
    <t>29618 PENDLETON CLUB</t>
  </si>
  <si>
    <t>22-23-23-226-041</t>
  </si>
  <si>
    <t>29608 PENDLETON CLUB</t>
  </si>
  <si>
    <t>22-23-23-226-045</t>
  </si>
  <si>
    <t>29436 PENDLETON CLUB</t>
  </si>
  <si>
    <t>22-23-23-226-054</t>
  </si>
  <si>
    <t>29406 PENDLETON CLUB</t>
  </si>
  <si>
    <t>22-23-23-251-003</t>
  </si>
  <si>
    <t>25368 WESTMORELAND</t>
  </si>
  <si>
    <t>22-23-23-252-003</t>
  </si>
  <si>
    <t>25130 SPRINGBROOK</t>
  </si>
  <si>
    <t>22-23-23-276-039</t>
  </si>
  <si>
    <t>25440 SPRINGBROOK</t>
  </si>
  <si>
    <t>22-23-23-276-054</t>
  </si>
  <si>
    <t>29692 OLYMPIA CT</t>
  </si>
  <si>
    <t>22-23-23-276-058</t>
  </si>
  <si>
    <t>29679 OLYMPIA CT</t>
  </si>
  <si>
    <t>22-23-23-276-059</t>
  </si>
  <si>
    <t>29675 OLYMPIA CT</t>
  </si>
  <si>
    <t>22-23-23-276-074</t>
  </si>
  <si>
    <t>25189 DUNHAM</t>
  </si>
  <si>
    <t>22-23-23-276-082</t>
  </si>
  <si>
    <t>25184 DUNHAM</t>
  </si>
  <si>
    <t>22-23-23-276-089</t>
  </si>
  <si>
    <t>29785 PALMER CT</t>
  </si>
  <si>
    <t>22-23-23-276-099</t>
  </si>
  <si>
    <t>29731 MONTEREY</t>
  </si>
  <si>
    <t>22-23-23-276-104</t>
  </si>
  <si>
    <t>29711 MONTEREY</t>
  </si>
  <si>
    <t>22-23-23-351-007</t>
  </si>
  <si>
    <t>24560 ORCHARD LAKE</t>
  </si>
  <si>
    <t>22-23-23-352-011</t>
  </si>
  <si>
    <t>24628 RIDGEVIEW</t>
  </si>
  <si>
    <t>VF1</t>
  </si>
  <si>
    <t>22-23-23-352-012</t>
  </si>
  <si>
    <t>24606 RIDGEVIEW</t>
  </si>
  <si>
    <t>22-23-23-354-029</t>
  </si>
  <si>
    <t>24257 ELMHURST AVENUE</t>
  </si>
  <si>
    <t>22-23-23-355-001</t>
  </si>
  <si>
    <t>24406 JADE DR</t>
  </si>
  <si>
    <t>9VF</t>
  </si>
  <si>
    <t>22-23-23-355-002</t>
  </si>
  <si>
    <t>24416 JADE DR</t>
  </si>
  <si>
    <t>22-23-23-355-003</t>
  </si>
  <si>
    <t>24426 JADE DR</t>
  </si>
  <si>
    <t>22-23-23-355-004</t>
  </si>
  <si>
    <t>24436 JADE DR</t>
  </si>
  <si>
    <t>22-23-23-355-005</t>
  </si>
  <si>
    <t>24446 JADE DR</t>
  </si>
  <si>
    <t>22-23-23-355-006</t>
  </si>
  <si>
    <t>24456 JADE DR</t>
  </si>
  <si>
    <t>22-23-23-355-007</t>
  </si>
  <si>
    <t>24466 JADE DR</t>
  </si>
  <si>
    <t>22-23-23-355-008</t>
  </si>
  <si>
    <t>24476 JADE DR</t>
  </si>
  <si>
    <t>22-23-23-355-009</t>
  </si>
  <si>
    <t>24486 JADE DR</t>
  </si>
  <si>
    <t>22-23-23-355-010</t>
  </si>
  <si>
    <t>24496 JADE DR</t>
  </si>
  <si>
    <t>22-23-23-355-011</t>
  </si>
  <si>
    <t>24506 JADE DR</t>
  </si>
  <si>
    <t>22-23-23-355-012</t>
  </si>
  <si>
    <t>24516 JADE DR</t>
  </si>
  <si>
    <t>22-23-23-355-013</t>
  </si>
  <si>
    <t>24526 JADE DR</t>
  </si>
  <si>
    <t>22-23-23-355-014</t>
  </si>
  <si>
    <t>24536 JADE DR</t>
  </si>
  <si>
    <t>22-23-23-355-015</t>
  </si>
  <si>
    <t>24546 JADE DR</t>
  </si>
  <si>
    <t>22-23-23-355-016</t>
  </si>
  <si>
    <t>24556 JADE DR</t>
  </si>
  <si>
    <t>22-23-23-355-017</t>
  </si>
  <si>
    <t>24566 JADE DR</t>
  </si>
  <si>
    <t>22-23-23-355-018</t>
  </si>
  <si>
    <t>24662 JADE DR</t>
  </si>
  <si>
    <t>22-23-23-355-019</t>
  </si>
  <si>
    <t>24651 JADE DR</t>
  </si>
  <si>
    <t>22-23-23-355-020</t>
  </si>
  <si>
    <t>24641 JADE DR</t>
  </si>
  <si>
    <t>22-23-23-355-021</t>
  </si>
  <si>
    <t>24631 JADE DR</t>
  </si>
  <si>
    <t>22-23-23-355-022</t>
  </si>
  <si>
    <t>24621 JADE DR</t>
  </si>
  <si>
    <t>22-23-23-355-023</t>
  </si>
  <si>
    <t>24611 JADE DR</t>
  </si>
  <si>
    <t>22-23-23-355-024</t>
  </si>
  <si>
    <t>24601 JADE DR</t>
  </si>
  <si>
    <t>22-23-23-355-025</t>
  </si>
  <si>
    <t>24591 JADE DR</t>
  </si>
  <si>
    <t>22-23-23-355-026</t>
  </si>
  <si>
    <t>24581 JADE DR</t>
  </si>
  <si>
    <t>22-23-23-355-027</t>
  </si>
  <si>
    <t>24571 JADE DR</t>
  </si>
  <si>
    <t>22-23-23-355-028</t>
  </si>
  <si>
    <t>24561 JADE DR</t>
  </si>
  <si>
    <t>22-23-23-355-029</t>
  </si>
  <si>
    <t>24551 JADE DR</t>
  </si>
  <si>
    <t>22-23-23-355-031</t>
  </si>
  <si>
    <t>24531 JADE DR</t>
  </si>
  <si>
    <t>22-23-23-355-032</t>
  </si>
  <si>
    <t>24521 JADE DR</t>
  </si>
  <si>
    <t>22-23-23-355-033</t>
  </si>
  <si>
    <t>24511 JADE DR</t>
  </si>
  <si>
    <t>22-23-23-355-034</t>
  </si>
  <si>
    <t>24501 JADE DR</t>
  </si>
  <si>
    <t>22-23-23-355-035</t>
  </si>
  <si>
    <t>24491 JADE DR</t>
  </si>
  <si>
    <t>22-23-23-355-036</t>
  </si>
  <si>
    <t>24481 JADE DR</t>
  </si>
  <si>
    <t>22-23-23-355-037</t>
  </si>
  <si>
    <t>24471 JADE DR</t>
  </si>
  <si>
    <t>22-23-23-355-038</t>
  </si>
  <si>
    <t>24461 JADE DR</t>
  </si>
  <si>
    <t>22-23-23-355-039</t>
  </si>
  <si>
    <t>24451 JADE DR</t>
  </si>
  <si>
    <t>22-23-23-355-040</t>
  </si>
  <si>
    <t>24441 JADE DR</t>
  </si>
  <si>
    <t>22-23-23-355-041</t>
  </si>
  <si>
    <t>24431 JADE DR</t>
  </si>
  <si>
    <t>22-23-23-355-042</t>
  </si>
  <si>
    <t>24421 JADE DR</t>
  </si>
  <si>
    <t>22-23-23-355-043</t>
  </si>
  <si>
    <t>24411 JADE DR</t>
  </si>
  <si>
    <t>22-23-23-355-044</t>
  </si>
  <si>
    <t>24401 JADE DR</t>
  </si>
  <si>
    <t>22-23-23-376-023</t>
  </si>
  <si>
    <t>30704 TEN MILE</t>
  </si>
  <si>
    <t>22-23-23-377-019</t>
  </si>
  <si>
    <t>24645 SPRINGBROOK</t>
  </si>
  <si>
    <t>22-23-23-377-026</t>
  </si>
  <si>
    <t>24399 SPRINGBROOK</t>
  </si>
  <si>
    <t>22-23-23-378-003</t>
  </si>
  <si>
    <t>24780 SPRINGBROOK</t>
  </si>
  <si>
    <t>22-23-23-378-018</t>
  </si>
  <si>
    <t>24250 SPRINGBROOK</t>
  </si>
  <si>
    <t>22-23-23-401-007</t>
  </si>
  <si>
    <t>24825 EL MARCO</t>
  </si>
  <si>
    <t>VD1</t>
  </si>
  <si>
    <t>22-23-23-402-033</t>
  </si>
  <si>
    <t>24811 DE PHILLIPE</t>
  </si>
  <si>
    <t>22-23-23-403-012</t>
  </si>
  <si>
    <t>24548 LAKELAND</t>
  </si>
  <si>
    <t>22-23-23-403-024</t>
  </si>
  <si>
    <t>24689 CREEKSIDE</t>
  </si>
  <si>
    <t>22-23-23-403-030</t>
  </si>
  <si>
    <t>24479 CREEKSIDE</t>
  </si>
  <si>
    <t>22-23-23-426-014</t>
  </si>
  <si>
    <t>29630 EDGEHILL</t>
  </si>
  <si>
    <t>VE1</t>
  </si>
  <si>
    <t>22-23-23-427-005</t>
  </si>
  <si>
    <t>29731 EDGEHILL</t>
  </si>
  <si>
    <t>22-23-23-427-006</t>
  </si>
  <si>
    <t>29705 EDGEHILL</t>
  </si>
  <si>
    <t>22-23-23-427-007</t>
  </si>
  <si>
    <t>22-23-23-427-015</t>
  </si>
  <si>
    <t>29806 HEMLOCK DR</t>
  </si>
  <si>
    <t>22-23-23-428-005</t>
  </si>
  <si>
    <t>29723 HEMLOCK DR</t>
  </si>
  <si>
    <t>22-23-23-428-015</t>
  </si>
  <si>
    <t>29554 MEDBURY</t>
  </si>
  <si>
    <t>22-23-23-428-014</t>
  </si>
  <si>
    <t>22-23-23-451-020</t>
  </si>
  <si>
    <t>24319 EL MARCO</t>
  </si>
  <si>
    <t>22-23-23-452-008</t>
  </si>
  <si>
    <t>24445 COTE D'NEL</t>
  </si>
  <si>
    <t>22-23-23-453-010</t>
  </si>
  <si>
    <t>24438 COTE D'NEL</t>
  </si>
  <si>
    <t>22-23-23-453-013</t>
  </si>
  <si>
    <t>24374 COTE D'NEL</t>
  </si>
  <si>
    <t>22-23-23-454-007</t>
  </si>
  <si>
    <t>24248 CREEKSIDE</t>
  </si>
  <si>
    <t>22-23-23-476-025</t>
  </si>
  <si>
    <t>29645 MEDBURY</t>
  </si>
  <si>
    <t>22-23-23-476-030</t>
  </si>
  <si>
    <t>29536 GERALDINE</t>
  </si>
  <si>
    <t>22-23-23-477-002</t>
  </si>
  <si>
    <t>29617 GERALDINE</t>
  </si>
  <si>
    <t>22-23-23-477-022</t>
  </si>
  <si>
    <t>29504 OMENWOOD</t>
  </si>
  <si>
    <t>22-23-23-478-026</t>
  </si>
  <si>
    <t>29569 OMENWOOD</t>
  </si>
  <si>
    <t>22-23-24-101-011</t>
  </si>
  <si>
    <t>29312 RALEIGH</t>
  </si>
  <si>
    <t>WB1</t>
  </si>
  <si>
    <t>22-23-24-102-016</t>
  </si>
  <si>
    <t>25830 CASTLEREIGH</t>
  </si>
  <si>
    <t>22-23-24-103-006</t>
  </si>
  <si>
    <t>25793 CASTLEREIGH</t>
  </si>
  <si>
    <t>22-23-24-151-001</t>
  </si>
  <si>
    <t>29361 RALEIGH</t>
  </si>
  <si>
    <t>22-23-24-153-008</t>
  </si>
  <si>
    <t>25512 LYNFORD</t>
  </si>
  <si>
    <t>22-23-24-153-009</t>
  </si>
  <si>
    <t>25394 LYNFORD</t>
  </si>
  <si>
    <t>22-23-24-154-006</t>
  </si>
  <si>
    <t>25256 MIDDLEBELT</t>
  </si>
  <si>
    <t>22-23-24-154-012</t>
  </si>
  <si>
    <t>29247 GLENCASTLE</t>
  </si>
  <si>
    <t>22-23-24-176-004</t>
  </si>
  <si>
    <t>28909 GLENCASTLE</t>
  </si>
  <si>
    <t>22-23-24-177-026</t>
  </si>
  <si>
    <t>25551 CASTLEREIGH</t>
  </si>
  <si>
    <t>22-23-24-178-021</t>
  </si>
  <si>
    <t>25309 WYKESHIRE</t>
  </si>
  <si>
    <t>22-23-24-178-025</t>
  </si>
  <si>
    <t>25249 WYKESHIRE</t>
  </si>
  <si>
    <t>22-23-24-179-011</t>
  </si>
  <si>
    <t>25330 WYKESHIRE</t>
  </si>
  <si>
    <t>22-23-24-179-021</t>
  </si>
  <si>
    <t>25269 CHAPELWEIGH</t>
  </si>
  <si>
    <t>22-23-24-179-024</t>
  </si>
  <si>
    <t>25260 WYKESHIRE</t>
  </si>
  <si>
    <t>22-23-24-179-025</t>
  </si>
  <si>
    <t>25240 WYKESHIRE</t>
  </si>
  <si>
    <t>22-23-24-201-031</t>
  </si>
  <si>
    <t>25338 LEESTOCK</t>
  </si>
  <si>
    <t>22-23-24-202-002</t>
  </si>
  <si>
    <t>25780 KILREIGH DR</t>
  </si>
  <si>
    <t>22-23-24-228-005</t>
  </si>
  <si>
    <t>25934 BRANCHASTER</t>
  </si>
  <si>
    <t>WC1</t>
  </si>
  <si>
    <t>22-23-24-228-033</t>
  </si>
  <si>
    <t>27465 ELSWORTH</t>
  </si>
  <si>
    <t>22-23-24-251-013</t>
  </si>
  <si>
    <t>25172 CHAPELWEIGH</t>
  </si>
  <si>
    <t>22-23-24-253-028</t>
  </si>
  <si>
    <t>25337 BRIARWYKE</t>
  </si>
  <si>
    <t>22-23-24-254-007</t>
  </si>
  <si>
    <t>25276 BRIARWYKE</t>
  </si>
  <si>
    <t>22-23-24-276-001</t>
  </si>
  <si>
    <t>27851 CRANLEIGH</t>
  </si>
  <si>
    <t>22-23-24-276-012</t>
  </si>
  <si>
    <t>25221 APPLETON</t>
  </si>
  <si>
    <t>22-23-24-277-003</t>
  </si>
  <si>
    <t>25157 APPLETON</t>
  </si>
  <si>
    <t>22-23-24-277-006</t>
  </si>
  <si>
    <t>25115 APPLETON</t>
  </si>
  <si>
    <t>22-23-24-277-007</t>
  </si>
  <si>
    <t>25100 APPLETON</t>
  </si>
  <si>
    <t>22-23-24-277-022</t>
  </si>
  <si>
    <t>25001 ARDEN PARK DR</t>
  </si>
  <si>
    <t>22-23-24-278-006</t>
  </si>
  <si>
    <t>25330 ARDEN PARK DR</t>
  </si>
  <si>
    <t>22-23-24-279-014</t>
  </si>
  <si>
    <t>25039 BRANCHASTER</t>
  </si>
  <si>
    <t>22-23-24-280-003</t>
  </si>
  <si>
    <t>27449 BEACON SQUARE</t>
  </si>
  <si>
    <t>22-23-24-281-007</t>
  </si>
  <si>
    <t>25300 ELIZABETH WAY</t>
  </si>
  <si>
    <t>22-23-24-281-011</t>
  </si>
  <si>
    <t>25056 BRANCHASTER</t>
  </si>
  <si>
    <t>22-23-24-301-002</t>
  </si>
  <si>
    <t>29358 HEMLOCK DR</t>
  </si>
  <si>
    <t>WD1</t>
  </si>
  <si>
    <t>22-23-24-301-011</t>
  </si>
  <si>
    <t>29134 HEMLOCK DR</t>
  </si>
  <si>
    <t>22-23-24-303-001</t>
  </si>
  <si>
    <t>29359 HEMLOCK DR</t>
  </si>
  <si>
    <t>22-23-24-303-015</t>
  </si>
  <si>
    <t>29334 MEDBURN</t>
  </si>
  <si>
    <t>22-23-24-326-002</t>
  </si>
  <si>
    <t>28470 SHADYLANE</t>
  </si>
  <si>
    <t>WE1</t>
  </si>
  <si>
    <t>22-23-24-326-003</t>
  </si>
  <si>
    <t>28380 WILDWOOD</t>
  </si>
  <si>
    <t>22-23-24-351-001</t>
  </si>
  <si>
    <t>29357 GERALDINE CT</t>
  </si>
  <si>
    <t>22-23-24-376-008</t>
  </si>
  <si>
    <t>28434 WILDWOOD</t>
  </si>
  <si>
    <t>22-23-24-376-011</t>
  </si>
  <si>
    <t>28474 WILDWOOD</t>
  </si>
  <si>
    <t>22-23-24-378-002</t>
  </si>
  <si>
    <t>24570 WISTARIA</t>
  </si>
  <si>
    <t>22-23-24-401-003</t>
  </si>
  <si>
    <t>28211 WILDWOOD</t>
  </si>
  <si>
    <t>22-23-24-402-014</t>
  </si>
  <si>
    <t>28110 WILDWOOD</t>
  </si>
  <si>
    <t>22-23-24-452-013</t>
  </si>
  <si>
    <t>28138 BRIAR HILL</t>
  </si>
  <si>
    <t>22-23-25-101-027</t>
  </si>
  <si>
    <t>24056 MIDDLEBELT</t>
  </si>
  <si>
    <t>9XA</t>
  </si>
  <si>
    <t>22-23-25-101-037</t>
  </si>
  <si>
    <t>24066 MIDDLEBELT</t>
  </si>
  <si>
    <t>22-23-25-101-047</t>
  </si>
  <si>
    <t>24050 MIDDLEBELT</t>
  </si>
  <si>
    <t>22-23-25-101-053</t>
  </si>
  <si>
    <t>24060 MIDDLEBELT</t>
  </si>
  <si>
    <t>22-23-25-101-060</t>
  </si>
  <si>
    <t>24583 MILLCREEK DR</t>
  </si>
  <si>
    <t>XJ1</t>
  </si>
  <si>
    <t>22-23-25-102-005</t>
  </si>
  <si>
    <t>24398 MILLCREEK CT</t>
  </si>
  <si>
    <t>22-23-25-126-005</t>
  </si>
  <si>
    <t>24105 LORI</t>
  </si>
  <si>
    <t>XC1</t>
  </si>
  <si>
    <t>22-23-25-126-029</t>
  </si>
  <si>
    <t>24184 SUSAN</t>
  </si>
  <si>
    <t>22-23-25-126-036</t>
  </si>
  <si>
    <t>29087 TEN MILE</t>
  </si>
  <si>
    <t>LAND TABLE 0F1</t>
  </si>
  <si>
    <t>22-23-25-151-003</t>
  </si>
  <si>
    <t>23516 MIDDLEBELT</t>
  </si>
  <si>
    <t>XA1</t>
  </si>
  <si>
    <t>LAND TABLE SEC25</t>
  </si>
  <si>
    <t>22-23-25-151-024</t>
  </si>
  <si>
    <t>23440 SANS SOUCI</t>
  </si>
  <si>
    <t>22-23-25-151-058</t>
  </si>
  <si>
    <t>23436 MIDDLEBELT</t>
  </si>
  <si>
    <t>22-23-25-177-010</t>
  </si>
  <si>
    <t>28615 RYAN</t>
  </si>
  <si>
    <t>22-23-25-177-021</t>
  </si>
  <si>
    <t>23509 SCOTT</t>
  </si>
  <si>
    <t>22-23-25-177-028</t>
  </si>
  <si>
    <t>23301 SCOTT</t>
  </si>
  <si>
    <t>22-23-25-179-001</t>
  </si>
  <si>
    <t>28653 LORRAINE</t>
  </si>
  <si>
    <t>22-23-25-179-009</t>
  </si>
  <si>
    <t>28604 MARC</t>
  </si>
  <si>
    <t>22-23-25-202-006</t>
  </si>
  <si>
    <t>23580 W NEWELL</t>
  </si>
  <si>
    <t>XD1</t>
  </si>
  <si>
    <t>22-23-25-202-008</t>
  </si>
  <si>
    <t>23875 GLENCREEK DR</t>
  </si>
  <si>
    <t>22-23-25-202-011</t>
  </si>
  <si>
    <t>23685 GLENCREEK DR</t>
  </si>
  <si>
    <t>22-23-25-203-012</t>
  </si>
  <si>
    <t>23695 E NEWELL</t>
  </si>
  <si>
    <t>22-23-25-203-013</t>
  </si>
  <si>
    <t>23665 E NEWELL</t>
  </si>
  <si>
    <t>22-23-25-204-010</t>
  </si>
  <si>
    <t>23670 E NEWELL</t>
  </si>
  <si>
    <t>22-23-25-204-013</t>
  </si>
  <si>
    <t>23582 E NEWELL</t>
  </si>
  <si>
    <t>22-23-25-205-003</t>
  </si>
  <si>
    <t>24119 SCOTT</t>
  </si>
  <si>
    <t>22-23-25-226-028</t>
  </si>
  <si>
    <t>27414 CRANBROOK</t>
  </si>
  <si>
    <t>22-23-25-227-014</t>
  </si>
  <si>
    <t>23647 PADDOCK</t>
  </si>
  <si>
    <t>22-23-25-252-001</t>
  </si>
  <si>
    <t>23506 E NEWELL</t>
  </si>
  <si>
    <t>22-23-25-276-011</t>
  </si>
  <si>
    <t>27454 BRIDLE HILLS</t>
  </si>
  <si>
    <t>XF1</t>
  </si>
  <si>
    <t>22-23-25-276-030</t>
  </si>
  <si>
    <t>23600 PADDOCK</t>
  </si>
  <si>
    <t>22-23-25-328-007</t>
  </si>
  <si>
    <t>22854 WATT</t>
  </si>
  <si>
    <t>XG1</t>
  </si>
  <si>
    <t>22-23-25-352-009</t>
  </si>
  <si>
    <t>22534 KAREN</t>
  </si>
  <si>
    <t>8A2</t>
  </si>
  <si>
    <t>22-23-25-376-019</t>
  </si>
  <si>
    <t>22879 ELM GROVE</t>
  </si>
  <si>
    <t>22-23-25-377-012</t>
  </si>
  <si>
    <t>22740 ELM GROVE</t>
  </si>
  <si>
    <t>YA1</t>
  </si>
  <si>
    <t>22-23-26-102-042</t>
  </si>
  <si>
    <t>31237 LEELANE</t>
  </si>
  <si>
    <t>22-23-26-102-052</t>
  </si>
  <si>
    <t>30824 WESTHILL</t>
  </si>
  <si>
    <t>22-23-26-127-010</t>
  </si>
  <si>
    <t>23933 HAYNES</t>
  </si>
  <si>
    <t>YB1</t>
  </si>
  <si>
    <t>22-23-26-127-015</t>
  </si>
  <si>
    <t>23975 CORA</t>
  </si>
  <si>
    <t>22-23-26-128-012</t>
  </si>
  <si>
    <t>23959 SPRINGBROOK</t>
  </si>
  <si>
    <t>22-23-26-128-020</t>
  </si>
  <si>
    <t>23928 HAYNES</t>
  </si>
  <si>
    <t>22-23-26-130-014</t>
  </si>
  <si>
    <t>23707 CORA</t>
  </si>
  <si>
    <t>22-23-26-132-008</t>
  </si>
  <si>
    <t>30598 LAMAR</t>
  </si>
  <si>
    <t>22-23-26-132-017</t>
  </si>
  <si>
    <t>23609 SPRINGBROOK</t>
  </si>
  <si>
    <t>22-23-26-152-020</t>
  </si>
  <si>
    <t>30832 ROCKDALE</t>
  </si>
  <si>
    <t>22-23-26-152-023</t>
  </si>
  <si>
    <t>31213 LAMAR</t>
  </si>
  <si>
    <t>22-23-26-177-025</t>
  </si>
  <si>
    <t>23377 HAYNES</t>
  </si>
  <si>
    <t>22-23-26-179-009</t>
  </si>
  <si>
    <t>23485 TUCK</t>
  </si>
  <si>
    <t>22-23-26-201-014</t>
  </si>
  <si>
    <t>23977 BROOKPLACE</t>
  </si>
  <si>
    <t>22-23-26-201-046</t>
  </si>
  <si>
    <t>30042 STOCKTON</t>
  </si>
  <si>
    <t>22-23-26-202-007</t>
  </si>
  <si>
    <t>24037 CREEKSIDE</t>
  </si>
  <si>
    <t>22-23-26-202-009</t>
  </si>
  <si>
    <t>24112 DUNCAN</t>
  </si>
  <si>
    <t>22-23-26-226-043</t>
  </si>
  <si>
    <t>23981 NOBLE DR</t>
  </si>
  <si>
    <t>9YC</t>
  </si>
  <si>
    <t>22-23-26-226-047</t>
  </si>
  <si>
    <t>23963 NOBLE DR</t>
  </si>
  <si>
    <t>22-23-26-226-050</t>
  </si>
  <si>
    <t>23956 NOBLE DR</t>
  </si>
  <si>
    <t>22-23-26-226-059</t>
  </si>
  <si>
    <t>29491 JUNEAU LN</t>
  </si>
  <si>
    <t>22-23-26-226-068</t>
  </si>
  <si>
    <t>29502 JUNEAU LN</t>
  </si>
  <si>
    <t>22-23-26-251-011</t>
  </si>
  <si>
    <t>23374 TUCK</t>
  </si>
  <si>
    <t>22-23-26-252-009</t>
  </si>
  <si>
    <t>23472 N STOCKTON</t>
  </si>
  <si>
    <t>22-23-26-253-036</t>
  </si>
  <si>
    <t>23377 BARFIELD</t>
  </si>
  <si>
    <t>22-23-26-254-004</t>
  </si>
  <si>
    <t>23682 BARFIELD</t>
  </si>
  <si>
    <t>22-23-26-254-009</t>
  </si>
  <si>
    <t>23488 BARFIELD</t>
  </si>
  <si>
    <t>22-23-26-276-007</t>
  </si>
  <si>
    <t>29786 LINDEN</t>
  </si>
  <si>
    <t>22-23-26-276-014</t>
  </si>
  <si>
    <t>23481 MIDDLEBELT</t>
  </si>
  <si>
    <t>22-23-26-276-017</t>
  </si>
  <si>
    <t>23491 MIDDLEBELT</t>
  </si>
  <si>
    <t>22-23-26-277-012</t>
  </si>
  <si>
    <t>23245 TULANE</t>
  </si>
  <si>
    <t>22-23-26-326-047</t>
  </si>
  <si>
    <t>23237 CORA</t>
  </si>
  <si>
    <t>22-23-26-327-046</t>
  </si>
  <si>
    <t>23025 HAYNES</t>
  </si>
  <si>
    <t>22-23-26-327-048</t>
  </si>
  <si>
    <t>30624 SHIAWASSEE</t>
  </si>
  <si>
    <t>22-23-26-327-070</t>
  </si>
  <si>
    <t>30618 SHIAWASSEE</t>
  </si>
  <si>
    <t>22-23-26-328-008</t>
  </si>
  <si>
    <t>23188 HAYNES</t>
  </si>
  <si>
    <t>22-23-26-328-020</t>
  </si>
  <si>
    <t>23054 HAYNES</t>
  </si>
  <si>
    <t>22-23-26-328-075</t>
  </si>
  <si>
    <t>23217 SPRINGBROOK</t>
  </si>
  <si>
    <t>22-23-26-329-016</t>
  </si>
  <si>
    <t>23058 SPRINGBROOK</t>
  </si>
  <si>
    <t>22-23-26-329-026</t>
  </si>
  <si>
    <t>23257 TUCK</t>
  </si>
  <si>
    <t>22-23-26-329-027</t>
  </si>
  <si>
    <t>23245 TUCK</t>
  </si>
  <si>
    <t>22-23-26-329-042</t>
  </si>
  <si>
    <t>23031 TUCK</t>
  </si>
  <si>
    <t>22-23-26-376-043</t>
  </si>
  <si>
    <t>30739 SHIAWASSEE</t>
  </si>
  <si>
    <t>22-23-26-376-045</t>
  </si>
  <si>
    <t>22-23-26-376-052</t>
  </si>
  <si>
    <t>30733 SHIAWASSEE</t>
  </si>
  <si>
    <t>22-23-26-376-059</t>
  </si>
  <si>
    <t>30727 SHIAWASSEE</t>
  </si>
  <si>
    <t>22-23-26-376-074</t>
  </si>
  <si>
    <t>30709 SHIAWASSEE</t>
  </si>
  <si>
    <t>22-23-26-376-079</t>
  </si>
  <si>
    <t>22-23-26-378-005</t>
  </si>
  <si>
    <t>22416 CORA</t>
  </si>
  <si>
    <t>6A1</t>
  </si>
  <si>
    <t>MANUFACTURED</t>
  </si>
  <si>
    <t>22-23-26-379-005</t>
  </si>
  <si>
    <t>22412 HAYNES</t>
  </si>
  <si>
    <t>22-23-26-379-008</t>
  </si>
  <si>
    <t>30590 NINE MILE</t>
  </si>
  <si>
    <t>7B1</t>
  </si>
  <si>
    <t>22-23-26-380-011</t>
  </si>
  <si>
    <t>22435 TUCK</t>
  </si>
  <si>
    <t>22-23-26-401-038</t>
  </si>
  <si>
    <t>30195 S STOCKTON</t>
  </si>
  <si>
    <t>22-23-26-401-045</t>
  </si>
  <si>
    <t>30139 S STOCKTON</t>
  </si>
  <si>
    <t>22-23-26-402-031</t>
  </si>
  <si>
    <t>22965 ASHLEY</t>
  </si>
  <si>
    <t>22-23-26-402-034</t>
  </si>
  <si>
    <t>22929 ASHLEY</t>
  </si>
  <si>
    <t>22-23-26-402-037</t>
  </si>
  <si>
    <t>22761 ASHLEY</t>
  </si>
  <si>
    <t>22-23-26-403-004</t>
  </si>
  <si>
    <t>23232 ASHLEY</t>
  </si>
  <si>
    <t>22-23-26-403-008</t>
  </si>
  <si>
    <t>23152 ASHLEY</t>
  </si>
  <si>
    <t>22-23-26-404-015</t>
  </si>
  <si>
    <t>22802 MONTCLAIR</t>
  </si>
  <si>
    <t>22-23-26-404-022</t>
  </si>
  <si>
    <t>23009 GLENMOOR HEIGHTS</t>
  </si>
  <si>
    <t>22-23-26-404-025</t>
  </si>
  <si>
    <t>22931 GLENMOOR HEIGHTS</t>
  </si>
  <si>
    <t>22-23-26-405-004</t>
  </si>
  <si>
    <t>30027 FINK</t>
  </si>
  <si>
    <t>22-23-26-405-012</t>
  </si>
  <si>
    <t>23116 GLENMOOR HEIGHTS</t>
  </si>
  <si>
    <t>22-23-26-405-022</t>
  </si>
  <si>
    <t>22926 GLENMOOR HEIGHTS</t>
  </si>
  <si>
    <t>22-23-26-426-014</t>
  </si>
  <si>
    <t>23045 PURDUE</t>
  </si>
  <si>
    <t>22-23-26-427-009</t>
  </si>
  <si>
    <t>23116 PURDUE</t>
  </si>
  <si>
    <t>22-23-26-427-016</t>
  </si>
  <si>
    <t>23010 PURDUE</t>
  </si>
  <si>
    <t>22-23-26-428-046</t>
  </si>
  <si>
    <t>23182 COLGATE</t>
  </si>
  <si>
    <t>22-23-26-429-034</t>
  </si>
  <si>
    <t>23141 TULANE</t>
  </si>
  <si>
    <t>22-23-26-429-055</t>
  </si>
  <si>
    <t>23050 ALBION</t>
  </si>
  <si>
    <t>22-23-26-429-073</t>
  </si>
  <si>
    <t>23021 TULANE</t>
  </si>
  <si>
    <t>22-23-26-429-076</t>
  </si>
  <si>
    <t>23131 TULANE</t>
  </si>
  <si>
    <t>22-23-26-430-012</t>
  </si>
  <si>
    <t>23070 TULANE</t>
  </si>
  <si>
    <t>22-23-26-430-041</t>
  </si>
  <si>
    <t>23020 TULANE</t>
  </si>
  <si>
    <t>22-23-26-430-061</t>
  </si>
  <si>
    <t>23211 MIDDLEBELT</t>
  </si>
  <si>
    <t>22-23-26-451-011</t>
  </si>
  <si>
    <t>22641 GLENMOOR HEIGHTS</t>
  </si>
  <si>
    <t>22-23-26-451-017</t>
  </si>
  <si>
    <t>30226 ASTOR</t>
  </si>
  <si>
    <t>22-23-26-453-007</t>
  </si>
  <si>
    <t>22535 ASHLEY</t>
  </si>
  <si>
    <t>22-23-26-454-021</t>
  </si>
  <si>
    <t>30224 SHIAWASSEE</t>
  </si>
  <si>
    <t>22-23-26-455-002</t>
  </si>
  <si>
    <t>22540 GLENMOOR HEIGHTS</t>
  </si>
  <si>
    <t>22-23-26-456-015</t>
  </si>
  <si>
    <t>30237 SHIAWASSEE</t>
  </si>
  <si>
    <t>22-23-26-476-007</t>
  </si>
  <si>
    <t>22771 PURDUE</t>
  </si>
  <si>
    <t>22-23-26-476-022</t>
  </si>
  <si>
    <t>22821 PURDUE</t>
  </si>
  <si>
    <t>22-23-26-477-027</t>
  </si>
  <si>
    <t>22741 COLGATE</t>
  </si>
  <si>
    <t>22-23-26-478-001</t>
  </si>
  <si>
    <t>22850 COLGATE</t>
  </si>
  <si>
    <t>22-23-26-478-014</t>
  </si>
  <si>
    <t>22640 COLGATE</t>
  </si>
  <si>
    <t>22-23-26-479-002</t>
  </si>
  <si>
    <t>22830 ALBION</t>
  </si>
  <si>
    <t>22-23-26-479-020</t>
  </si>
  <si>
    <t>22610 ALBION</t>
  </si>
  <si>
    <t>22-23-26-479-032</t>
  </si>
  <si>
    <t>22641 TULANE</t>
  </si>
  <si>
    <t>22-23-26-480-011</t>
  </si>
  <si>
    <t>22684 TULANE</t>
  </si>
  <si>
    <t>22-23-26-480-042</t>
  </si>
  <si>
    <t>22824 TULANE</t>
  </si>
  <si>
    <t>22-23-26-480-043</t>
  </si>
  <si>
    <t>22700 TULANE</t>
  </si>
  <si>
    <t>22-23-26-484-001</t>
  </si>
  <si>
    <t>22590 COLGATE</t>
  </si>
  <si>
    <t>22-23-26-484-028</t>
  </si>
  <si>
    <t>22535 ALBION</t>
  </si>
  <si>
    <t>22-23-26-485-002</t>
  </si>
  <si>
    <t>22582 ALBION</t>
  </si>
  <si>
    <t>22-23-26-485-024</t>
  </si>
  <si>
    <t>22575 TULANE</t>
  </si>
  <si>
    <t>22-23-26-485-025</t>
  </si>
  <si>
    <t>22571 TULANE</t>
  </si>
  <si>
    <t>22-23-26-486-005</t>
  </si>
  <si>
    <t>22474 TULANE</t>
  </si>
  <si>
    <t>22-23-28-302-003</t>
  </si>
  <si>
    <t>23188 POTOMAC</t>
  </si>
  <si>
    <t>22-23-28-303-007</t>
  </si>
  <si>
    <t>23073 POTOMAC</t>
  </si>
  <si>
    <t>22-23-28-303-011</t>
  </si>
  <si>
    <t>23041 POTOMAC</t>
  </si>
  <si>
    <t>22-23-28-326-025</t>
  </si>
  <si>
    <t>34600 BEECHWOOD</t>
  </si>
  <si>
    <t>1A1</t>
  </si>
  <si>
    <t>22-23-28-326-043</t>
  </si>
  <si>
    <t>34450 FREEDOM</t>
  </si>
  <si>
    <t>22-23-28-326-065</t>
  </si>
  <si>
    <t>23299 LONGACRE</t>
  </si>
  <si>
    <t>22-23-29-253-020</t>
  </si>
  <si>
    <t>23300 HILLVIEW</t>
  </si>
  <si>
    <t>22-23-29-351-003</t>
  </si>
  <si>
    <t>37300 TINA</t>
  </si>
  <si>
    <t>1C1</t>
  </si>
  <si>
    <t>22-23-29-351-009</t>
  </si>
  <si>
    <t>37012 TINA</t>
  </si>
  <si>
    <t>22-23-29-352-014</t>
  </si>
  <si>
    <t>37065 TINA</t>
  </si>
  <si>
    <t>22-23-29-352-032</t>
  </si>
  <si>
    <t>22511 ELENA</t>
  </si>
  <si>
    <t>22-23-29-376-008</t>
  </si>
  <si>
    <t>22487 VACRI</t>
  </si>
  <si>
    <t>22-23-29-377-007</t>
  </si>
  <si>
    <t>36740 DINA</t>
  </si>
  <si>
    <t>22-23-29-377-011</t>
  </si>
  <si>
    <t>36711 DINA</t>
  </si>
  <si>
    <t>22-23-29-377-040</t>
  </si>
  <si>
    <t>36634 SANDRA</t>
  </si>
  <si>
    <t>22-23-29-377-045</t>
  </si>
  <si>
    <t>22814 VACRI</t>
  </si>
  <si>
    <t>22-23-29-379-014</t>
  </si>
  <si>
    <t>22544 CLEAR LAKE</t>
  </si>
  <si>
    <t>22-23-29-426-010</t>
  </si>
  <si>
    <t>35557 LARK HARBOR</t>
  </si>
  <si>
    <t>91A</t>
  </si>
  <si>
    <t>22-23-29-426-029</t>
  </si>
  <si>
    <t>23287 WOODHAVEN</t>
  </si>
  <si>
    <t>91B</t>
  </si>
  <si>
    <t>LAND TABLE SHE</t>
  </si>
  <si>
    <t>22-23-29-426-034</t>
  </si>
  <si>
    <t>23154 WOODHAVEN</t>
  </si>
  <si>
    <t>22-23-29-427-010</t>
  </si>
  <si>
    <t>35646 VALLEY CREEK</t>
  </si>
  <si>
    <t>22-23-29-451-010</t>
  </si>
  <si>
    <t>22417 WALSINGHAM</t>
  </si>
  <si>
    <t>22-23-29-453-007</t>
  </si>
  <si>
    <t>22416 HEATHERSETT CRESCENT</t>
  </si>
  <si>
    <t>22-23-29-476-020</t>
  </si>
  <si>
    <t>35886 CASTLEMEADOW</t>
  </si>
  <si>
    <t>22-23-29-476-021</t>
  </si>
  <si>
    <t>35854 CASTLEMEADOW</t>
  </si>
  <si>
    <t>22-23-30-301-001</t>
  </si>
  <si>
    <t>38676 CHASEWOOD CT</t>
  </si>
  <si>
    <t>92A</t>
  </si>
  <si>
    <t>22-23-30-301-002</t>
  </si>
  <si>
    <t>38686 CHASEWOOD CT</t>
  </si>
  <si>
    <t>22-23-30-301-003</t>
  </si>
  <si>
    <t>38696 CHASEWOOD CT</t>
  </si>
  <si>
    <t>22-23-30-301-004</t>
  </si>
  <si>
    <t>38706 CHASEWOOD CT</t>
  </si>
  <si>
    <t>22-23-30-301-005</t>
  </si>
  <si>
    <t>38716 CHASEWOOD CT</t>
  </si>
  <si>
    <t>22-23-30-301-006</t>
  </si>
  <si>
    <t>38726 CHASEWOOD CT</t>
  </si>
  <si>
    <t>22-23-30-301-007</t>
  </si>
  <si>
    <t>38736 CHASEWOOD CT</t>
  </si>
  <si>
    <t>22-23-30-301-009</t>
  </si>
  <si>
    <t>38756 CHASEWOOD CT</t>
  </si>
  <si>
    <t>22-23-30-301-010</t>
  </si>
  <si>
    <t>38766 CHASEWOOD CT</t>
  </si>
  <si>
    <t>22-23-30-301-011</t>
  </si>
  <si>
    <t>38776 CHASEWOOD CT</t>
  </si>
  <si>
    <t>22-23-30-301-012</t>
  </si>
  <si>
    <t>38771 CHASEWOOD CT</t>
  </si>
  <si>
    <t>22-23-30-301-014</t>
  </si>
  <si>
    <t>38751 CHASEWOOD CT</t>
  </si>
  <si>
    <t>22-23-30-301-015</t>
  </si>
  <si>
    <t>38741 CHASEWOOD CT</t>
  </si>
  <si>
    <t>22-23-30-301-016</t>
  </si>
  <si>
    <t>38731 CHASEWOOD CT</t>
  </si>
  <si>
    <t>22-23-30-301-017</t>
  </si>
  <si>
    <t>38721 CHASEWOOD CT</t>
  </si>
  <si>
    <t>22-23-30-301-018</t>
  </si>
  <si>
    <t>38711 CHASEWOOD CT</t>
  </si>
  <si>
    <t>22-23-30-301-019</t>
  </si>
  <si>
    <t>38701 CHASEWOOD CT</t>
  </si>
  <si>
    <t>22-23-30-301-020</t>
  </si>
  <si>
    <t>38691 CHASEWOOD CT</t>
  </si>
  <si>
    <t>22-23-30-301-021</t>
  </si>
  <si>
    <t>38681 CHASEWOOD CT</t>
  </si>
  <si>
    <t>22-23-30-301-022</t>
  </si>
  <si>
    <t>38671 CHASEWOOD CT</t>
  </si>
  <si>
    <t>22-23-30-301-025</t>
  </si>
  <si>
    <t>38641 CHASEWOOD CT</t>
  </si>
  <si>
    <t>22-23-30-401-002</t>
  </si>
  <si>
    <t>38060 ERIC</t>
  </si>
  <si>
    <t>2B1</t>
  </si>
  <si>
    <t>22-23-30-401-021</t>
  </si>
  <si>
    <t>22875 FOX CREEK</t>
  </si>
  <si>
    <t>22-23-30-402-003</t>
  </si>
  <si>
    <t>23180 FOX CREEK</t>
  </si>
  <si>
    <t>22-23-30-402-018</t>
  </si>
  <si>
    <t>37858 WINDWOOD</t>
  </si>
  <si>
    <t>22-23-30-404-005</t>
  </si>
  <si>
    <t>37985 BRADLEY</t>
  </si>
  <si>
    <t>22-23-30-404-008</t>
  </si>
  <si>
    <t>38006 RIVER BEND</t>
  </si>
  <si>
    <t>22-23-30-428-017</t>
  </si>
  <si>
    <t>23028 WILLOWBROOK</t>
  </si>
  <si>
    <t>22-23-30-428-021</t>
  </si>
  <si>
    <t>22956 WILLOWBROOK</t>
  </si>
  <si>
    <t>22-23-30-429-005</t>
  </si>
  <si>
    <t>23199 BAYPOINT</t>
  </si>
  <si>
    <t>22-23-30-429-024</t>
  </si>
  <si>
    <t>37648 BRADLEY</t>
  </si>
  <si>
    <t>22-23-30-430-015</t>
  </si>
  <si>
    <t>37670 RIVER BEND</t>
  </si>
  <si>
    <t>22-23-30-451-005</t>
  </si>
  <si>
    <t>37945 RIVER BEND</t>
  </si>
  <si>
    <t>22-23-30-452-004</t>
  </si>
  <si>
    <t>22752 SHADOWGLEN</t>
  </si>
  <si>
    <t>22-23-30-453-015</t>
  </si>
  <si>
    <t>38300 LANA CT</t>
  </si>
  <si>
    <t>2A1</t>
  </si>
  <si>
    <t>22-23-30-453-021</t>
  </si>
  <si>
    <t>38372 LANA CT</t>
  </si>
  <si>
    <t>22-23-30-453-030</t>
  </si>
  <si>
    <t>38384 LANA CT</t>
  </si>
  <si>
    <t>22-23-30-454-004</t>
  </si>
  <si>
    <t>22763 SHADOWGLEN</t>
  </si>
  <si>
    <t>22-23-30-454-008</t>
  </si>
  <si>
    <t>37872 BAYWOOD</t>
  </si>
  <si>
    <t>22-23-30-455-001</t>
  </si>
  <si>
    <t>38035 BAYWOOD</t>
  </si>
  <si>
    <t>22-23-30-455-006</t>
  </si>
  <si>
    <t>37835 BAYWOOD</t>
  </si>
  <si>
    <t>22-23-30-477-002</t>
  </si>
  <si>
    <t>22716 SHADOWGLEN</t>
  </si>
  <si>
    <t>22-23-30-478-005</t>
  </si>
  <si>
    <t>22677 SHADOWGLEN</t>
  </si>
  <si>
    <t>22-23-30-478-012</t>
  </si>
  <si>
    <t>22495 SHADOWGLEN</t>
  </si>
  <si>
    <t>22-23-30-478-013</t>
  </si>
  <si>
    <t>37816 BAYWOOD</t>
  </si>
  <si>
    <t>22-23-30-478-021</t>
  </si>
  <si>
    <t>37592 BAYWOOD</t>
  </si>
  <si>
    <t>22-23-30-479-016</t>
  </si>
  <si>
    <t>37477 BAYWOOD</t>
  </si>
  <si>
    <t>22-23-31-127-008</t>
  </si>
  <si>
    <t>38800 CORNWALL</t>
  </si>
  <si>
    <t>22-23-31-128-001</t>
  </si>
  <si>
    <t>22384 HEATHERIDGE LN</t>
  </si>
  <si>
    <t>22-23-31-128-006</t>
  </si>
  <si>
    <t>38662 WAKEFIELD</t>
  </si>
  <si>
    <t>22-23-31-130-017</t>
  </si>
  <si>
    <t>22165 HEATHERIDGE LN</t>
  </si>
  <si>
    <t>22-23-31-130-026</t>
  </si>
  <si>
    <t>21929 HEATHERIDGE LN</t>
  </si>
  <si>
    <t>22-23-31-130-031</t>
  </si>
  <si>
    <t>21653 HEATHERIDGE LN</t>
  </si>
  <si>
    <t>22-23-31-132-006</t>
  </si>
  <si>
    <t>22056 HEATHERIDGE LN</t>
  </si>
  <si>
    <t>22-23-31-132-016</t>
  </si>
  <si>
    <t>22085 LUJON DR</t>
  </si>
  <si>
    <t>3B1</t>
  </si>
  <si>
    <t>22-23-31-132-019</t>
  </si>
  <si>
    <t>21959 LUJON DR</t>
  </si>
  <si>
    <t>22-23-31-151-014</t>
  </si>
  <si>
    <t>38800 CHESHIRE</t>
  </si>
  <si>
    <t>22-23-31-176-002</t>
  </si>
  <si>
    <t>38815 CHESHIRE</t>
  </si>
  <si>
    <t>22-23-31-177-015</t>
  </si>
  <si>
    <t>21559 LUJON DR</t>
  </si>
  <si>
    <t>22-23-31-178-003</t>
  </si>
  <si>
    <t>21605 PARKWOOD LN</t>
  </si>
  <si>
    <t>22-23-31-179-003</t>
  </si>
  <si>
    <t>38751 WESTCHESTER</t>
  </si>
  <si>
    <t>22-23-31-202-003</t>
  </si>
  <si>
    <t>22390 INNSBROOK</t>
  </si>
  <si>
    <t>3C1</t>
  </si>
  <si>
    <t>22-23-31-202-015</t>
  </si>
  <si>
    <t>37909 W MEADOWHILL</t>
  </si>
  <si>
    <t>22-23-31-203-003</t>
  </si>
  <si>
    <t>38040 W MEADOWHILL</t>
  </si>
  <si>
    <t>22-23-31-203-014</t>
  </si>
  <si>
    <t>37832 W GREENWOOD</t>
  </si>
  <si>
    <t>22-23-31-204-003</t>
  </si>
  <si>
    <t>22239 LUJON DR</t>
  </si>
  <si>
    <t>93B</t>
  </si>
  <si>
    <t>22-23-31-204-030</t>
  </si>
  <si>
    <t>22328 ACADIA WAY</t>
  </si>
  <si>
    <t>22-23-31-204-039</t>
  </si>
  <si>
    <t>37837 ELLERLY LN</t>
  </si>
  <si>
    <t>22-23-31-204-041</t>
  </si>
  <si>
    <t>37852 ELLERLY LN</t>
  </si>
  <si>
    <t>22-23-31-204-043</t>
  </si>
  <si>
    <t>37828 ELLERLY LN</t>
  </si>
  <si>
    <t>22-23-31-204-048</t>
  </si>
  <si>
    <t>22308 LUJON DR</t>
  </si>
  <si>
    <t>22-23-31-204-051</t>
  </si>
  <si>
    <t>22252 LUJON DR</t>
  </si>
  <si>
    <t>22-23-31-226-023</t>
  </si>
  <si>
    <t>22320 INNSBROOK</t>
  </si>
  <si>
    <t>22-23-31-228-004</t>
  </si>
  <si>
    <t>22341 INNSBROOK</t>
  </si>
  <si>
    <t>22-23-31-228-013</t>
  </si>
  <si>
    <t>37724 E GREENWOOD</t>
  </si>
  <si>
    <t>22-23-31-251-011</t>
  </si>
  <si>
    <t>38261 KLARR</t>
  </si>
  <si>
    <t>22-23-31-251-017</t>
  </si>
  <si>
    <t>21480 LUJON CT</t>
  </si>
  <si>
    <t>22-23-31-253-007</t>
  </si>
  <si>
    <t>38202 KLARR</t>
  </si>
  <si>
    <t>22-23-31-253-008</t>
  </si>
  <si>
    <t>38136 KLARR</t>
  </si>
  <si>
    <t>22-23-31-253-015</t>
  </si>
  <si>
    <t>38056 KLARR</t>
  </si>
  <si>
    <t>22-23-31-276-012</t>
  </si>
  <si>
    <t>37561 E GREENWOOD</t>
  </si>
  <si>
    <t>22-23-31-276-013</t>
  </si>
  <si>
    <t>37543 E GREENWOOD</t>
  </si>
  <si>
    <t>22-23-31-276-040</t>
  </si>
  <si>
    <t>37700 W MEADOWHILL</t>
  </si>
  <si>
    <t>22-23-31-277-007</t>
  </si>
  <si>
    <t>37555 E MEADOWHILL</t>
  </si>
  <si>
    <t>22-23-31-277-009</t>
  </si>
  <si>
    <t>21615 GLENWILD</t>
  </si>
  <si>
    <t>22-23-31-278-024</t>
  </si>
  <si>
    <t>37609 W MEADOWHILL</t>
  </si>
  <si>
    <t>22-23-31-302-023</t>
  </si>
  <si>
    <t>21034 MARSHVIEW DR</t>
  </si>
  <si>
    <t>93A</t>
  </si>
  <si>
    <t>22-23-31-302-024</t>
  </si>
  <si>
    <t>39026 CATTAIL CT</t>
  </si>
  <si>
    <t>22-23-31-302-039</t>
  </si>
  <si>
    <t>21097 MARSHVIEW DR</t>
  </si>
  <si>
    <t>22-23-31-302-044</t>
  </si>
  <si>
    <t>39086 CHESHIRE</t>
  </si>
  <si>
    <t>22-23-31-302-056</t>
  </si>
  <si>
    <t>38916 CHESHIRE</t>
  </si>
  <si>
    <t>22-23-31-326-001</t>
  </si>
  <si>
    <t>38695 NORTHFARM</t>
  </si>
  <si>
    <t>3D1</t>
  </si>
  <si>
    <t>22-23-31-326-011</t>
  </si>
  <si>
    <t>21316 WOODHILL</t>
  </si>
  <si>
    <t>22-23-31-326-021</t>
  </si>
  <si>
    <t>38531 NORTHFARM</t>
  </si>
  <si>
    <t>22-23-31-327-002</t>
  </si>
  <si>
    <t>21341 WOODHILL</t>
  </si>
  <si>
    <t>22-23-31-327-012</t>
  </si>
  <si>
    <t>21261 WOODHILL</t>
  </si>
  <si>
    <t>22-23-31-327-013</t>
  </si>
  <si>
    <t>21253 WOODHILL</t>
  </si>
  <si>
    <t>22-23-31-327-019</t>
  </si>
  <si>
    <t>21195 LUJON DR</t>
  </si>
  <si>
    <t>3E1</t>
  </si>
  <si>
    <t>22-23-31-376-001</t>
  </si>
  <si>
    <t>21074 WESTFARM LN</t>
  </si>
  <si>
    <t>22-23-31-376-014</t>
  </si>
  <si>
    <t>38515 RHONSWOOD</t>
  </si>
  <si>
    <t>22-23-31-377-002</t>
  </si>
  <si>
    <t>38565 SILKEN GLEN</t>
  </si>
  <si>
    <t>22-23-31-378-015</t>
  </si>
  <si>
    <t>38549 SOUTHFARM LN</t>
  </si>
  <si>
    <t>22-23-31-378-016</t>
  </si>
  <si>
    <t>20757 LUJON DR</t>
  </si>
  <si>
    <t>22-23-31-401-015</t>
  </si>
  <si>
    <t>21261 WOODFARM</t>
  </si>
  <si>
    <t>22-23-31-401-021</t>
  </si>
  <si>
    <t>21356 LUJON DR</t>
  </si>
  <si>
    <t>22-23-31-401-024</t>
  </si>
  <si>
    <t>21238 LUJON DR</t>
  </si>
  <si>
    <t>22-23-31-401-033</t>
  </si>
  <si>
    <t>38108 TRALEE TR</t>
  </si>
  <si>
    <t>22-23-31-401-037</t>
  </si>
  <si>
    <t>38044 TRALEE TR</t>
  </si>
  <si>
    <t>22-23-31-401-039</t>
  </si>
  <si>
    <t>38012 TRALEE TR</t>
  </si>
  <si>
    <t>22-23-31-401-041</t>
  </si>
  <si>
    <t>37972 TRALEE TR</t>
  </si>
  <si>
    <t>22-23-31-402-004</t>
  </si>
  <si>
    <t>38259 TRALEE TR</t>
  </si>
  <si>
    <t>22-23-31-402-006</t>
  </si>
  <si>
    <t>38287 TRALEE TR</t>
  </si>
  <si>
    <t>22-23-31-402-008</t>
  </si>
  <si>
    <t>21112 LUJON DR</t>
  </si>
  <si>
    <t>22-23-31-403-009</t>
  </si>
  <si>
    <t>38015 TRALEE TR</t>
  </si>
  <si>
    <t>22-23-31-403-015</t>
  </si>
  <si>
    <t>37956 RHONSWOOD</t>
  </si>
  <si>
    <t>22-23-31-427-005</t>
  </si>
  <si>
    <t>21270 WOODFARM</t>
  </si>
  <si>
    <t>22-23-31-427-011</t>
  </si>
  <si>
    <t>21144 WOODFARM</t>
  </si>
  <si>
    <t>22-23-31-427-022</t>
  </si>
  <si>
    <t>21075 EASTFARM</t>
  </si>
  <si>
    <t>22-23-31-428-002</t>
  </si>
  <si>
    <t>21274 EASTFARM</t>
  </si>
  <si>
    <t>22-23-31-451-005</t>
  </si>
  <si>
    <t>20990 LUJON DR</t>
  </si>
  <si>
    <t>22-23-31-451-008</t>
  </si>
  <si>
    <t>20914 LUJON DR</t>
  </si>
  <si>
    <t>22-23-31-452-006</t>
  </si>
  <si>
    <t>38139 CONNAUGHT</t>
  </si>
  <si>
    <t>22-23-31-476-033</t>
  </si>
  <si>
    <t>37440 EIGHT MILE</t>
  </si>
  <si>
    <t>22-23-32-102-002</t>
  </si>
  <si>
    <t>22161 SHEFFIELD DR</t>
  </si>
  <si>
    <t>4B1</t>
  </si>
  <si>
    <t>22-23-32-102-003</t>
  </si>
  <si>
    <t>22115 SHEFFIELD DR</t>
  </si>
  <si>
    <t>22-23-32-102-013</t>
  </si>
  <si>
    <t>21789 MANCHESTER</t>
  </si>
  <si>
    <t>22-23-32-102-017</t>
  </si>
  <si>
    <t>21862 ASPEN CT</t>
  </si>
  <si>
    <t>22-23-32-102-021</t>
  </si>
  <si>
    <t>21793 ASPEN CT</t>
  </si>
  <si>
    <t>22-23-32-126-014</t>
  </si>
  <si>
    <t>21821 PARKLANE RD</t>
  </si>
  <si>
    <t>4C1</t>
  </si>
  <si>
    <t>22-23-32-127-009</t>
  </si>
  <si>
    <t>21940 CRESCENT</t>
  </si>
  <si>
    <t>22-23-32-131-012</t>
  </si>
  <si>
    <t>22138 HARSDALE DR</t>
  </si>
  <si>
    <t>22-23-32-151-035</t>
  </si>
  <si>
    <t>37031 ALDGATE</t>
  </si>
  <si>
    <t>22-23-32-151-037</t>
  </si>
  <si>
    <t>36955 ALDGATE</t>
  </si>
  <si>
    <t>22-23-32-151-046</t>
  </si>
  <si>
    <t>21587 MANCHESTER CT</t>
  </si>
  <si>
    <t>22-23-32-151-061</t>
  </si>
  <si>
    <t>37054 ASPEN DR</t>
  </si>
  <si>
    <t>22-23-32-151-062</t>
  </si>
  <si>
    <t>37026 ASPEN DR</t>
  </si>
  <si>
    <t>22-23-32-152-009</t>
  </si>
  <si>
    <t>37235 ASPEN DR</t>
  </si>
  <si>
    <t>22-23-32-152-010</t>
  </si>
  <si>
    <t>37199 ASPEN DR</t>
  </si>
  <si>
    <t>22-23-32-153-008</t>
  </si>
  <si>
    <t>36914 KENMORE</t>
  </si>
  <si>
    <t>22-23-32-176-003</t>
  </si>
  <si>
    <t>21900 PARKLANE RD</t>
  </si>
  <si>
    <t>22-23-32-176-004</t>
  </si>
  <si>
    <t>21880 PARKLANE RD</t>
  </si>
  <si>
    <t>22-23-32-176-009</t>
  </si>
  <si>
    <t>21826 PARKLANE CT</t>
  </si>
  <si>
    <t>22-23-32-179-023</t>
  </si>
  <si>
    <t>36703 KENMORE</t>
  </si>
  <si>
    <t>22-23-32-202-003</t>
  </si>
  <si>
    <t>22208 WINGATE</t>
  </si>
  <si>
    <t>22-23-32-202-006</t>
  </si>
  <si>
    <t>22154 WINGATE</t>
  </si>
  <si>
    <t>22-23-32-202-011</t>
  </si>
  <si>
    <t>22018 BOULDER</t>
  </si>
  <si>
    <t>22-23-32-226-008</t>
  </si>
  <si>
    <t>35330 BLUE SPRUCE</t>
  </si>
  <si>
    <t>94A</t>
  </si>
  <si>
    <t>22-23-32-226-021</t>
  </si>
  <si>
    <t>22249 RIVER PINES DR</t>
  </si>
  <si>
    <t>22-23-32-226-023</t>
  </si>
  <si>
    <t>22245 RIVER RIDGE TR</t>
  </si>
  <si>
    <t>22-23-32-226-037</t>
  </si>
  <si>
    <t>22000 RIVER RIDGE TR</t>
  </si>
  <si>
    <t>22-23-32-226-049</t>
  </si>
  <si>
    <t>22220 RIVER RIDGE TR</t>
  </si>
  <si>
    <t>22-23-32-226-051</t>
  </si>
  <si>
    <t>22200 RIVER RIDGE TR</t>
  </si>
  <si>
    <t>22-23-32-226-063</t>
  </si>
  <si>
    <t>22220 RIVER PINES DR</t>
  </si>
  <si>
    <t>22-23-32-226-076</t>
  </si>
  <si>
    <t>21990 RIVER RIDGE TR</t>
  </si>
  <si>
    <t>22-23-32-226-078</t>
  </si>
  <si>
    <t>21970 RIVER RIDGE TR</t>
  </si>
  <si>
    <t>22-23-32-226-082</t>
  </si>
  <si>
    <t>35060 SILVER RIDGE</t>
  </si>
  <si>
    <t>22-23-32-226-093</t>
  </si>
  <si>
    <t>21935 RIVER RIDGE TR</t>
  </si>
  <si>
    <t>22-23-32-226-117</t>
  </si>
  <si>
    <t>35036 RED PINE</t>
  </si>
  <si>
    <t>22-23-32-226-127</t>
  </si>
  <si>
    <t>35037 RED PINE</t>
  </si>
  <si>
    <t>22-23-32-226-138</t>
  </si>
  <si>
    <t>22240 RIVER RIDGE TR</t>
  </si>
  <si>
    <t>22-23-32-226-139</t>
  </si>
  <si>
    <t>21755 RIVER RIDGE TR</t>
  </si>
  <si>
    <t>22-23-32-226-140</t>
  </si>
  <si>
    <t>21745 RIVER RIDGE TR</t>
  </si>
  <si>
    <t>22-23-32-226-146</t>
  </si>
  <si>
    <t>35077 RED PINE</t>
  </si>
  <si>
    <t>22-23-32-226-150</t>
  </si>
  <si>
    <t>35515 RIVER PINES CT</t>
  </si>
  <si>
    <t>22-23-32-226-187</t>
  </si>
  <si>
    <t>21730 RIVER RIDGE TR</t>
  </si>
  <si>
    <t>22-23-32-226-192</t>
  </si>
  <si>
    <t>21635 RIVER RIDGE TR</t>
  </si>
  <si>
    <t>22-23-32-226-224</t>
  </si>
  <si>
    <t>21540 RIVER RIDGE CT</t>
  </si>
  <si>
    <t>22-23-32-226-236</t>
  </si>
  <si>
    <t>35211 WHITE PINE</t>
  </si>
  <si>
    <t>22-23-32-226-245</t>
  </si>
  <si>
    <t>35083 KNOLLWOOD</t>
  </si>
  <si>
    <t>22-23-32-226-270</t>
  </si>
  <si>
    <t>35173 KNOLLWOOD</t>
  </si>
  <si>
    <t>22-23-32-226-272</t>
  </si>
  <si>
    <t>35193 KNOLLWOOD</t>
  </si>
  <si>
    <t>22-23-32-226-285</t>
  </si>
  <si>
    <t>35375 LONE PINE LN</t>
  </si>
  <si>
    <t>22-23-32-226-296</t>
  </si>
  <si>
    <t>22182 LANCREST</t>
  </si>
  <si>
    <t>22-23-32-226-297</t>
  </si>
  <si>
    <t>22181 LANCREST</t>
  </si>
  <si>
    <t>22-23-32-226-301</t>
  </si>
  <si>
    <t>22101 LANCREST</t>
  </si>
  <si>
    <t>22-23-32-226-307</t>
  </si>
  <si>
    <t>21951 LANCREST</t>
  </si>
  <si>
    <t>22-23-32-226-315</t>
  </si>
  <si>
    <t>22080 RIVER PINES DR</t>
  </si>
  <si>
    <t>22-23-32-226-319</t>
  </si>
  <si>
    <t>22085 RIVER PINES DR</t>
  </si>
  <si>
    <t>22-23-32-226-348</t>
  </si>
  <si>
    <t>35705 LONE PINE LN</t>
  </si>
  <si>
    <t>22-23-32-226-353</t>
  </si>
  <si>
    <t>35755 LONE PINE LN</t>
  </si>
  <si>
    <t>22-23-32-226-360</t>
  </si>
  <si>
    <t>35852 LONE PINE LN</t>
  </si>
  <si>
    <t>22-23-32-226-368</t>
  </si>
  <si>
    <t>35535 COURT RIDGE CT</t>
  </si>
  <si>
    <t>22-23-32-251-001</t>
  </si>
  <si>
    <t>21640 WOODCREST</t>
  </si>
  <si>
    <t>22-23-32-251-012</t>
  </si>
  <si>
    <t>21408 PARKLANE RD</t>
  </si>
  <si>
    <t>22-23-32-251-021</t>
  </si>
  <si>
    <t>21310 PARKLANE RD</t>
  </si>
  <si>
    <t>22-23-32-252-007</t>
  </si>
  <si>
    <t>21431 PARKLANE RD</t>
  </si>
  <si>
    <t>22-23-32-252-008</t>
  </si>
  <si>
    <t>21415 PARKLANE RD</t>
  </si>
  <si>
    <t>22-23-32-252-011</t>
  </si>
  <si>
    <t>21355 PARKLANE RD</t>
  </si>
  <si>
    <t>22-23-32-277-007</t>
  </si>
  <si>
    <t>21264 PARKLANE RD</t>
  </si>
  <si>
    <t>22-23-32-277-027</t>
  </si>
  <si>
    <t>21276 PARKLANE RD</t>
  </si>
  <si>
    <t>22-23-32-301-038</t>
  </si>
  <si>
    <t>37046 FOREST</t>
  </si>
  <si>
    <t>4A2</t>
  </si>
  <si>
    <t>22-23-32-301-057</t>
  </si>
  <si>
    <t>21224 PRESTWICK DR</t>
  </si>
  <si>
    <t>22-23-32-301-064</t>
  </si>
  <si>
    <t>21138 PRESTWICK DR</t>
  </si>
  <si>
    <t>22-23-32-301-066</t>
  </si>
  <si>
    <t>21114 PRESTWICK DR</t>
  </si>
  <si>
    <t>22-23-32-301-077</t>
  </si>
  <si>
    <t>37092 DICKINSON CT</t>
  </si>
  <si>
    <t>22-23-32-301-091</t>
  </si>
  <si>
    <t>20806 DEERFIELD</t>
  </si>
  <si>
    <t>22-23-32-301-092</t>
  </si>
  <si>
    <t>20809 DEERFIELD</t>
  </si>
  <si>
    <t>22-23-32-301-093</t>
  </si>
  <si>
    <t>20833 DEERFIELD</t>
  </si>
  <si>
    <t>22-23-32-302-001</t>
  </si>
  <si>
    <t>37075 WHITE TAIL CT</t>
  </si>
  <si>
    <t>22-23-32-326-011</t>
  </si>
  <si>
    <t>21201 METROVIEW</t>
  </si>
  <si>
    <t>4A1</t>
  </si>
  <si>
    <t>22-23-32-326-038</t>
  </si>
  <si>
    <t>21232 HETKE</t>
  </si>
  <si>
    <t>22-23-32-326-049</t>
  </si>
  <si>
    <t>36813 TEAL</t>
  </si>
  <si>
    <t>22-23-33-102-019</t>
  </si>
  <si>
    <t>22041 INDIAN CREEK DR</t>
  </si>
  <si>
    <t>95A</t>
  </si>
  <si>
    <t>22-23-33-102-076</t>
  </si>
  <si>
    <t>20745 INDIAN CREEK DR</t>
  </si>
  <si>
    <t>22-23-33-102-092</t>
  </si>
  <si>
    <t>21700 INDIAN CREEK DR</t>
  </si>
  <si>
    <t>22-23-33-102-111</t>
  </si>
  <si>
    <t>22120 INDIAN CREEK DR</t>
  </si>
  <si>
    <t>22-23-33-176-017</t>
  </si>
  <si>
    <t>34660 BRIDGEMAN</t>
  </si>
  <si>
    <t>5A1</t>
  </si>
  <si>
    <t>22-23-33-177-008</t>
  </si>
  <si>
    <t>34855 BRIDGEMAN</t>
  </si>
  <si>
    <t>22-23-33-177-021</t>
  </si>
  <si>
    <t>34605 BRIDGEMAN</t>
  </si>
  <si>
    <t>22-23-33-177-028</t>
  </si>
  <si>
    <t>34595 BRIDGEMAN</t>
  </si>
  <si>
    <t>22-23-33-201-008</t>
  </si>
  <si>
    <t>22108 GILL</t>
  </si>
  <si>
    <t>22-23-33-201-009</t>
  </si>
  <si>
    <t>22104 GILL</t>
  </si>
  <si>
    <t>22-23-33-201-010</t>
  </si>
  <si>
    <t>22098 GILL</t>
  </si>
  <si>
    <t>22-23-33-201-012</t>
  </si>
  <si>
    <t>34167 NINE MILE</t>
  </si>
  <si>
    <t>22-23-33-201-024</t>
  </si>
  <si>
    <t>21944 GILL</t>
  </si>
  <si>
    <t>22-23-33-201-027</t>
  </si>
  <si>
    <t>21830 GILL</t>
  </si>
  <si>
    <t>22-23-33-201-035</t>
  </si>
  <si>
    <t>22025 CASS</t>
  </si>
  <si>
    <t>22-23-33-201-036</t>
  </si>
  <si>
    <t>22005 CASS</t>
  </si>
  <si>
    <t>22-23-33-201-048</t>
  </si>
  <si>
    <t>21420 GILL</t>
  </si>
  <si>
    <t>22-23-33-202-025</t>
  </si>
  <si>
    <t>33900 COLFAX</t>
  </si>
  <si>
    <t>5H1</t>
  </si>
  <si>
    <t>22-23-33-226-012</t>
  </si>
  <si>
    <t>33604 BOSTWICK</t>
  </si>
  <si>
    <t>22-23-33-226-014</t>
  </si>
  <si>
    <t>33610 BOSTWICK</t>
  </si>
  <si>
    <t>22-23-33-229-056</t>
  </si>
  <si>
    <t>33483 BOSTWICK</t>
  </si>
  <si>
    <t>22-23-33-230-009</t>
  </si>
  <si>
    <t>33849 LONGWOOD</t>
  </si>
  <si>
    <t>22-23-33-230-013</t>
  </si>
  <si>
    <t>21845 FLANDERS</t>
  </si>
  <si>
    <t>22-23-33-231-083</t>
  </si>
  <si>
    <t>33526 CADILLAC</t>
  </si>
  <si>
    <t>22-23-33-277-040</t>
  </si>
  <si>
    <t>33695 CADILLAC</t>
  </si>
  <si>
    <t>22-23-33-278-037</t>
  </si>
  <si>
    <t>21473 FLANDERS</t>
  </si>
  <si>
    <t>22-23-33-279-065</t>
  </si>
  <si>
    <t>33700 COLFAX</t>
  </si>
  <si>
    <t>22-23-33-279-090</t>
  </si>
  <si>
    <t>33610 COLFAX</t>
  </si>
  <si>
    <t>22-23-33-279-091</t>
  </si>
  <si>
    <t>33503 STOCKER</t>
  </si>
  <si>
    <t>22-23-33-301-004</t>
  </si>
  <si>
    <t>35200 RHONSWOOD</t>
  </si>
  <si>
    <t>22-23-33-301-041</t>
  </si>
  <si>
    <t>34454 RHONSWOOD</t>
  </si>
  <si>
    <t>22-23-33-302-025</t>
  </si>
  <si>
    <t>34792 FENDT</t>
  </si>
  <si>
    <t>5C1</t>
  </si>
  <si>
    <t>22-23-33-302-035</t>
  </si>
  <si>
    <t>34520 FENDT</t>
  </si>
  <si>
    <t>22-23-33-376-045</t>
  </si>
  <si>
    <t>34790 EIGHT MILE</t>
  </si>
  <si>
    <t>22-23-33-376-047</t>
  </si>
  <si>
    <t>22-23-33-376-061</t>
  </si>
  <si>
    <t>20881 GILL</t>
  </si>
  <si>
    <t>22-23-33-376-063</t>
  </si>
  <si>
    <t>34501 FENDT</t>
  </si>
  <si>
    <t>22-23-33-376-070</t>
  </si>
  <si>
    <t>34780 EIGHT MILE</t>
  </si>
  <si>
    <t>22-23-33-376-076</t>
  </si>
  <si>
    <t>22-23-33-401-037</t>
  </si>
  <si>
    <t>21112 GILL</t>
  </si>
  <si>
    <t>22-23-33-401-045</t>
  </si>
  <si>
    <t>21078 GILL</t>
  </si>
  <si>
    <t>22-23-33-405-001</t>
  </si>
  <si>
    <t>21198 CASS</t>
  </si>
  <si>
    <t>22-23-33-405-006</t>
  </si>
  <si>
    <t>34101 HARLOWSHIRE</t>
  </si>
  <si>
    <t>22-23-33-405-020</t>
  </si>
  <si>
    <t>33824 RHONSWOOD</t>
  </si>
  <si>
    <t>22-23-33-405-021</t>
  </si>
  <si>
    <t>33776 RHONSWOOD</t>
  </si>
  <si>
    <t>22-23-33-405-024</t>
  </si>
  <si>
    <t>21199 FLANDERS</t>
  </si>
  <si>
    <t>22-23-33-427-011</t>
  </si>
  <si>
    <t>33528 RHONSWOOD</t>
  </si>
  <si>
    <t>22-23-33-427-014</t>
  </si>
  <si>
    <t>33558 RHONSWOOD</t>
  </si>
  <si>
    <t>22-23-33-429-007</t>
  </si>
  <si>
    <t>21116 FLANDERS</t>
  </si>
  <si>
    <t>22-23-33-430-001</t>
  </si>
  <si>
    <t>34129 RHONSWOOD</t>
  </si>
  <si>
    <t>22-23-33-430-010</t>
  </si>
  <si>
    <t>33817 RHONSWOOD</t>
  </si>
  <si>
    <t>22-23-33-430-016</t>
  </si>
  <si>
    <t>33625 RHONSWOOD</t>
  </si>
  <si>
    <t>22-23-33-430-044</t>
  </si>
  <si>
    <t>33924 KIRBY</t>
  </si>
  <si>
    <t>22-23-33-430-047</t>
  </si>
  <si>
    <t>33960 KIRBY</t>
  </si>
  <si>
    <t>22-23-33-451-047</t>
  </si>
  <si>
    <t>20898 GILL</t>
  </si>
  <si>
    <t>22-23-33-476-003</t>
  </si>
  <si>
    <t>34045 KIRBY</t>
  </si>
  <si>
    <t>22-23-33-476-010</t>
  </si>
  <si>
    <t>33947 KIRBY</t>
  </si>
  <si>
    <t>22-23-33-476-015</t>
  </si>
  <si>
    <t>33605 KIRBY</t>
  </si>
  <si>
    <t>22-23-33-477-038</t>
  </si>
  <si>
    <t>20720 CASS</t>
  </si>
  <si>
    <t>22-23-34-176-003</t>
  </si>
  <si>
    <t>32735 CADILLAC</t>
  </si>
  <si>
    <t>22-23-34-177-020</t>
  </si>
  <si>
    <t>21655 POWER</t>
  </si>
  <si>
    <t>22-23-34-177-025</t>
  </si>
  <si>
    <t>32420 COLFAX</t>
  </si>
  <si>
    <t>22-23-34-227-001</t>
  </si>
  <si>
    <t>31625 NINE MILE</t>
  </si>
  <si>
    <t>SPECIALTY LAND TABLE</t>
  </si>
  <si>
    <t>22-23-34-276-023</t>
  </si>
  <si>
    <t>21407 LUNDY</t>
  </si>
  <si>
    <t>22-23-34-277-055</t>
  </si>
  <si>
    <t>31555 KINGSTON</t>
  </si>
  <si>
    <t>22-23-34-278-003</t>
  </si>
  <si>
    <t>21784 RUTH</t>
  </si>
  <si>
    <t>6E1</t>
  </si>
  <si>
    <t>22-23-34-278-044</t>
  </si>
  <si>
    <t>21515 ORCHARD LAKE</t>
  </si>
  <si>
    <t>96C</t>
  </si>
  <si>
    <t>22-23-34-278-053</t>
  </si>
  <si>
    <t>21576 RUTH</t>
  </si>
  <si>
    <t>22-23-34-278-056</t>
  </si>
  <si>
    <t>21500 RUTH</t>
  </si>
  <si>
    <t>6B1</t>
  </si>
  <si>
    <t>22-23-34-404-024</t>
  </si>
  <si>
    <t>31770 JUNCTION</t>
  </si>
  <si>
    <t>22-23-34-406-008</t>
  </si>
  <si>
    <t>21121 PARKER</t>
  </si>
  <si>
    <t>22-23-34-406-010</t>
  </si>
  <si>
    <t>21001 PARKER</t>
  </si>
  <si>
    <t>22-23-34-408-004</t>
  </si>
  <si>
    <t>21116 ROBINSON</t>
  </si>
  <si>
    <t>22-23-34-426-003</t>
  </si>
  <si>
    <t>21290 OSMUS</t>
  </si>
  <si>
    <t>22-23-34-426-034</t>
  </si>
  <si>
    <t>21105 SUNNYDALE</t>
  </si>
  <si>
    <t>22-23-34-476-001</t>
  </si>
  <si>
    <t>21341 RUTH</t>
  </si>
  <si>
    <t>22-23-34-476-065</t>
  </si>
  <si>
    <t>20829 ORCHARD LAKE</t>
  </si>
  <si>
    <t>22-23-34-476-067</t>
  </si>
  <si>
    <t>20812 SUNNYDALE</t>
  </si>
  <si>
    <t>6H3</t>
  </si>
  <si>
    <t>22-23-34-476-077</t>
  </si>
  <si>
    <t>20795 ORCHARD LAKE</t>
  </si>
  <si>
    <t>22-23-35-127-003</t>
  </si>
  <si>
    <t>22126 CORA</t>
  </si>
  <si>
    <t>22-23-35-128-019</t>
  </si>
  <si>
    <t>22027 SPRINGBROOK</t>
  </si>
  <si>
    <t>22-23-35-153-009</t>
  </si>
  <si>
    <t>21418 RANDALL</t>
  </si>
  <si>
    <t>22-23-35-202-023</t>
  </si>
  <si>
    <t>22144 CAPE COD WAY</t>
  </si>
  <si>
    <t>97B</t>
  </si>
  <si>
    <t>22-23-35-202-044</t>
  </si>
  <si>
    <t>22167 ATLANTIC POINTE</t>
  </si>
  <si>
    <t>22-23-35-202-059</t>
  </si>
  <si>
    <t>22236 CAPE COD WAY</t>
  </si>
  <si>
    <t>22-23-35-202-085</t>
  </si>
  <si>
    <t>30358 NANTUCKET DRIVE</t>
  </si>
  <si>
    <t>22-23-35-202-100</t>
  </si>
  <si>
    <t>22349 ATLANTIC POINTE</t>
  </si>
  <si>
    <t>22-23-35-202-101</t>
  </si>
  <si>
    <t>22337 ATLANTIC POINTE</t>
  </si>
  <si>
    <t>22-23-35-202-105</t>
  </si>
  <si>
    <t>22313 ATLANTIC POINTE</t>
  </si>
  <si>
    <t>22-23-35-202-106</t>
  </si>
  <si>
    <t>22307 ATLANTIC POINTE</t>
  </si>
  <si>
    <t>22-23-35-202-108</t>
  </si>
  <si>
    <t>22295 ATLANTIC POINTE</t>
  </si>
  <si>
    <t>22-23-35-202-111</t>
  </si>
  <si>
    <t>22277 ATLANTIC POINTE</t>
  </si>
  <si>
    <t>22-23-35-202-115</t>
  </si>
  <si>
    <t>22247 ATLANTIC POINTE</t>
  </si>
  <si>
    <t>22-23-35-228-031</t>
  </si>
  <si>
    <t>21681 PURDUE</t>
  </si>
  <si>
    <t>7E1</t>
  </si>
  <si>
    <t>22-23-35-229-016</t>
  </si>
  <si>
    <t>21814 PURDUE</t>
  </si>
  <si>
    <t>22-23-35-229-020</t>
  </si>
  <si>
    <t>22121 COLGATE</t>
  </si>
  <si>
    <t>22-23-35-229-026</t>
  </si>
  <si>
    <t>21875 COLGATE</t>
  </si>
  <si>
    <t>22-23-35-229-030</t>
  </si>
  <si>
    <t>21821 COLGATE</t>
  </si>
  <si>
    <t>22-23-35-230-014</t>
  </si>
  <si>
    <t>21812 COLGATE</t>
  </si>
  <si>
    <t>22-23-35-231-023</t>
  </si>
  <si>
    <t>22085 TULANE</t>
  </si>
  <si>
    <t>22-23-35-231-026</t>
  </si>
  <si>
    <t>21995 TULANE</t>
  </si>
  <si>
    <t>22-23-35-232-003</t>
  </si>
  <si>
    <t>22176 TULANE</t>
  </si>
  <si>
    <t>22-23-35-232-006</t>
  </si>
  <si>
    <t>22086 TULANE</t>
  </si>
  <si>
    <t>22-23-35-232-011</t>
  </si>
  <si>
    <t>21934 TULANE</t>
  </si>
  <si>
    <t>22-23-35-232-024</t>
  </si>
  <si>
    <t>21869 MIDDLEBELT</t>
  </si>
  <si>
    <t>22-23-35-276-001</t>
  </si>
  <si>
    <t>21780 PURDUE</t>
  </si>
  <si>
    <t>22-23-35-277-007</t>
  </si>
  <si>
    <t>21630 COLGATE</t>
  </si>
  <si>
    <t>22-23-35-277-008</t>
  </si>
  <si>
    <t>21628 COLGATE</t>
  </si>
  <si>
    <t>22-23-35-277-009</t>
  </si>
  <si>
    <t>21618 COLGATE</t>
  </si>
  <si>
    <t>22-23-35-277-014</t>
  </si>
  <si>
    <t>21721 ALBION</t>
  </si>
  <si>
    <t>22-23-35-277-021</t>
  </si>
  <si>
    <t>21615 ALBION</t>
  </si>
  <si>
    <t>22-23-35-278-015</t>
  </si>
  <si>
    <t>21719 TULANE</t>
  </si>
  <si>
    <t>22-23-35-278-020</t>
  </si>
  <si>
    <t>21631 TULANE</t>
  </si>
  <si>
    <t>22-23-35-278-044</t>
  </si>
  <si>
    <t>21734 ALBION</t>
  </si>
  <si>
    <t>22-23-35-279-001</t>
  </si>
  <si>
    <t>21738 TULANE</t>
  </si>
  <si>
    <t>22-23-35-279-004</t>
  </si>
  <si>
    <t>21688 TULANE</t>
  </si>
  <si>
    <t>22-23-35-279-006</t>
  </si>
  <si>
    <t>21652 TULANE</t>
  </si>
  <si>
    <t>22-23-35-279-022</t>
  </si>
  <si>
    <t>21619 MIDDLEBELT</t>
  </si>
  <si>
    <t>22-23-35-326-019</t>
  </si>
  <si>
    <t>21131 DUNKIRK</t>
  </si>
  <si>
    <t>22-23-35-326-020</t>
  </si>
  <si>
    <t>21119 DUNKIRK</t>
  </si>
  <si>
    <t>22-23-35-327-004</t>
  </si>
  <si>
    <t>21104 DUNKIRK</t>
  </si>
  <si>
    <t>22-23-35-327-022</t>
  </si>
  <si>
    <t>30437 SALISBURY</t>
  </si>
  <si>
    <t>22-23-35-327-028</t>
  </si>
  <si>
    <t>30500 AMBETH</t>
  </si>
  <si>
    <t>22-23-35-328-004</t>
  </si>
  <si>
    <t>21388 MAGNOLIA CT</t>
  </si>
  <si>
    <t>97A</t>
  </si>
  <si>
    <t>22-23-35-328-008</t>
  </si>
  <si>
    <t>21396 MAGNOLIA CT</t>
  </si>
  <si>
    <t>22-23-35-328-014</t>
  </si>
  <si>
    <t>21449 ARCHWOOD CR</t>
  </si>
  <si>
    <t>22-23-35-328-018</t>
  </si>
  <si>
    <t>21437 ARCHWOOD CR</t>
  </si>
  <si>
    <t>22-23-35-328-030</t>
  </si>
  <si>
    <t>21359 BOXWOOD CT</t>
  </si>
  <si>
    <t>22-23-35-328-031</t>
  </si>
  <si>
    <t>21357 BOXWOOD CT</t>
  </si>
  <si>
    <t>22-23-35-328-034</t>
  </si>
  <si>
    <t>21351 BOXWOOD CT</t>
  </si>
  <si>
    <t>22-23-35-328-038</t>
  </si>
  <si>
    <t>21343 BOXWOOD CT</t>
  </si>
  <si>
    <t>22-23-35-328-042</t>
  </si>
  <si>
    <t>21323 MULBERRY CT</t>
  </si>
  <si>
    <t>22-23-35-328-043</t>
  </si>
  <si>
    <t>21319 MULBERRY CT</t>
  </si>
  <si>
    <t>22-23-35-328-050</t>
  </si>
  <si>
    <t>21334 MULBERRY CT</t>
  </si>
  <si>
    <t>22-23-35-328-052</t>
  </si>
  <si>
    <t>21338 MULBERRY CT</t>
  </si>
  <si>
    <t>22-23-35-328-053</t>
  </si>
  <si>
    <t>21340 MULBERRY CT</t>
  </si>
  <si>
    <t>22-23-35-328-055</t>
  </si>
  <si>
    <t>21366 MULBERRY CT</t>
  </si>
  <si>
    <t>22-23-35-328-056</t>
  </si>
  <si>
    <t>21368 MULBERRY CT</t>
  </si>
  <si>
    <t>22-23-35-328-067</t>
  </si>
  <si>
    <t>21293 JUNIPER CT</t>
  </si>
  <si>
    <t>22-23-35-328-068</t>
  </si>
  <si>
    <t>21291 JUNIPER CT</t>
  </si>
  <si>
    <t>22-23-35-328-071</t>
  </si>
  <si>
    <t>21300 JUNIPER CT</t>
  </si>
  <si>
    <t>22-23-35-328-075</t>
  </si>
  <si>
    <t>21292 JUNIPER CT</t>
  </si>
  <si>
    <t>22-23-35-328-082</t>
  </si>
  <si>
    <t>21266 SYCAMORE CT</t>
  </si>
  <si>
    <t>22-23-35-328-085</t>
  </si>
  <si>
    <t>21272 SYCAMORE CT</t>
  </si>
  <si>
    <t>22-23-35-351-017</t>
  </si>
  <si>
    <t>21117 RANDALL</t>
  </si>
  <si>
    <t>22-23-35-351-018</t>
  </si>
  <si>
    <t>21103 RANDALL</t>
  </si>
  <si>
    <t>22-23-35-351-055</t>
  </si>
  <si>
    <t>20801 RANDALL</t>
  </si>
  <si>
    <t>22-23-35-377-036</t>
  </si>
  <si>
    <t>20909 TUCK</t>
  </si>
  <si>
    <t>22-23-35-402-054</t>
  </si>
  <si>
    <t>21160 TUCK</t>
  </si>
  <si>
    <t>22-23-35-427-002</t>
  </si>
  <si>
    <t>21370 PURDUE</t>
  </si>
  <si>
    <t>22-23-35-452-003</t>
  </si>
  <si>
    <t>29937 ELDRED</t>
  </si>
  <si>
    <t>22-23-36-101-015</t>
  </si>
  <si>
    <t>29130 SHIAWASSEE</t>
  </si>
  <si>
    <t>8A1</t>
  </si>
  <si>
    <t>22-23-36-101-014, 22-23-36-101-016</t>
  </si>
  <si>
    <t>22-23-36-101-024</t>
  </si>
  <si>
    <t>29170 SHIAWASSEE</t>
  </si>
  <si>
    <t>22-23-36-127-001</t>
  </si>
  <si>
    <t>28615 NINE MILE</t>
  </si>
  <si>
    <t>22-23-36-127-004</t>
  </si>
  <si>
    <t>22160 HAMILTON AV</t>
  </si>
  <si>
    <t>22-23-36-127-015</t>
  </si>
  <si>
    <t>22169 AVERHILL</t>
  </si>
  <si>
    <t>22-23-36-127-023</t>
  </si>
  <si>
    <t>28508 SHIAWASSEE</t>
  </si>
  <si>
    <t>22-23-36-151-007</t>
  </si>
  <si>
    <t>21704 MIDDLEBELT</t>
  </si>
  <si>
    <t>8B2</t>
  </si>
  <si>
    <t>22-23-36-151-015</t>
  </si>
  <si>
    <t>21737 WHEELER</t>
  </si>
  <si>
    <t>22-23-36-152-011</t>
  </si>
  <si>
    <t>21709 ROOSEVELT</t>
  </si>
  <si>
    <t>22-23-36-152-017</t>
  </si>
  <si>
    <t>21726 WHEELER</t>
  </si>
  <si>
    <t>22-23-36-153-007</t>
  </si>
  <si>
    <t>21715 JEFFERSON</t>
  </si>
  <si>
    <t>22-23-36-154-007</t>
  </si>
  <si>
    <t>21761 JACKSONVILLE</t>
  </si>
  <si>
    <t>8B1</t>
  </si>
  <si>
    <t>22-23-36-154-011</t>
  </si>
  <si>
    <t>21731 JACKSONVILLE</t>
  </si>
  <si>
    <t>PTA</t>
  </si>
  <si>
    <t>22-23-36-156-003</t>
  </si>
  <si>
    <t>21620 MIDDLEBELT</t>
  </si>
  <si>
    <t>22-23-36-156-017</t>
  </si>
  <si>
    <t>21503 WHEELER</t>
  </si>
  <si>
    <t>22-23-36-156-019</t>
  </si>
  <si>
    <t>21633 WHEELER</t>
  </si>
  <si>
    <t>22-23-36-156-024</t>
  </si>
  <si>
    <t>21513 WHEELER</t>
  </si>
  <si>
    <t>22-23-36-156-025</t>
  </si>
  <si>
    <t>21615 WHEELER</t>
  </si>
  <si>
    <t>22-23-36-156-026</t>
  </si>
  <si>
    <t>22-23-36-157-008</t>
  </si>
  <si>
    <t>21514 WHEELER</t>
  </si>
  <si>
    <t>22-23-36-157-015</t>
  </si>
  <si>
    <t>21639 ROOSEVELT</t>
  </si>
  <si>
    <t>22-23-36-158-020</t>
  </si>
  <si>
    <t>21535 JEFFERSON</t>
  </si>
  <si>
    <t>22-23-36-160-015</t>
  </si>
  <si>
    <t>21535 WHITTINGTON</t>
  </si>
  <si>
    <t>22-23-36-176-007</t>
  </si>
  <si>
    <t>21730 WHITTINGTON</t>
  </si>
  <si>
    <t>22-23-36-177-013</t>
  </si>
  <si>
    <t>21717 HAMILTON AV</t>
  </si>
  <si>
    <t>22-23-36-179-008</t>
  </si>
  <si>
    <t>21797 WALDRON</t>
  </si>
  <si>
    <t>22-23-36-181-011</t>
  </si>
  <si>
    <t>21615 ROCKWELL</t>
  </si>
  <si>
    <t>22-23-36-182-010</t>
  </si>
  <si>
    <t>21675 HAMILTON AV</t>
  </si>
  <si>
    <t>22-23-36-184-003</t>
  </si>
  <si>
    <t>21632 HANCOCK</t>
  </si>
  <si>
    <t>22-23-36-184-005</t>
  </si>
  <si>
    <t>21526 HANCOCK</t>
  </si>
  <si>
    <t>22-23-36-184-011</t>
  </si>
  <si>
    <t>21629 WALDRON</t>
  </si>
  <si>
    <t>22-23-36-202-001</t>
  </si>
  <si>
    <t>28053 NINE MILE</t>
  </si>
  <si>
    <t>8D1</t>
  </si>
  <si>
    <t>22-23-36-202-008</t>
  </si>
  <si>
    <t>27827 NINE MILE</t>
  </si>
  <si>
    <t>22-23-36-202-014</t>
  </si>
  <si>
    <t>22327 TREDWELL</t>
  </si>
  <si>
    <t>22-23-36-202-017</t>
  </si>
  <si>
    <t>22247 N BRANDON</t>
  </si>
  <si>
    <t>22-23-36-202-050</t>
  </si>
  <si>
    <t>21749 MALDEN</t>
  </si>
  <si>
    <t>22-23-36-203-020</t>
  </si>
  <si>
    <t>22187 MALDEN</t>
  </si>
  <si>
    <t>22-23-36-203-030</t>
  </si>
  <si>
    <t>22067 MALDEN</t>
  </si>
  <si>
    <t>22-23-36-204-002</t>
  </si>
  <si>
    <t>22256 N BRANDON</t>
  </si>
  <si>
    <t>22-23-36-204-036</t>
  </si>
  <si>
    <t>21939 TREDWELL</t>
  </si>
  <si>
    <t>22-23-36-226-007</t>
  </si>
  <si>
    <t>27621 NINE MILE</t>
  </si>
  <si>
    <t>22-23-36-226-021</t>
  </si>
  <si>
    <t>22222 ONTAGA ST</t>
  </si>
  <si>
    <t>22-23-36-226-045</t>
  </si>
  <si>
    <t>22123 INKSTER</t>
  </si>
  <si>
    <t>22-23-36-227-022</t>
  </si>
  <si>
    <t>27526 DOREEN</t>
  </si>
  <si>
    <t>22-23-36-228-002</t>
  </si>
  <si>
    <t>27677 DOREEN</t>
  </si>
  <si>
    <t>22-23-36-228-007</t>
  </si>
  <si>
    <t>22040 TREDWELL</t>
  </si>
  <si>
    <t>22-23-36-229-007</t>
  </si>
  <si>
    <t>21912 LEYTE</t>
  </si>
  <si>
    <t>22-23-36-229-017</t>
  </si>
  <si>
    <t>21935 ONTAGA ST</t>
  </si>
  <si>
    <t>22-23-36-230-015</t>
  </si>
  <si>
    <t>21826 ONTAGA ST</t>
  </si>
  <si>
    <t>22-23-36-230-027</t>
  </si>
  <si>
    <t>21788 S BRANDON</t>
  </si>
  <si>
    <t>22-23-36-251-001</t>
  </si>
  <si>
    <t>28311 SHIAWASSEE</t>
  </si>
  <si>
    <t>8E1</t>
  </si>
  <si>
    <t>22-23-36-251-010</t>
  </si>
  <si>
    <t>21571 COLLINGHAM</t>
  </si>
  <si>
    <t>22-23-36-251-016</t>
  </si>
  <si>
    <t>21503 COLLINGHAM</t>
  </si>
  <si>
    <t>22-23-36-252-015</t>
  </si>
  <si>
    <t>21711 OXFORD</t>
  </si>
  <si>
    <t>22-23-36-253-026</t>
  </si>
  <si>
    <t>21506 OXFORD</t>
  </si>
  <si>
    <t>22-23-36-276-016</t>
  </si>
  <si>
    <t>27824 SHIAWASSEE</t>
  </si>
  <si>
    <t>22-23-36-276-022</t>
  </si>
  <si>
    <t>27672 SHIAWASSEE</t>
  </si>
  <si>
    <t>22-23-36-276-026</t>
  </si>
  <si>
    <t>27624 SHIAWASSEE</t>
  </si>
  <si>
    <t>22-23-36-277-007</t>
  </si>
  <si>
    <t>21785 S BRANDON</t>
  </si>
  <si>
    <t>22-23-36-278-018</t>
  </si>
  <si>
    <t>21513 ST FRANCIS</t>
  </si>
  <si>
    <t>8G1</t>
  </si>
  <si>
    <t>22-23-36-278-023</t>
  </si>
  <si>
    <t>27729 SHIAWASSEE</t>
  </si>
  <si>
    <t>22-23-36-279-018</t>
  </si>
  <si>
    <t>27619 SHIAWASSEE</t>
  </si>
  <si>
    <t>22-23-36-280-003</t>
  </si>
  <si>
    <t>27533 SHIAWASSEE</t>
  </si>
  <si>
    <t>22-23-36-280-008</t>
  </si>
  <si>
    <t>21524 ONTAGA ST</t>
  </si>
  <si>
    <t>22-23-36-303-004</t>
  </si>
  <si>
    <t>21416 ROOSEVELT</t>
  </si>
  <si>
    <t>22-23-36-303-009</t>
  </si>
  <si>
    <t>21431 JEFFERSON</t>
  </si>
  <si>
    <t>22-23-36-304-003</t>
  </si>
  <si>
    <t>21426 JEFFERSON</t>
  </si>
  <si>
    <t>22-23-36-305-005</t>
  </si>
  <si>
    <t>21406 JACKSONVILLE</t>
  </si>
  <si>
    <t>22-23-36-305-006</t>
  </si>
  <si>
    <t>21400 JACKSONVILLE</t>
  </si>
  <si>
    <t>22-23-36-305-017</t>
  </si>
  <si>
    <t>21313 WHITTINGTON</t>
  </si>
  <si>
    <t>8J1</t>
  </si>
  <si>
    <t>22-23-36-307-001</t>
  </si>
  <si>
    <t>21226 MIDDLEBELT</t>
  </si>
  <si>
    <t>22-23-36-307-003</t>
  </si>
  <si>
    <t>21214 MIDDLEBELT</t>
  </si>
  <si>
    <t>22-23-36-327-012</t>
  </si>
  <si>
    <t>21315 HAMILTON AV</t>
  </si>
  <si>
    <t>22-23-36-327-018</t>
  </si>
  <si>
    <t>21415 HAMILTON AV</t>
  </si>
  <si>
    <t>22-23-36-328-009</t>
  </si>
  <si>
    <t>21412 HAMILTON AV</t>
  </si>
  <si>
    <t>22-23-36-329-017</t>
  </si>
  <si>
    <t>21429 AVERHILL</t>
  </si>
  <si>
    <t>22-23-36-351-014</t>
  </si>
  <si>
    <t>29218 SCOTTEN</t>
  </si>
  <si>
    <t>22-23-36-354-008</t>
  </si>
  <si>
    <t>28930 LIST</t>
  </si>
  <si>
    <t>22-23-36-356-001</t>
  </si>
  <si>
    <t>29093 LIST</t>
  </si>
  <si>
    <t>22-23-36-376-012</t>
  </si>
  <si>
    <t>28610 GRAYLING</t>
  </si>
  <si>
    <t>22-23-36-377-009</t>
  </si>
  <si>
    <t>28519 GRAYLING</t>
  </si>
  <si>
    <t>22-23-36-377-012</t>
  </si>
  <si>
    <t>28511 GRAYLING</t>
  </si>
  <si>
    <t>22-23-36-377-025</t>
  </si>
  <si>
    <t>20908 WALDRON</t>
  </si>
  <si>
    <t>22-23-36-377-042</t>
  </si>
  <si>
    <t>28418 EIGHT MILE</t>
  </si>
  <si>
    <t>98A</t>
  </si>
  <si>
    <t>22-23-36-377-052</t>
  </si>
  <si>
    <t>22-23-36-377-053</t>
  </si>
  <si>
    <t>22-23-36-377-064</t>
  </si>
  <si>
    <t>28422 EIGHT MILE</t>
  </si>
  <si>
    <t>22-23-36-377-065</t>
  </si>
  <si>
    <t>22-23-36-377-079</t>
  </si>
  <si>
    <t>28426 EIGHT MILE</t>
  </si>
  <si>
    <t>22-23-36-377-091</t>
  </si>
  <si>
    <t>28428 EIGHT MILE</t>
  </si>
  <si>
    <t>22-23-36-377-092</t>
  </si>
  <si>
    <t>22-23-36-377-097</t>
  </si>
  <si>
    <t>22-23-36-377-100</t>
  </si>
  <si>
    <t>22-23-36-377-102</t>
  </si>
  <si>
    <t>22-23-36-377-103</t>
  </si>
  <si>
    <t>22-23-36-377-105</t>
  </si>
  <si>
    <t>22-23-36-401-009</t>
  </si>
  <si>
    <t>21319 COLLINGHAM</t>
  </si>
  <si>
    <t>22-23-36-401-015</t>
  </si>
  <si>
    <t>21203 COLLINGHAM</t>
  </si>
  <si>
    <t>22-23-36-401-020</t>
  </si>
  <si>
    <t>21101 COLLINGHAM</t>
  </si>
  <si>
    <t>22-23-36-402-004</t>
  </si>
  <si>
    <t>21410 COLLINGHAM</t>
  </si>
  <si>
    <t>22-23-36-402-014</t>
  </si>
  <si>
    <t>21114 COLLINGHAM</t>
  </si>
  <si>
    <t>22-23-36-402-020</t>
  </si>
  <si>
    <t>21437 OXFORD</t>
  </si>
  <si>
    <t>22-23-36-402-036</t>
  </si>
  <si>
    <t>21111 OXFORD</t>
  </si>
  <si>
    <t>22-23-36-426-022</t>
  </si>
  <si>
    <t>21315 ST FRANCIS</t>
  </si>
  <si>
    <t>22-23-36-426-023</t>
  </si>
  <si>
    <t>21311 ST FRANCIS</t>
  </si>
  <si>
    <t>22-23-36-429-001</t>
  </si>
  <si>
    <t>21344 RENSSELAER</t>
  </si>
  <si>
    <t>22-23-36-429-004</t>
  </si>
  <si>
    <t>21324 RENSSELAER</t>
  </si>
  <si>
    <t>22-23-36-429-018</t>
  </si>
  <si>
    <t>21313 INKSTER</t>
  </si>
  <si>
    <t>22-23-36-431-003</t>
  </si>
  <si>
    <t>21234 ST FRANCIS</t>
  </si>
  <si>
    <t>22-23-36-431-004</t>
  </si>
  <si>
    <t>21226 ST FRANCIS</t>
  </si>
  <si>
    <t>22-23-36-431-005</t>
  </si>
  <si>
    <t>22-23-36-431-006</t>
  </si>
  <si>
    <t>21222 ST FRANCIS</t>
  </si>
  <si>
    <t>22-23-36-431-013</t>
  </si>
  <si>
    <t>21217 ONTAGA ST</t>
  </si>
  <si>
    <t>22-23-36-431-020</t>
  </si>
  <si>
    <t>21103 ONTAGA ST</t>
  </si>
  <si>
    <t>22-23-36-431-019</t>
  </si>
  <si>
    <t>22-23-36-432-004</t>
  </si>
  <si>
    <t>21228 ONTAGA ST</t>
  </si>
  <si>
    <t>22-23-36-432-005</t>
  </si>
  <si>
    <t>22-23-36-432-018</t>
  </si>
  <si>
    <t>21227 RENSSELAER</t>
  </si>
  <si>
    <t>22-23-36-432-020</t>
  </si>
  <si>
    <t>21213 RENSSELAER</t>
  </si>
  <si>
    <t>22-23-36-432-021</t>
  </si>
  <si>
    <t>21199 RENSSELAER</t>
  </si>
  <si>
    <t>22-23-36-432-030</t>
  </si>
  <si>
    <t>21101 RENSSELAER</t>
  </si>
  <si>
    <t>22-23-36-433-005</t>
  </si>
  <si>
    <t>21212 RENSSELAER</t>
  </si>
  <si>
    <t>22-23-36-433-006</t>
  </si>
  <si>
    <t>21200 RENSSELAER</t>
  </si>
  <si>
    <t>22-23-36-433-007</t>
  </si>
  <si>
    <t>21188 RENSSELAER</t>
  </si>
  <si>
    <t>22-23-36-433-012</t>
  </si>
  <si>
    <t>21128 RENSSELAER</t>
  </si>
  <si>
    <t>22-23-36-433-013</t>
  </si>
  <si>
    <t>21118 RENSSELAER</t>
  </si>
  <si>
    <t>22-23-36-476-008</t>
  </si>
  <si>
    <t>21010 COLWELL</t>
  </si>
  <si>
    <t>22-23-36-477-026</t>
  </si>
  <si>
    <t>20925 ONTAGA ST</t>
  </si>
  <si>
    <t>22-23-36-477-031</t>
  </si>
  <si>
    <t>21042 ST FRANCIS</t>
  </si>
  <si>
    <t>22-23-36-478-005</t>
  </si>
  <si>
    <t>21024 ONTAGA ST</t>
  </si>
  <si>
    <t>22-23-36-478-006</t>
  </si>
  <si>
    <t>22-23-36-479-017</t>
  </si>
  <si>
    <t>20999 INKSTER</t>
  </si>
  <si>
    <t>22-23-36-481-016</t>
  </si>
  <si>
    <t>20731 ONTAGA ST</t>
  </si>
  <si>
    <t>22-23-36-482-004</t>
  </si>
  <si>
    <t>20812 ONTAGA ST</t>
  </si>
  <si>
    <t>22-23-36-482-005</t>
  </si>
  <si>
    <t>22-23-36-482-009</t>
  </si>
  <si>
    <t>20722 ONTAGA ST</t>
  </si>
  <si>
    <t>22-23-36-482-033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</si>
  <si>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</si>
  <si>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</si>
  <si>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</si>
  <si>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</si>
  <si>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</si>
  <si>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</si>
  <si>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</si>
  <si>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</si>
  <si>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Minimum</t>
  </si>
  <si>
    <t>Maximum</t>
  </si>
  <si>
    <t>Mean</t>
  </si>
  <si>
    <t>Median</t>
  </si>
  <si>
    <t>Std Dev</t>
  </si>
  <si>
    <t>COD</t>
  </si>
  <si>
    <t>PRD</t>
  </si>
  <si>
    <t>Abs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</si>
</sst>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  <xf numFmtId="10" fontId="0" fillId="0" borderId="0" xfId="0" applyNumberFormat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BED13-F7DD-47D1-87E0-F9E46FE9FAB0}">
  <dimension ref="A1:BM1917"/>
  <sheetViews>
    <sheetView tabSelected="1" topLeftCell="A1889" workbookViewId="0">
      <selection activeCell="I1918" sqref="I1918"/>
    </sheetView>
  </sheetViews>
  <sheetFormatPr defaultRowHeight="15" x14ac:dyDescent="0.25"/>
  <cols>
    <col min="1" max="1" width="16" bestFit="1" customWidth="1"/>
    <col min="2" max="2" width="28.140625" bestFit="1" customWidth="1"/>
    <col min="3" max="3" width="9.5703125" style="17" bestFit="1" customWidth="1"/>
    <col min="4" max="4" width="12.85546875" style="7" bestFit="1" customWidth="1"/>
    <col min="5" max="5" width="5.7109375" bestFit="1" customWidth="1"/>
    <col min="6" max="6" width="29.42578125" bestFit="1" customWidth="1"/>
    <col min="7" max="7" width="12.85546875" style="7" bestFit="1" customWidth="1"/>
    <col min="8" max="8" width="13.140625" style="7" bestFit="1" customWidth="1"/>
    <col min="9" max="9" width="12.7109375" style="12" bestFit="1" customWidth="1"/>
    <col min="10" max="10" width="12.7109375" style="12" customWidth="1"/>
    <col min="11" max="11" width="13.7109375" style="7" bestFit="1" customWidth="1"/>
    <col min="12" max="12" width="11.140625" style="7" bestFit="1" customWidth="1"/>
    <col min="13" max="13" width="13.85546875" style="7" bestFit="1" customWidth="1"/>
    <col min="14" max="14" width="13.140625" style="7" bestFit="1" customWidth="1"/>
    <col min="15" max="15" width="7" style="22" bestFit="1" customWidth="1"/>
    <col min="16" max="16" width="10" style="27" bestFit="1" customWidth="1"/>
    <col min="17" max="17" width="15.85546875" style="32" bestFit="1" customWidth="1"/>
    <col min="18" max="18" width="11.5703125" style="40" bestFit="1" customWidth="1"/>
    <col min="19" max="19" width="19.140625" style="42" bestFit="1" customWidth="1"/>
    <col min="20" max="20" width="15.5703125" bestFit="1" customWidth="1"/>
    <col min="21" max="21" width="9.7109375" bestFit="1" customWidth="1"/>
    <col min="22" max="22" width="10.7109375" style="7" bestFit="1" customWidth="1"/>
    <col min="23" max="23" width="11.5703125" bestFit="1" customWidth="1"/>
    <col min="24" max="24" width="10.42578125" style="17" bestFit="1" customWidth="1"/>
    <col min="25" max="25" width="32.42578125" bestFit="1" customWidth="1"/>
    <col min="26" max="26" width="25.5703125" bestFit="1" customWidth="1"/>
    <col min="27" max="27" width="14.28515625" bestFit="1" customWidth="1"/>
    <col min="28" max="28" width="13.85546875" bestFit="1" customWidth="1"/>
    <col min="29" max="29" width="19" bestFit="1" customWidth="1"/>
    <col min="30" max="30" width="7.28515625" bestFit="1" customWidth="1"/>
    <col min="31" max="31" width="13.140625" bestFit="1" customWidth="1"/>
    <col min="32" max="32" width="6.5703125" bestFit="1" customWidth="1"/>
    <col min="33" max="33" width="20.42578125" bestFit="1" customWidth="1"/>
    <col min="34" max="34" width="17" bestFit="1" customWidth="1"/>
    <col min="35" max="35" width="15" bestFit="1" customWidth="1"/>
    <col min="36" max="36" width="10.85546875" bestFit="1" customWidth="1"/>
    <col min="37" max="37" width="16.7109375" bestFit="1" customWidth="1"/>
    <col min="38" max="38" width="21.42578125" bestFit="1" customWidth="1"/>
    <col min="39" max="39" width="21.140625" bestFit="1" customWidth="1"/>
    <col min="40" max="40" width="17" bestFit="1" customWidth="1"/>
  </cols>
  <sheetData>
    <row r="1" spans="1:65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11" t="s">
        <v>3994</v>
      </c>
      <c r="K1" s="6" t="s">
        <v>9</v>
      </c>
      <c r="L1" s="6" t="s">
        <v>10</v>
      </c>
      <c r="M1" s="6" t="s">
        <v>11</v>
      </c>
      <c r="N1" s="6" t="s">
        <v>12</v>
      </c>
      <c r="O1" s="21" t="s">
        <v>13</v>
      </c>
      <c r="P1" s="26" t="s">
        <v>14</v>
      </c>
      <c r="Q1" s="31" t="s">
        <v>15</v>
      </c>
      <c r="R1" s="36" t="s">
        <v>16</v>
      </c>
      <c r="S1" s="41" t="s">
        <v>17</v>
      </c>
      <c r="T1" s="1" t="s">
        <v>18</v>
      </c>
      <c r="U1" s="1" t="s">
        <v>19</v>
      </c>
      <c r="V1" s="6" t="s">
        <v>20</v>
      </c>
      <c r="W1" s="1" t="s">
        <v>21</v>
      </c>
      <c r="X1" s="16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x14ac:dyDescent="0.25">
      <c r="A2" t="s">
        <v>39</v>
      </c>
      <c r="B2" t="s">
        <v>40</v>
      </c>
      <c r="C2" s="17">
        <v>45189</v>
      </c>
      <c r="D2" s="7">
        <v>379000</v>
      </c>
      <c r="E2" t="s">
        <v>41</v>
      </c>
      <c r="F2" t="s">
        <v>42</v>
      </c>
      <c r="G2" s="7">
        <v>379000</v>
      </c>
      <c r="H2" s="7">
        <v>206170</v>
      </c>
      <c r="I2" s="12">
        <f t="shared" ref="I2:I65" si="0">H2/G2*100</f>
        <v>54.398416886543529</v>
      </c>
      <c r="J2" s="12">
        <f>+ABS(I2-$I$1914)</f>
        <v>4.7017135898402316</v>
      </c>
      <c r="K2" s="7">
        <v>412343</v>
      </c>
      <c r="L2" s="7">
        <v>84013</v>
      </c>
      <c r="M2" s="7">
        <f t="shared" ref="M2:M65" si="1">G2-L2</f>
        <v>294987</v>
      </c>
      <c r="N2" s="7">
        <v>197789.15625</v>
      </c>
      <c r="O2" s="22">
        <f t="shared" ref="O2:O65" si="2">M2/N2</f>
        <v>1.4914214995039698</v>
      </c>
      <c r="P2" s="27">
        <v>2872</v>
      </c>
      <c r="Q2" s="32">
        <f t="shared" ref="Q2:Q65" si="3">M2/P2</f>
        <v>102.71135097493037</v>
      </c>
      <c r="R2" s="37" t="s">
        <v>43</v>
      </c>
      <c r="S2" s="42">
        <f>ABS(O1909-O2)*100</f>
        <v>0.71639387311248637</v>
      </c>
      <c r="T2" t="s">
        <v>44</v>
      </c>
      <c r="V2" s="7">
        <v>61875</v>
      </c>
      <c r="W2" t="s">
        <v>45</v>
      </c>
      <c r="X2" s="17" t="s">
        <v>46</v>
      </c>
      <c r="Z2" t="s">
        <v>47</v>
      </c>
      <c r="AA2">
        <v>401</v>
      </c>
      <c r="AB2">
        <v>47</v>
      </c>
      <c r="AM2" s="2"/>
      <c r="BD2" s="2"/>
      <c r="BF2" s="2"/>
    </row>
    <row r="3" spans="1:65" x14ac:dyDescent="0.25">
      <c r="A3" t="s">
        <v>48</v>
      </c>
      <c r="B3" t="s">
        <v>49</v>
      </c>
      <c r="C3" s="17">
        <v>45085</v>
      </c>
      <c r="D3" s="7">
        <v>390000</v>
      </c>
      <c r="E3" t="s">
        <v>41</v>
      </c>
      <c r="F3" t="s">
        <v>42</v>
      </c>
      <c r="G3" s="7">
        <v>390000</v>
      </c>
      <c r="H3" s="7">
        <v>190700</v>
      </c>
      <c r="I3" s="12">
        <f t="shared" si="0"/>
        <v>48.897435897435898</v>
      </c>
      <c r="J3" s="12">
        <f t="shared" ref="J3:J66" si="4">+ABS(I3-$I$1914)</f>
        <v>0.79926739926739998</v>
      </c>
      <c r="K3" s="7">
        <v>381398</v>
      </c>
      <c r="L3" s="7">
        <v>66825</v>
      </c>
      <c r="M3" s="7">
        <f t="shared" si="1"/>
        <v>323175</v>
      </c>
      <c r="N3" s="7">
        <v>189501.8125</v>
      </c>
      <c r="O3" s="22">
        <f t="shared" si="2"/>
        <v>1.705392659502927</v>
      </c>
      <c r="P3" s="27">
        <v>2559</v>
      </c>
      <c r="Q3" s="32">
        <f t="shared" si="3"/>
        <v>126.28956623681125</v>
      </c>
      <c r="R3" s="37" t="s">
        <v>43</v>
      </c>
      <c r="S3" s="42">
        <f>ABS(O1909-O3)*100</f>
        <v>20.680722126783223</v>
      </c>
      <c r="T3" t="s">
        <v>44</v>
      </c>
      <c r="V3" s="7">
        <v>61875</v>
      </c>
      <c r="W3" t="s">
        <v>45</v>
      </c>
      <c r="X3" s="17" t="s">
        <v>46</v>
      </c>
      <c r="Z3" t="s">
        <v>47</v>
      </c>
      <c r="AA3">
        <v>401</v>
      </c>
      <c r="AB3">
        <v>47</v>
      </c>
    </row>
    <row r="4" spans="1:65" x14ac:dyDescent="0.25">
      <c r="A4" t="s">
        <v>50</v>
      </c>
      <c r="B4" t="s">
        <v>51</v>
      </c>
      <c r="C4" s="17">
        <v>44991</v>
      </c>
      <c r="D4" s="7">
        <v>388000</v>
      </c>
      <c r="E4" t="s">
        <v>41</v>
      </c>
      <c r="F4" t="s">
        <v>42</v>
      </c>
      <c r="G4" s="7">
        <v>388000</v>
      </c>
      <c r="H4" s="7">
        <v>205320</v>
      </c>
      <c r="I4" s="12">
        <f t="shared" si="0"/>
        <v>52.917525773195869</v>
      </c>
      <c r="J4" s="12">
        <f t="shared" si="4"/>
        <v>3.2208224764925717</v>
      </c>
      <c r="K4" s="7">
        <v>410644</v>
      </c>
      <c r="L4" s="7">
        <v>74919</v>
      </c>
      <c r="M4" s="7">
        <f t="shared" si="1"/>
        <v>313081</v>
      </c>
      <c r="N4" s="7">
        <v>202243.96875</v>
      </c>
      <c r="O4" s="22">
        <f t="shared" si="2"/>
        <v>1.548036274876553</v>
      </c>
      <c r="P4" s="27">
        <v>2665</v>
      </c>
      <c r="Q4" s="32">
        <f t="shared" si="3"/>
        <v>117.47879924953095</v>
      </c>
      <c r="R4" s="37" t="s">
        <v>43</v>
      </c>
      <c r="S4" s="42">
        <f>ABS(O1909-O4)*100</f>
        <v>4.9450836641458329</v>
      </c>
      <c r="T4" t="s">
        <v>44</v>
      </c>
      <c r="V4" s="7">
        <v>71875</v>
      </c>
      <c r="W4" t="s">
        <v>45</v>
      </c>
      <c r="X4" s="17" t="s">
        <v>46</v>
      </c>
      <c r="Z4" t="s">
        <v>47</v>
      </c>
      <c r="AA4">
        <v>401</v>
      </c>
      <c r="AB4">
        <v>49</v>
      </c>
    </row>
    <row r="5" spans="1:65" x14ac:dyDescent="0.25">
      <c r="A5" t="s">
        <v>52</v>
      </c>
      <c r="B5" t="s">
        <v>53</v>
      </c>
      <c r="C5" s="17">
        <v>44762</v>
      </c>
      <c r="D5" s="7">
        <v>485000</v>
      </c>
      <c r="E5" t="s">
        <v>41</v>
      </c>
      <c r="F5" t="s">
        <v>42</v>
      </c>
      <c r="G5" s="7">
        <v>485000</v>
      </c>
      <c r="H5" s="7">
        <v>235850</v>
      </c>
      <c r="I5" s="12">
        <f t="shared" si="0"/>
        <v>48.628865979381445</v>
      </c>
      <c r="J5" s="12">
        <f t="shared" si="4"/>
        <v>1.0678373173218532</v>
      </c>
      <c r="K5" s="7">
        <v>471699</v>
      </c>
      <c r="L5" s="7">
        <v>76596</v>
      </c>
      <c r="M5" s="7">
        <f t="shared" si="1"/>
        <v>408404</v>
      </c>
      <c r="N5" s="7">
        <v>238013.859375</v>
      </c>
      <c r="O5" s="22">
        <f t="shared" si="2"/>
        <v>1.715883272816243</v>
      </c>
      <c r="P5" s="27">
        <v>2895</v>
      </c>
      <c r="Q5" s="32">
        <f t="shared" si="3"/>
        <v>141.07219343696028</v>
      </c>
      <c r="R5" s="37" t="s">
        <v>43</v>
      </c>
      <c r="S5" s="42">
        <f>ABS(O1909-O5)*100</f>
        <v>21.729783458114827</v>
      </c>
      <c r="T5" t="s">
        <v>44</v>
      </c>
      <c r="V5" s="7">
        <v>71875</v>
      </c>
      <c r="W5" t="s">
        <v>45</v>
      </c>
      <c r="X5" s="17" t="s">
        <v>46</v>
      </c>
      <c r="Z5" t="s">
        <v>47</v>
      </c>
      <c r="AA5">
        <v>401</v>
      </c>
      <c r="AB5">
        <v>54</v>
      </c>
    </row>
    <row r="6" spans="1:65" x14ac:dyDescent="0.25">
      <c r="A6" t="s">
        <v>54</v>
      </c>
      <c r="B6" t="s">
        <v>55</v>
      </c>
      <c r="C6" s="17">
        <v>45156</v>
      </c>
      <c r="D6" s="7">
        <v>527000</v>
      </c>
      <c r="E6" t="s">
        <v>41</v>
      </c>
      <c r="F6" t="s">
        <v>42</v>
      </c>
      <c r="G6" s="7">
        <v>527000</v>
      </c>
      <c r="H6" s="7">
        <v>212260</v>
      </c>
      <c r="I6" s="12">
        <f t="shared" si="0"/>
        <v>40.27703984819734</v>
      </c>
      <c r="J6" s="12">
        <f t="shared" si="4"/>
        <v>9.4196634485059576</v>
      </c>
      <c r="K6" s="7">
        <v>424524</v>
      </c>
      <c r="L6" s="7">
        <v>74946</v>
      </c>
      <c r="M6" s="7">
        <f t="shared" si="1"/>
        <v>452054</v>
      </c>
      <c r="N6" s="7">
        <v>210589.15625</v>
      </c>
      <c r="O6" s="22">
        <f t="shared" si="2"/>
        <v>2.146615751968473</v>
      </c>
      <c r="P6" s="27">
        <v>2781</v>
      </c>
      <c r="Q6" s="32">
        <f t="shared" si="3"/>
        <v>162.55088097806544</v>
      </c>
      <c r="R6" s="37" t="s">
        <v>43</v>
      </c>
      <c r="S6" s="42">
        <f>ABS(O1909-O6)*100</f>
        <v>64.803031373337831</v>
      </c>
      <c r="T6" t="s">
        <v>44</v>
      </c>
      <c r="V6" s="7">
        <v>71875</v>
      </c>
      <c r="W6" t="s">
        <v>45</v>
      </c>
      <c r="X6" s="17" t="s">
        <v>46</v>
      </c>
      <c r="Z6" t="s">
        <v>47</v>
      </c>
      <c r="AA6">
        <v>401</v>
      </c>
      <c r="AB6">
        <v>52</v>
      </c>
    </row>
    <row r="7" spans="1:65" x14ac:dyDescent="0.25">
      <c r="A7" t="s">
        <v>56</v>
      </c>
      <c r="B7" t="s">
        <v>57</v>
      </c>
      <c r="C7" s="17">
        <v>44831</v>
      </c>
      <c r="D7" s="7">
        <v>380000</v>
      </c>
      <c r="E7" t="s">
        <v>41</v>
      </c>
      <c r="F7" t="s">
        <v>42</v>
      </c>
      <c r="G7" s="7">
        <v>380000</v>
      </c>
      <c r="H7" s="7">
        <v>227780</v>
      </c>
      <c r="I7" s="12">
        <f t="shared" si="0"/>
        <v>59.942105263157899</v>
      </c>
      <c r="J7" s="12">
        <f t="shared" si="4"/>
        <v>10.245401966454601</v>
      </c>
      <c r="K7" s="7">
        <v>455567</v>
      </c>
      <c r="L7" s="7">
        <v>82364</v>
      </c>
      <c r="M7" s="7">
        <f t="shared" si="1"/>
        <v>297636</v>
      </c>
      <c r="N7" s="7">
        <v>224821.078125</v>
      </c>
      <c r="O7" s="22">
        <f t="shared" si="2"/>
        <v>1.3238794266190428</v>
      </c>
      <c r="P7" s="27">
        <v>2979</v>
      </c>
      <c r="Q7" s="32">
        <f t="shared" si="3"/>
        <v>99.91137965760322</v>
      </c>
      <c r="R7" s="37" t="s">
        <v>43</v>
      </c>
      <c r="S7" s="42">
        <f>ABS(O1909-O7)*100</f>
        <v>17.470601161605192</v>
      </c>
      <c r="T7" t="s">
        <v>44</v>
      </c>
      <c r="V7" s="7">
        <v>61875</v>
      </c>
      <c r="W7" t="s">
        <v>45</v>
      </c>
      <c r="X7" s="17" t="s">
        <v>46</v>
      </c>
      <c r="Z7" t="s">
        <v>47</v>
      </c>
      <c r="AA7">
        <v>401</v>
      </c>
      <c r="AB7">
        <v>52</v>
      </c>
    </row>
    <row r="8" spans="1:65" x14ac:dyDescent="0.25">
      <c r="A8" t="s">
        <v>58</v>
      </c>
      <c r="B8" t="s">
        <v>59</v>
      </c>
      <c r="C8" s="17">
        <v>44813</v>
      </c>
      <c r="D8" s="7">
        <v>325000</v>
      </c>
      <c r="E8" t="s">
        <v>41</v>
      </c>
      <c r="F8" t="s">
        <v>42</v>
      </c>
      <c r="G8" s="7">
        <v>325000</v>
      </c>
      <c r="H8" s="7">
        <v>176040</v>
      </c>
      <c r="I8" s="12">
        <f t="shared" si="0"/>
        <v>54.16615384615384</v>
      </c>
      <c r="J8" s="12">
        <f t="shared" si="4"/>
        <v>4.4694505494505421</v>
      </c>
      <c r="K8" s="7">
        <v>352078</v>
      </c>
      <c r="L8" s="7">
        <v>73869</v>
      </c>
      <c r="M8" s="7">
        <f t="shared" si="1"/>
        <v>251131</v>
      </c>
      <c r="N8" s="7">
        <v>167595.78125</v>
      </c>
      <c r="O8" s="22">
        <f t="shared" si="2"/>
        <v>1.4984327059246905</v>
      </c>
      <c r="P8" s="27">
        <v>2121</v>
      </c>
      <c r="Q8" s="32">
        <f t="shared" si="3"/>
        <v>118.40216878830741</v>
      </c>
      <c r="R8" s="37" t="s">
        <v>43</v>
      </c>
      <c r="S8" s="42">
        <f>ABS(O1909-O8)*100</f>
        <v>1.5273231040424662E-2</v>
      </c>
      <c r="T8" t="s">
        <v>44</v>
      </c>
      <c r="V8" s="7">
        <v>61875</v>
      </c>
      <c r="W8" t="s">
        <v>45</v>
      </c>
      <c r="X8" s="17" t="s">
        <v>46</v>
      </c>
      <c r="Z8" t="s">
        <v>47</v>
      </c>
      <c r="AA8">
        <v>401</v>
      </c>
      <c r="AB8">
        <v>47</v>
      </c>
    </row>
    <row r="9" spans="1:65" x14ac:dyDescent="0.25">
      <c r="A9" t="s">
        <v>60</v>
      </c>
      <c r="B9" t="s">
        <v>61</v>
      </c>
      <c r="C9" s="17">
        <v>44805</v>
      </c>
      <c r="D9" s="7">
        <v>365000</v>
      </c>
      <c r="E9" t="s">
        <v>41</v>
      </c>
      <c r="F9" t="s">
        <v>42</v>
      </c>
      <c r="G9" s="7">
        <v>365000</v>
      </c>
      <c r="H9" s="7">
        <v>190970</v>
      </c>
      <c r="I9" s="12">
        <f t="shared" si="0"/>
        <v>52.320547945205476</v>
      </c>
      <c r="J9" s="12">
        <f t="shared" si="4"/>
        <v>2.6238446485021782</v>
      </c>
      <c r="K9" s="7">
        <v>381933</v>
      </c>
      <c r="L9" s="7">
        <v>68042</v>
      </c>
      <c r="M9" s="7">
        <f t="shared" si="1"/>
        <v>296958</v>
      </c>
      <c r="N9" s="7">
        <v>189090.96875</v>
      </c>
      <c r="O9" s="22">
        <f t="shared" si="2"/>
        <v>1.5704504660537892</v>
      </c>
      <c r="P9" s="27">
        <v>2346</v>
      </c>
      <c r="Q9" s="32">
        <f t="shared" si="3"/>
        <v>126.58056265984655</v>
      </c>
      <c r="R9" s="37" t="s">
        <v>43</v>
      </c>
      <c r="S9" s="42">
        <f>ABS(O1909-O9)*100</f>
        <v>7.1865027818694527</v>
      </c>
      <c r="T9" t="s">
        <v>44</v>
      </c>
      <c r="V9" s="7">
        <v>61875</v>
      </c>
      <c r="W9" t="s">
        <v>45</v>
      </c>
      <c r="X9" s="17" t="s">
        <v>46</v>
      </c>
      <c r="Z9" t="s">
        <v>47</v>
      </c>
      <c r="AA9">
        <v>401</v>
      </c>
      <c r="AB9">
        <v>52</v>
      </c>
    </row>
    <row r="10" spans="1:65" x14ac:dyDescent="0.25">
      <c r="A10" t="s">
        <v>62</v>
      </c>
      <c r="B10" t="s">
        <v>63</v>
      </c>
      <c r="C10" s="17">
        <v>45002</v>
      </c>
      <c r="D10" s="7">
        <v>385000</v>
      </c>
      <c r="E10" t="s">
        <v>41</v>
      </c>
      <c r="F10" t="s">
        <v>42</v>
      </c>
      <c r="G10" s="7">
        <v>385000</v>
      </c>
      <c r="H10" s="7">
        <v>202160</v>
      </c>
      <c r="I10" s="12">
        <f t="shared" si="0"/>
        <v>52.509090909090908</v>
      </c>
      <c r="J10" s="12">
        <f t="shared" si="4"/>
        <v>2.8123876123876101</v>
      </c>
      <c r="K10" s="7">
        <v>404321</v>
      </c>
      <c r="L10" s="7">
        <v>68558</v>
      </c>
      <c r="M10" s="7">
        <f t="shared" si="1"/>
        <v>316442</v>
      </c>
      <c r="N10" s="7">
        <v>202266.875</v>
      </c>
      <c r="O10" s="22">
        <f t="shared" si="2"/>
        <v>1.5644776239312541</v>
      </c>
      <c r="P10" s="27">
        <v>2661</v>
      </c>
      <c r="Q10" s="32">
        <f t="shared" si="3"/>
        <v>118.9184517098835</v>
      </c>
      <c r="R10" s="37" t="s">
        <v>43</v>
      </c>
      <c r="S10" s="42">
        <f>ABS(O1909-O10)*100</f>
        <v>6.58921856961594</v>
      </c>
      <c r="T10" t="s">
        <v>44</v>
      </c>
      <c r="V10" s="7">
        <v>61875</v>
      </c>
      <c r="W10" t="s">
        <v>45</v>
      </c>
      <c r="X10" s="17" t="s">
        <v>46</v>
      </c>
      <c r="Z10" t="s">
        <v>47</v>
      </c>
      <c r="AA10">
        <v>401</v>
      </c>
      <c r="AB10">
        <v>49</v>
      </c>
    </row>
    <row r="11" spans="1:65" x14ac:dyDescent="0.25">
      <c r="A11" t="s">
        <v>64</v>
      </c>
      <c r="B11" t="s">
        <v>65</v>
      </c>
      <c r="C11" s="17">
        <v>44799</v>
      </c>
      <c r="D11" s="7">
        <v>388000</v>
      </c>
      <c r="E11" t="s">
        <v>41</v>
      </c>
      <c r="F11" t="s">
        <v>42</v>
      </c>
      <c r="G11" s="7">
        <v>388000</v>
      </c>
      <c r="H11" s="7">
        <v>224800</v>
      </c>
      <c r="I11" s="12">
        <f t="shared" si="0"/>
        <v>57.938144329896915</v>
      </c>
      <c r="J11" s="12">
        <f t="shared" si="4"/>
        <v>8.2414410331936168</v>
      </c>
      <c r="K11" s="7">
        <v>449602</v>
      </c>
      <c r="L11" s="7">
        <v>67238</v>
      </c>
      <c r="M11" s="7">
        <f t="shared" si="1"/>
        <v>320762</v>
      </c>
      <c r="N11" s="7">
        <v>230339.765625</v>
      </c>
      <c r="O11" s="22">
        <f t="shared" si="2"/>
        <v>1.3925602430377138</v>
      </c>
      <c r="P11" s="27">
        <v>3157</v>
      </c>
      <c r="Q11" s="32">
        <f t="shared" si="3"/>
        <v>101.60342096927462</v>
      </c>
      <c r="R11" s="37" t="s">
        <v>43</v>
      </c>
      <c r="S11" s="42">
        <f>ABS(O1909-O11)*100</f>
        <v>10.602519519738095</v>
      </c>
      <c r="T11" t="s">
        <v>44</v>
      </c>
      <c r="V11" s="7">
        <v>61875</v>
      </c>
      <c r="W11" t="s">
        <v>45</v>
      </c>
      <c r="X11" s="17" t="s">
        <v>46</v>
      </c>
      <c r="Z11" t="s">
        <v>47</v>
      </c>
      <c r="AA11">
        <v>401</v>
      </c>
      <c r="AB11">
        <v>49</v>
      </c>
    </row>
    <row r="12" spans="1:65" x14ac:dyDescent="0.25">
      <c r="A12" t="s">
        <v>66</v>
      </c>
      <c r="B12" t="s">
        <v>67</v>
      </c>
      <c r="C12" s="17">
        <v>45245</v>
      </c>
      <c r="D12" s="7">
        <v>575000</v>
      </c>
      <c r="E12" t="s">
        <v>41</v>
      </c>
      <c r="F12" t="s">
        <v>42</v>
      </c>
      <c r="G12" s="7">
        <v>575000</v>
      </c>
      <c r="H12" s="7">
        <v>270430</v>
      </c>
      <c r="I12" s="12">
        <f t="shared" si="0"/>
        <v>47.031304347826087</v>
      </c>
      <c r="J12" s="12">
        <f t="shared" si="4"/>
        <v>2.6653989488772112</v>
      </c>
      <c r="K12" s="7">
        <v>540862</v>
      </c>
      <c r="L12" s="7">
        <v>67976</v>
      </c>
      <c r="M12" s="7">
        <f t="shared" si="1"/>
        <v>507024</v>
      </c>
      <c r="N12" s="7">
        <v>284871.09375</v>
      </c>
      <c r="O12" s="22">
        <f t="shared" si="2"/>
        <v>1.7798366037270146</v>
      </c>
      <c r="P12" s="27">
        <v>3586</v>
      </c>
      <c r="Q12" s="32">
        <f t="shared" si="3"/>
        <v>141.38984941438929</v>
      </c>
      <c r="R12" s="37" t="s">
        <v>43</v>
      </c>
      <c r="S12" s="42">
        <f>ABS(O1909-O12)*100</f>
        <v>28.125116549191986</v>
      </c>
      <c r="T12" t="s">
        <v>44</v>
      </c>
      <c r="V12" s="7">
        <v>61875</v>
      </c>
      <c r="W12" t="s">
        <v>45</v>
      </c>
      <c r="X12" s="17" t="s">
        <v>46</v>
      </c>
      <c r="Z12" t="s">
        <v>47</v>
      </c>
      <c r="AA12">
        <v>401</v>
      </c>
      <c r="AB12">
        <v>57</v>
      </c>
    </row>
    <row r="13" spans="1:65" x14ac:dyDescent="0.25">
      <c r="A13" t="s">
        <v>68</v>
      </c>
      <c r="B13" t="s">
        <v>69</v>
      </c>
      <c r="C13" s="17">
        <v>45281</v>
      </c>
      <c r="D13" s="7">
        <v>412000</v>
      </c>
      <c r="E13" t="s">
        <v>41</v>
      </c>
      <c r="F13" t="s">
        <v>42</v>
      </c>
      <c r="G13" s="7">
        <v>412000</v>
      </c>
      <c r="H13" s="7">
        <v>184380</v>
      </c>
      <c r="I13" s="12">
        <f t="shared" si="0"/>
        <v>44.752427184466022</v>
      </c>
      <c r="J13" s="12">
        <f t="shared" si="4"/>
        <v>4.9442761122372758</v>
      </c>
      <c r="K13" s="7">
        <v>368751</v>
      </c>
      <c r="L13" s="7">
        <v>71279</v>
      </c>
      <c r="M13" s="7">
        <f t="shared" si="1"/>
        <v>340721</v>
      </c>
      <c r="N13" s="7">
        <v>179200</v>
      </c>
      <c r="O13" s="22">
        <f t="shared" si="2"/>
        <v>1.9013448660714285</v>
      </c>
      <c r="P13" s="27">
        <v>2322</v>
      </c>
      <c r="Q13" s="32">
        <f t="shared" si="3"/>
        <v>146.73600344530578</v>
      </c>
      <c r="R13" s="37" t="s">
        <v>43</v>
      </c>
      <c r="S13" s="42">
        <f>ABS(O1909-O13)*100</f>
        <v>40.275942783633376</v>
      </c>
      <c r="T13" t="s">
        <v>44</v>
      </c>
      <c r="V13" s="7">
        <v>61875</v>
      </c>
      <c r="W13" t="s">
        <v>45</v>
      </c>
      <c r="X13" s="17" t="s">
        <v>46</v>
      </c>
      <c r="Z13" t="s">
        <v>47</v>
      </c>
      <c r="AA13">
        <v>401</v>
      </c>
      <c r="AB13">
        <v>49</v>
      </c>
    </row>
    <row r="14" spans="1:65" x14ac:dyDescent="0.25">
      <c r="A14" t="s">
        <v>70</v>
      </c>
      <c r="B14" t="s">
        <v>71</v>
      </c>
      <c r="C14" s="17">
        <v>44944</v>
      </c>
      <c r="D14" s="7">
        <v>374900</v>
      </c>
      <c r="E14" t="s">
        <v>41</v>
      </c>
      <c r="F14" t="s">
        <v>42</v>
      </c>
      <c r="G14" s="7">
        <v>374900</v>
      </c>
      <c r="H14" s="7">
        <v>204500</v>
      </c>
      <c r="I14" s="12">
        <f t="shared" si="0"/>
        <v>54.547879434515863</v>
      </c>
      <c r="J14" s="12">
        <f t="shared" si="4"/>
        <v>4.8511761378125655</v>
      </c>
      <c r="K14" s="7">
        <v>409001</v>
      </c>
      <c r="L14" s="7">
        <v>67357</v>
      </c>
      <c r="M14" s="7">
        <f t="shared" si="1"/>
        <v>307543</v>
      </c>
      <c r="N14" s="7">
        <v>205809.640625</v>
      </c>
      <c r="O14" s="22">
        <f t="shared" si="2"/>
        <v>1.4943080366209156</v>
      </c>
      <c r="P14" s="27">
        <v>2482</v>
      </c>
      <c r="Q14" s="32">
        <f t="shared" si="3"/>
        <v>123.90934730056406</v>
      </c>
      <c r="R14" s="37" t="s">
        <v>43</v>
      </c>
      <c r="S14" s="42">
        <f>ABS(O1909-O14)*100</f>
        <v>0.42774016141791105</v>
      </c>
      <c r="T14" t="s">
        <v>44</v>
      </c>
      <c r="V14" s="7">
        <v>61875</v>
      </c>
      <c r="W14" t="s">
        <v>45</v>
      </c>
      <c r="X14" s="17" t="s">
        <v>46</v>
      </c>
      <c r="Z14" t="s">
        <v>47</v>
      </c>
      <c r="AA14">
        <v>401</v>
      </c>
      <c r="AB14">
        <v>49</v>
      </c>
    </row>
    <row r="15" spans="1:65" x14ac:dyDescent="0.25">
      <c r="A15" t="s">
        <v>72</v>
      </c>
      <c r="B15" t="s">
        <v>73</v>
      </c>
      <c r="C15" s="17">
        <v>45042</v>
      </c>
      <c r="D15" s="7">
        <v>430000</v>
      </c>
      <c r="E15" t="s">
        <v>41</v>
      </c>
      <c r="F15" t="s">
        <v>42</v>
      </c>
      <c r="G15" s="7">
        <v>430000</v>
      </c>
      <c r="H15" s="7">
        <v>202260</v>
      </c>
      <c r="I15" s="12">
        <f t="shared" si="0"/>
        <v>47.037209302325586</v>
      </c>
      <c r="J15" s="12">
        <f t="shared" si="4"/>
        <v>2.6594939943777121</v>
      </c>
      <c r="K15" s="7">
        <v>404528</v>
      </c>
      <c r="L15" s="7">
        <v>69118</v>
      </c>
      <c r="M15" s="7">
        <f t="shared" si="1"/>
        <v>360882</v>
      </c>
      <c r="N15" s="7">
        <v>202054.21875</v>
      </c>
      <c r="O15" s="22">
        <f t="shared" si="2"/>
        <v>1.7860651573255013</v>
      </c>
      <c r="P15" s="27">
        <v>2576</v>
      </c>
      <c r="Q15" s="32">
        <f t="shared" si="3"/>
        <v>140.09394409937889</v>
      </c>
      <c r="R15" s="37" t="s">
        <v>43</v>
      </c>
      <c r="S15" s="42">
        <f>ABS(O1909-O15)*100</f>
        <v>28.747971909040658</v>
      </c>
      <c r="T15" t="s">
        <v>44</v>
      </c>
      <c r="V15" s="7">
        <v>61875</v>
      </c>
      <c r="W15" t="s">
        <v>45</v>
      </c>
      <c r="X15" s="17" t="s">
        <v>46</v>
      </c>
      <c r="Z15" t="s">
        <v>47</v>
      </c>
      <c r="AA15">
        <v>401</v>
      </c>
      <c r="AB15">
        <v>52</v>
      </c>
    </row>
    <row r="16" spans="1:65" x14ac:dyDescent="0.25">
      <c r="A16" t="s">
        <v>74</v>
      </c>
      <c r="B16" t="s">
        <v>75</v>
      </c>
      <c r="C16" s="17">
        <v>44729</v>
      </c>
      <c r="D16" s="7">
        <v>510000</v>
      </c>
      <c r="E16" t="s">
        <v>41</v>
      </c>
      <c r="F16" t="s">
        <v>42</v>
      </c>
      <c r="G16" s="7">
        <v>510000</v>
      </c>
      <c r="H16" s="7">
        <v>224170</v>
      </c>
      <c r="I16" s="12">
        <f t="shared" si="0"/>
        <v>43.954901960784312</v>
      </c>
      <c r="J16" s="12">
        <f t="shared" si="4"/>
        <v>5.7418013359189857</v>
      </c>
      <c r="K16" s="7">
        <v>448336</v>
      </c>
      <c r="L16" s="7">
        <v>76111</v>
      </c>
      <c r="M16" s="7">
        <f t="shared" si="1"/>
        <v>433889</v>
      </c>
      <c r="N16" s="7">
        <v>224231.921875</v>
      </c>
      <c r="O16" s="22">
        <f t="shared" si="2"/>
        <v>1.9350010309498891</v>
      </c>
      <c r="P16" s="27">
        <v>3025</v>
      </c>
      <c r="Q16" s="32">
        <f t="shared" si="3"/>
        <v>143.43438016528927</v>
      </c>
      <c r="R16" s="37" t="s">
        <v>43</v>
      </c>
      <c r="S16" s="42">
        <f>ABS(O1909-O16)*100</f>
        <v>43.641559271479437</v>
      </c>
      <c r="T16" t="s">
        <v>44</v>
      </c>
      <c r="V16" s="7">
        <v>71875</v>
      </c>
      <c r="W16" t="s">
        <v>45</v>
      </c>
      <c r="X16" s="17" t="s">
        <v>46</v>
      </c>
      <c r="Z16" t="s">
        <v>47</v>
      </c>
      <c r="AA16">
        <v>401</v>
      </c>
      <c r="AB16">
        <v>49</v>
      </c>
    </row>
    <row r="17" spans="1:28" x14ac:dyDescent="0.25">
      <c r="A17" t="s">
        <v>76</v>
      </c>
      <c r="B17" t="s">
        <v>77</v>
      </c>
      <c r="C17" s="17">
        <v>44858</v>
      </c>
      <c r="D17" s="7">
        <v>1600000</v>
      </c>
      <c r="E17" t="s">
        <v>41</v>
      </c>
      <c r="F17" t="s">
        <v>78</v>
      </c>
      <c r="G17" s="7">
        <v>1600000</v>
      </c>
      <c r="H17" s="7">
        <v>851960</v>
      </c>
      <c r="I17" s="12">
        <f t="shared" si="0"/>
        <v>53.247500000000002</v>
      </c>
      <c r="J17" s="12">
        <f t="shared" si="4"/>
        <v>3.5507967032967045</v>
      </c>
      <c r="K17" s="7">
        <v>1703927</v>
      </c>
      <c r="L17" s="7">
        <v>366072</v>
      </c>
      <c r="M17" s="7">
        <f t="shared" si="1"/>
        <v>1233928</v>
      </c>
      <c r="N17" s="7">
        <v>1194513.375</v>
      </c>
      <c r="O17" s="22">
        <f t="shared" si="2"/>
        <v>1.0329963864992302</v>
      </c>
      <c r="P17" s="27">
        <v>5705</v>
      </c>
      <c r="Q17" s="32">
        <f t="shared" si="3"/>
        <v>216.2888694127958</v>
      </c>
      <c r="R17" s="37" t="s">
        <v>79</v>
      </c>
      <c r="S17" s="42">
        <f>ABS(O1909-O17)*100</f>
        <v>46.558905173586453</v>
      </c>
      <c r="T17" t="s">
        <v>44</v>
      </c>
      <c r="V17" s="7">
        <v>328370</v>
      </c>
      <c r="W17" t="s">
        <v>45</v>
      </c>
      <c r="X17" s="17" t="s">
        <v>46</v>
      </c>
      <c r="Z17" t="s">
        <v>80</v>
      </c>
      <c r="AA17">
        <v>401</v>
      </c>
      <c r="AB17">
        <v>72</v>
      </c>
    </row>
    <row r="18" spans="1:28" x14ac:dyDescent="0.25">
      <c r="A18" t="s">
        <v>81</v>
      </c>
      <c r="B18" t="s">
        <v>82</v>
      </c>
      <c r="C18" s="17">
        <v>45112</v>
      </c>
      <c r="D18" s="7">
        <v>550000</v>
      </c>
      <c r="E18" t="s">
        <v>41</v>
      </c>
      <c r="F18" t="s">
        <v>42</v>
      </c>
      <c r="G18" s="7">
        <v>550000</v>
      </c>
      <c r="H18" s="7">
        <v>255210</v>
      </c>
      <c r="I18" s="12">
        <f t="shared" si="0"/>
        <v>46.401818181818186</v>
      </c>
      <c r="J18" s="12">
        <f t="shared" si="4"/>
        <v>3.2948851148851119</v>
      </c>
      <c r="K18" s="7">
        <v>510414</v>
      </c>
      <c r="L18" s="7">
        <v>68431</v>
      </c>
      <c r="M18" s="7">
        <f t="shared" si="1"/>
        <v>481569</v>
      </c>
      <c r="N18" s="7">
        <v>266254.8125</v>
      </c>
      <c r="O18" s="22">
        <f t="shared" si="2"/>
        <v>1.8086771671028481</v>
      </c>
      <c r="P18" s="27">
        <v>2465</v>
      </c>
      <c r="Q18" s="32">
        <f t="shared" si="3"/>
        <v>195.36267748478701</v>
      </c>
      <c r="R18" s="37" t="s">
        <v>43</v>
      </c>
      <c r="S18" s="42">
        <f>ABS(O1909-O18)*100</f>
        <v>31.009172886775339</v>
      </c>
      <c r="T18" t="s">
        <v>83</v>
      </c>
      <c r="V18" s="7">
        <v>61875</v>
      </c>
      <c r="W18" t="s">
        <v>45</v>
      </c>
      <c r="X18" s="17" t="s">
        <v>46</v>
      </c>
      <c r="Z18" t="s">
        <v>47</v>
      </c>
      <c r="AA18">
        <v>401</v>
      </c>
      <c r="AB18">
        <v>52</v>
      </c>
    </row>
    <row r="19" spans="1:28" x14ac:dyDescent="0.25">
      <c r="A19" t="s">
        <v>84</v>
      </c>
      <c r="B19" t="s">
        <v>85</v>
      </c>
      <c r="C19" s="17">
        <v>45086</v>
      </c>
      <c r="D19" s="7">
        <v>1170000</v>
      </c>
      <c r="E19" t="s">
        <v>41</v>
      </c>
      <c r="F19" t="s">
        <v>42</v>
      </c>
      <c r="G19" s="7">
        <v>1170000</v>
      </c>
      <c r="H19" s="7">
        <v>649350</v>
      </c>
      <c r="I19" s="12">
        <f t="shared" si="0"/>
        <v>55.500000000000007</v>
      </c>
      <c r="J19" s="12">
        <f t="shared" si="4"/>
        <v>5.8032967032967093</v>
      </c>
      <c r="K19" s="7">
        <v>1298708</v>
      </c>
      <c r="L19" s="7">
        <v>176014</v>
      </c>
      <c r="M19" s="7">
        <f t="shared" si="1"/>
        <v>993986</v>
      </c>
      <c r="N19" s="7">
        <v>1002405.375</v>
      </c>
      <c r="O19" s="22">
        <f t="shared" si="2"/>
        <v>0.99160082815796957</v>
      </c>
      <c r="P19" s="27">
        <v>4799</v>
      </c>
      <c r="Q19" s="32">
        <f t="shared" si="3"/>
        <v>207.12356740987707</v>
      </c>
      <c r="R19" s="37" t="s">
        <v>79</v>
      </c>
      <c r="S19" s="42">
        <f>ABS(O1909-O19)*100</f>
        <v>50.698461007712517</v>
      </c>
      <c r="T19" t="s">
        <v>44</v>
      </c>
      <c r="V19" s="7">
        <v>121500</v>
      </c>
      <c r="W19" t="s">
        <v>45</v>
      </c>
      <c r="X19" s="17" t="s">
        <v>46</v>
      </c>
      <c r="Z19" t="s">
        <v>80</v>
      </c>
      <c r="AA19">
        <v>401</v>
      </c>
      <c r="AB19">
        <v>80</v>
      </c>
    </row>
    <row r="20" spans="1:28" x14ac:dyDescent="0.25">
      <c r="A20" t="s">
        <v>86</v>
      </c>
      <c r="B20" t="s">
        <v>87</v>
      </c>
      <c r="C20" s="17">
        <v>44957</v>
      </c>
      <c r="D20" s="7">
        <v>1117200</v>
      </c>
      <c r="E20" t="s">
        <v>41</v>
      </c>
      <c r="F20" t="s">
        <v>78</v>
      </c>
      <c r="G20" s="7">
        <v>1117200</v>
      </c>
      <c r="H20" s="7">
        <v>621250</v>
      </c>
      <c r="I20" s="12">
        <f t="shared" si="0"/>
        <v>55.607769423558892</v>
      </c>
      <c r="J20" s="12">
        <f t="shared" si="4"/>
        <v>5.9110661268555944</v>
      </c>
      <c r="K20" s="7">
        <v>1242504</v>
      </c>
      <c r="L20" s="7">
        <v>161816</v>
      </c>
      <c r="M20" s="7">
        <f t="shared" si="1"/>
        <v>955384</v>
      </c>
      <c r="N20" s="7">
        <v>1019517</v>
      </c>
      <c r="O20" s="22">
        <f t="shared" si="2"/>
        <v>0.93709472230477764</v>
      </c>
      <c r="P20" s="27">
        <v>5852</v>
      </c>
      <c r="Q20" s="32">
        <f t="shared" si="3"/>
        <v>163.25768967874231</v>
      </c>
      <c r="R20" s="37" t="s">
        <v>79</v>
      </c>
      <c r="S20" s="42">
        <f>ABS(O1909-O20)*100</f>
        <v>56.149071593031707</v>
      </c>
      <c r="T20" t="s">
        <v>88</v>
      </c>
      <c r="V20" s="7">
        <v>116500</v>
      </c>
      <c r="W20" t="s">
        <v>45</v>
      </c>
      <c r="X20" s="17" t="s">
        <v>46</v>
      </c>
      <c r="Y20" t="s">
        <v>89</v>
      </c>
      <c r="Z20" t="s">
        <v>80</v>
      </c>
      <c r="AA20">
        <v>401</v>
      </c>
      <c r="AB20">
        <v>52</v>
      </c>
    </row>
    <row r="21" spans="1:28" x14ac:dyDescent="0.25">
      <c r="A21" t="s">
        <v>90</v>
      </c>
      <c r="B21" t="s">
        <v>91</v>
      </c>
      <c r="C21" s="17">
        <v>45218</v>
      </c>
      <c r="D21" s="7">
        <v>524000</v>
      </c>
      <c r="E21" t="s">
        <v>41</v>
      </c>
      <c r="F21" t="s">
        <v>42</v>
      </c>
      <c r="G21" s="7">
        <v>524000</v>
      </c>
      <c r="H21" s="7">
        <v>229350</v>
      </c>
      <c r="I21" s="12">
        <f t="shared" si="0"/>
        <v>43.769083969465647</v>
      </c>
      <c r="J21" s="12">
        <f t="shared" si="4"/>
        <v>5.9276193272376503</v>
      </c>
      <c r="K21" s="7">
        <v>458691</v>
      </c>
      <c r="L21" s="7">
        <v>105779</v>
      </c>
      <c r="M21" s="7">
        <f t="shared" si="1"/>
        <v>418221</v>
      </c>
      <c r="N21" s="7">
        <v>315100</v>
      </c>
      <c r="O21" s="22">
        <f t="shared" si="2"/>
        <v>1.3272643605204697</v>
      </c>
      <c r="P21" s="27">
        <v>2832</v>
      </c>
      <c r="Q21" s="32">
        <f t="shared" si="3"/>
        <v>147.67690677966101</v>
      </c>
      <c r="R21" s="37" t="s">
        <v>79</v>
      </c>
      <c r="S21" s="42">
        <f>ABS(O1909-O21)*100</f>
        <v>17.132107771462501</v>
      </c>
      <c r="T21" t="s">
        <v>83</v>
      </c>
      <c r="V21" s="7">
        <v>100000</v>
      </c>
      <c r="W21" t="s">
        <v>45</v>
      </c>
      <c r="X21" s="17" t="s">
        <v>46</v>
      </c>
      <c r="Z21" t="s">
        <v>80</v>
      </c>
      <c r="AA21">
        <v>401</v>
      </c>
      <c r="AB21">
        <v>46</v>
      </c>
    </row>
    <row r="22" spans="1:28" x14ac:dyDescent="0.25">
      <c r="A22" t="s">
        <v>92</v>
      </c>
      <c r="B22" t="s">
        <v>93</v>
      </c>
      <c r="C22" s="17">
        <v>44984</v>
      </c>
      <c r="D22" s="7">
        <v>675000</v>
      </c>
      <c r="E22" t="s">
        <v>41</v>
      </c>
      <c r="F22" t="s">
        <v>42</v>
      </c>
      <c r="G22" s="7">
        <v>675000</v>
      </c>
      <c r="H22" s="7">
        <v>390580</v>
      </c>
      <c r="I22" s="12">
        <f t="shared" si="0"/>
        <v>57.863703703703706</v>
      </c>
      <c r="J22" s="12">
        <f t="shared" si="4"/>
        <v>8.1670004070004083</v>
      </c>
      <c r="K22" s="7">
        <v>781151</v>
      </c>
      <c r="L22" s="7">
        <v>108122</v>
      </c>
      <c r="M22" s="7">
        <f t="shared" si="1"/>
        <v>566878</v>
      </c>
      <c r="N22" s="7">
        <v>600918.75</v>
      </c>
      <c r="O22" s="22">
        <f t="shared" si="2"/>
        <v>0.94335215867369759</v>
      </c>
      <c r="P22" s="27">
        <v>4248</v>
      </c>
      <c r="Q22" s="32">
        <f t="shared" si="3"/>
        <v>133.44585687382298</v>
      </c>
      <c r="R22" s="37" t="s">
        <v>79</v>
      </c>
      <c r="S22" s="42">
        <f>ABS(O1909-O22)*100</f>
        <v>55.52332795613971</v>
      </c>
      <c r="T22" t="s">
        <v>83</v>
      </c>
      <c r="V22" s="7">
        <v>100000</v>
      </c>
      <c r="W22" t="s">
        <v>45</v>
      </c>
      <c r="X22" s="17" t="s">
        <v>46</v>
      </c>
      <c r="Z22" t="s">
        <v>80</v>
      </c>
      <c r="AA22">
        <v>401</v>
      </c>
      <c r="AB22">
        <v>52</v>
      </c>
    </row>
    <row r="23" spans="1:28" x14ac:dyDescent="0.25">
      <c r="A23" t="s">
        <v>94</v>
      </c>
      <c r="B23" t="s">
        <v>95</v>
      </c>
      <c r="C23" s="17">
        <v>44876</v>
      </c>
      <c r="D23" s="7">
        <v>585000</v>
      </c>
      <c r="E23" t="s">
        <v>41</v>
      </c>
      <c r="F23" t="s">
        <v>42</v>
      </c>
      <c r="G23" s="7">
        <v>585000</v>
      </c>
      <c r="H23" s="7">
        <v>209090</v>
      </c>
      <c r="I23" s="12">
        <f t="shared" si="0"/>
        <v>35.741880341880346</v>
      </c>
      <c r="J23" s="12">
        <f t="shared" si="4"/>
        <v>13.954822954822951</v>
      </c>
      <c r="K23" s="7">
        <v>418175</v>
      </c>
      <c r="L23" s="7">
        <v>107453</v>
      </c>
      <c r="M23" s="7">
        <f t="shared" si="1"/>
        <v>477547</v>
      </c>
      <c r="N23" s="7">
        <v>277430.34375</v>
      </c>
      <c r="O23" s="22">
        <f t="shared" si="2"/>
        <v>1.7213221652146693</v>
      </c>
      <c r="P23" s="27">
        <v>2891</v>
      </c>
      <c r="Q23" s="32">
        <f t="shared" si="3"/>
        <v>165.18401937046005</v>
      </c>
      <c r="R23" s="37" t="s">
        <v>79</v>
      </c>
      <c r="S23" s="42">
        <f>ABS(O1909-O23)*100</f>
        <v>22.273672697957458</v>
      </c>
      <c r="T23" t="s">
        <v>83</v>
      </c>
      <c r="V23" s="7">
        <v>100000</v>
      </c>
      <c r="W23" t="s">
        <v>45</v>
      </c>
      <c r="X23" s="17" t="s">
        <v>46</v>
      </c>
      <c r="Z23" t="s">
        <v>80</v>
      </c>
      <c r="AA23">
        <v>401</v>
      </c>
      <c r="AB23">
        <v>41</v>
      </c>
    </row>
    <row r="24" spans="1:28" x14ac:dyDescent="0.25">
      <c r="A24" t="s">
        <v>96</v>
      </c>
      <c r="B24" t="s">
        <v>97</v>
      </c>
      <c r="C24" s="17">
        <v>44855</v>
      </c>
      <c r="D24" s="7">
        <v>165000</v>
      </c>
      <c r="E24" t="s">
        <v>41</v>
      </c>
      <c r="F24" t="s">
        <v>78</v>
      </c>
      <c r="G24" s="7">
        <v>165000</v>
      </c>
      <c r="H24" s="7">
        <v>78840</v>
      </c>
      <c r="I24" s="12">
        <f t="shared" si="0"/>
        <v>47.781818181818181</v>
      </c>
      <c r="J24" s="12">
        <f t="shared" si="4"/>
        <v>1.9148851148851165</v>
      </c>
      <c r="K24" s="7">
        <v>157685</v>
      </c>
      <c r="L24" s="7">
        <v>34385</v>
      </c>
      <c r="M24" s="7">
        <f t="shared" si="1"/>
        <v>130615</v>
      </c>
      <c r="N24" s="7">
        <v>120882.3515625</v>
      </c>
      <c r="O24" s="22">
        <f t="shared" si="2"/>
        <v>1.0805133943185075</v>
      </c>
      <c r="P24" s="27">
        <v>1285</v>
      </c>
      <c r="Q24" s="32">
        <f t="shared" si="3"/>
        <v>101.64591439688716</v>
      </c>
      <c r="R24" s="37" t="s">
        <v>98</v>
      </c>
      <c r="S24" s="42">
        <f>ABS(O1909-O24)*100</f>
        <v>41.807204391658729</v>
      </c>
      <c r="T24" t="s">
        <v>99</v>
      </c>
      <c r="V24" s="7">
        <v>31000</v>
      </c>
      <c r="W24" t="s">
        <v>45</v>
      </c>
      <c r="X24" s="17" t="s">
        <v>46</v>
      </c>
      <c r="Y24" t="s">
        <v>100</v>
      </c>
      <c r="Z24" t="s">
        <v>101</v>
      </c>
      <c r="AA24">
        <v>407</v>
      </c>
      <c r="AB24">
        <v>52</v>
      </c>
    </row>
    <row r="25" spans="1:28" x14ac:dyDescent="0.25">
      <c r="A25" t="s">
        <v>102</v>
      </c>
      <c r="B25" t="s">
        <v>97</v>
      </c>
      <c r="C25" s="17">
        <v>45294</v>
      </c>
      <c r="D25" s="7">
        <v>171000</v>
      </c>
      <c r="E25" t="s">
        <v>41</v>
      </c>
      <c r="F25" t="s">
        <v>78</v>
      </c>
      <c r="G25" s="7">
        <v>171000</v>
      </c>
      <c r="H25" s="7">
        <v>78840</v>
      </c>
      <c r="I25" s="12">
        <f t="shared" si="0"/>
        <v>46.10526315789474</v>
      </c>
      <c r="J25" s="12">
        <f t="shared" si="4"/>
        <v>3.5914401388085579</v>
      </c>
      <c r="K25" s="7">
        <v>157685</v>
      </c>
      <c r="L25" s="7">
        <v>34385</v>
      </c>
      <c r="M25" s="7">
        <f t="shared" si="1"/>
        <v>136615</v>
      </c>
      <c r="N25" s="7">
        <v>120882.3515625</v>
      </c>
      <c r="O25" s="22">
        <f t="shared" si="2"/>
        <v>1.1301484313809509</v>
      </c>
      <c r="P25" s="27">
        <v>1285</v>
      </c>
      <c r="Q25" s="32">
        <f t="shared" si="3"/>
        <v>106.31517509727627</v>
      </c>
      <c r="R25" s="37" t="s">
        <v>98</v>
      </c>
      <c r="S25" s="42">
        <f>ABS(O1909-O25)*100</f>
        <v>36.843700685414383</v>
      </c>
      <c r="T25" t="s">
        <v>99</v>
      </c>
      <c r="V25" s="7">
        <v>31000</v>
      </c>
      <c r="W25" t="s">
        <v>45</v>
      </c>
      <c r="X25" s="17" t="s">
        <v>46</v>
      </c>
      <c r="Y25" t="s">
        <v>103</v>
      </c>
      <c r="Z25" t="s">
        <v>101</v>
      </c>
      <c r="AA25">
        <v>407</v>
      </c>
      <c r="AB25">
        <v>52</v>
      </c>
    </row>
    <row r="26" spans="1:28" x14ac:dyDescent="0.25">
      <c r="A26" t="s">
        <v>104</v>
      </c>
      <c r="B26" t="s">
        <v>97</v>
      </c>
      <c r="C26" s="17">
        <v>45106</v>
      </c>
      <c r="D26" s="7">
        <v>176000</v>
      </c>
      <c r="E26" t="s">
        <v>41</v>
      </c>
      <c r="F26" t="s">
        <v>78</v>
      </c>
      <c r="G26" s="7">
        <v>176000</v>
      </c>
      <c r="H26" s="7">
        <v>79370</v>
      </c>
      <c r="I26" s="12">
        <f t="shared" si="0"/>
        <v>45.096590909090914</v>
      </c>
      <c r="J26" s="12">
        <f t="shared" si="4"/>
        <v>4.6001123876123842</v>
      </c>
      <c r="K26" s="7">
        <v>158744</v>
      </c>
      <c r="L26" s="7">
        <v>34385</v>
      </c>
      <c r="M26" s="7">
        <f t="shared" si="1"/>
        <v>141615</v>
      </c>
      <c r="N26" s="7">
        <v>121920.5859375</v>
      </c>
      <c r="O26" s="22">
        <f t="shared" si="2"/>
        <v>1.1615347720900548</v>
      </c>
      <c r="P26" s="27">
        <v>1285</v>
      </c>
      <c r="Q26" s="32">
        <f t="shared" si="3"/>
        <v>110.20622568093385</v>
      </c>
      <c r="R26" s="37" t="s">
        <v>98</v>
      </c>
      <c r="S26" s="42">
        <f>ABS(O1909-O26)*100</f>
        <v>33.705066614503984</v>
      </c>
      <c r="T26" t="s">
        <v>99</v>
      </c>
      <c r="V26" s="7">
        <v>31000</v>
      </c>
      <c r="W26" t="s">
        <v>45</v>
      </c>
      <c r="X26" s="17" t="s">
        <v>46</v>
      </c>
      <c r="Y26" t="s">
        <v>105</v>
      </c>
      <c r="Z26" t="s">
        <v>101</v>
      </c>
      <c r="AA26">
        <v>407</v>
      </c>
      <c r="AB26">
        <v>52</v>
      </c>
    </row>
    <row r="27" spans="1:28" x14ac:dyDescent="0.25">
      <c r="A27" t="s">
        <v>106</v>
      </c>
      <c r="B27" t="s">
        <v>107</v>
      </c>
      <c r="C27" s="17">
        <v>45271</v>
      </c>
      <c r="D27" s="7">
        <v>176000</v>
      </c>
      <c r="E27" t="s">
        <v>41</v>
      </c>
      <c r="F27" t="s">
        <v>78</v>
      </c>
      <c r="G27" s="7">
        <v>176000</v>
      </c>
      <c r="H27" s="7">
        <v>80810</v>
      </c>
      <c r="I27" s="12">
        <f t="shared" si="0"/>
        <v>45.914772727272727</v>
      </c>
      <c r="J27" s="12">
        <f t="shared" si="4"/>
        <v>3.7819305694305712</v>
      </c>
      <c r="K27" s="7">
        <v>161617</v>
      </c>
      <c r="L27" s="7">
        <v>31185</v>
      </c>
      <c r="M27" s="7">
        <f t="shared" si="1"/>
        <v>144815</v>
      </c>
      <c r="N27" s="7">
        <v>120882.296875</v>
      </c>
      <c r="O27" s="22">
        <f t="shared" si="2"/>
        <v>1.1979835240039154</v>
      </c>
      <c r="P27" s="27">
        <v>1285</v>
      </c>
      <c r="Q27" s="32">
        <f t="shared" si="3"/>
        <v>112.6964980544747</v>
      </c>
      <c r="R27" s="37" t="s">
        <v>98</v>
      </c>
      <c r="S27" s="42">
        <f>ABS(O1909-O27)*100</f>
        <v>30.060191423117931</v>
      </c>
      <c r="T27" t="s">
        <v>99</v>
      </c>
      <c r="V27" s="7">
        <v>30000</v>
      </c>
      <c r="W27" t="s">
        <v>45</v>
      </c>
      <c r="X27" s="17" t="s">
        <v>46</v>
      </c>
      <c r="Z27" t="s">
        <v>101</v>
      </c>
      <c r="AA27">
        <v>407</v>
      </c>
      <c r="AB27">
        <v>52</v>
      </c>
    </row>
    <row r="28" spans="1:28" x14ac:dyDescent="0.25">
      <c r="A28" t="s">
        <v>108</v>
      </c>
      <c r="B28" t="s">
        <v>107</v>
      </c>
      <c r="C28" s="17">
        <v>44795</v>
      </c>
      <c r="D28" s="7">
        <v>150000</v>
      </c>
      <c r="E28" t="s">
        <v>41</v>
      </c>
      <c r="F28" t="s">
        <v>78</v>
      </c>
      <c r="G28" s="7">
        <v>150000</v>
      </c>
      <c r="H28" s="7">
        <v>79370</v>
      </c>
      <c r="I28" s="12">
        <f t="shared" si="0"/>
        <v>52.913333333333334</v>
      </c>
      <c r="J28" s="12">
        <f t="shared" si="4"/>
        <v>3.2166300366300362</v>
      </c>
      <c r="K28" s="7">
        <v>158744</v>
      </c>
      <c r="L28" s="7">
        <v>34385</v>
      </c>
      <c r="M28" s="7">
        <f t="shared" si="1"/>
        <v>115615</v>
      </c>
      <c r="N28" s="7">
        <v>121920.5859375</v>
      </c>
      <c r="O28" s="22">
        <f t="shared" si="2"/>
        <v>0.9482812037933247</v>
      </c>
      <c r="P28" s="27">
        <v>1285</v>
      </c>
      <c r="Q28" s="32">
        <f t="shared" si="3"/>
        <v>89.972762645914401</v>
      </c>
      <c r="R28" s="37" t="s">
        <v>98</v>
      </c>
      <c r="S28" s="42">
        <f>ABS(O1909-O28)*100</f>
        <v>55.030423444177003</v>
      </c>
      <c r="T28" t="s">
        <v>99</v>
      </c>
      <c r="V28" s="7">
        <v>31000</v>
      </c>
      <c r="W28" t="s">
        <v>45</v>
      </c>
      <c r="X28" s="17" t="s">
        <v>46</v>
      </c>
      <c r="Y28" t="s">
        <v>109</v>
      </c>
      <c r="Z28" t="s">
        <v>101</v>
      </c>
      <c r="AA28">
        <v>407</v>
      </c>
      <c r="AB28">
        <v>52</v>
      </c>
    </row>
    <row r="29" spans="1:28" x14ac:dyDescent="0.25">
      <c r="A29" t="s">
        <v>110</v>
      </c>
      <c r="B29" t="s">
        <v>111</v>
      </c>
      <c r="C29" s="17">
        <v>44764</v>
      </c>
      <c r="D29" s="7">
        <v>155000</v>
      </c>
      <c r="E29" t="s">
        <v>41</v>
      </c>
      <c r="F29" t="s">
        <v>78</v>
      </c>
      <c r="G29" s="7">
        <v>155000</v>
      </c>
      <c r="H29" s="7">
        <v>79370</v>
      </c>
      <c r="I29" s="12">
        <f t="shared" si="0"/>
        <v>51.206451612903223</v>
      </c>
      <c r="J29" s="12">
        <f t="shared" si="4"/>
        <v>1.509748316199925</v>
      </c>
      <c r="K29" s="7">
        <v>158744</v>
      </c>
      <c r="L29" s="7">
        <v>34385</v>
      </c>
      <c r="M29" s="7">
        <f t="shared" si="1"/>
        <v>120615</v>
      </c>
      <c r="N29" s="7">
        <v>121920.5859375</v>
      </c>
      <c r="O29" s="22">
        <f t="shared" si="2"/>
        <v>0.9892915053888498</v>
      </c>
      <c r="P29" s="27">
        <v>1285</v>
      </c>
      <c r="Q29" s="32">
        <f t="shared" si="3"/>
        <v>93.863813229571988</v>
      </c>
      <c r="R29" s="37" t="s">
        <v>98</v>
      </c>
      <c r="S29" s="42">
        <f>ABS(O1909-O29)*100</f>
        <v>50.929393284624489</v>
      </c>
      <c r="T29" t="s">
        <v>99</v>
      </c>
      <c r="V29" s="7">
        <v>31000</v>
      </c>
      <c r="W29" t="s">
        <v>45</v>
      </c>
      <c r="X29" s="17" t="s">
        <v>46</v>
      </c>
      <c r="Y29" t="s">
        <v>112</v>
      </c>
      <c r="Z29" t="s">
        <v>101</v>
      </c>
      <c r="AA29">
        <v>407</v>
      </c>
      <c r="AB29">
        <v>52</v>
      </c>
    </row>
    <row r="30" spans="1:28" x14ac:dyDescent="0.25">
      <c r="A30" t="s">
        <v>113</v>
      </c>
      <c r="B30" t="s">
        <v>114</v>
      </c>
      <c r="C30" s="17">
        <v>44813</v>
      </c>
      <c r="D30" s="7">
        <v>149000</v>
      </c>
      <c r="E30" t="s">
        <v>41</v>
      </c>
      <c r="F30" t="s">
        <v>78</v>
      </c>
      <c r="G30" s="7">
        <v>149000</v>
      </c>
      <c r="H30" s="7">
        <v>80970</v>
      </c>
      <c r="I30" s="12">
        <f t="shared" si="0"/>
        <v>54.34228187919463</v>
      </c>
      <c r="J30" s="12">
        <f t="shared" si="4"/>
        <v>4.645578582491332</v>
      </c>
      <c r="K30" s="7">
        <v>161944</v>
      </c>
      <c r="L30" s="7">
        <v>37585</v>
      </c>
      <c r="M30" s="7">
        <f t="shared" si="1"/>
        <v>111415</v>
      </c>
      <c r="N30" s="7">
        <v>121920.5859375</v>
      </c>
      <c r="O30" s="22">
        <f t="shared" si="2"/>
        <v>0.91383255045308376</v>
      </c>
      <c r="P30" s="27">
        <v>1285</v>
      </c>
      <c r="Q30" s="32">
        <f t="shared" si="3"/>
        <v>86.704280155642024</v>
      </c>
      <c r="R30" s="37" t="s">
        <v>98</v>
      </c>
      <c r="S30" s="42">
        <f>ABS(O1909-O30)*100</f>
        <v>58.475288778201097</v>
      </c>
      <c r="T30" t="s">
        <v>99</v>
      </c>
      <c r="V30" s="7">
        <v>32000</v>
      </c>
      <c r="W30" t="s">
        <v>45</v>
      </c>
      <c r="X30" s="17" t="s">
        <v>46</v>
      </c>
      <c r="Y30" t="s">
        <v>115</v>
      </c>
      <c r="Z30" t="s">
        <v>101</v>
      </c>
      <c r="AA30">
        <v>407</v>
      </c>
      <c r="AB30">
        <v>52</v>
      </c>
    </row>
    <row r="31" spans="1:28" x14ac:dyDescent="0.25">
      <c r="A31" t="s">
        <v>116</v>
      </c>
      <c r="B31" t="s">
        <v>114</v>
      </c>
      <c r="C31" s="17">
        <v>44970</v>
      </c>
      <c r="D31" s="7">
        <v>166000</v>
      </c>
      <c r="E31" t="s">
        <v>41</v>
      </c>
      <c r="F31" t="s">
        <v>78</v>
      </c>
      <c r="G31" s="7">
        <v>166000</v>
      </c>
      <c r="H31" s="7">
        <v>79370</v>
      </c>
      <c r="I31" s="12">
        <f t="shared" si="0"/>
        <v>47.813253012048193</v>
      </c>
      <c r="J31" s="12">
        <f t="shared" si="4"/>
        <v>1.8834502846551047</v>
      </c>
      <c r="K31" s="7">
        <v>158744</v>
      </c>
      <c r="L31" s="7">
        <v>34385</v>
      </c>
      <c r="M31" s="7">
        <f t="shared" si="1"/>
        <v>131615</v>
      </c>
      <c r="N31" s="7">
        <v>121920.5859375</v>
      </c>
      <c r="O31" s="22">
        <f t="shared" si="2"/>
        <v>1.0795141688990049</v>
      </c>
      <c r="P31" s="27">
        <v>1285</v>
      </c>
      <c r="Q31" s="32">
        <f t="shared" si="3"/>
        <v>102.42412451361868</v>
      </c>
      <c r="R31" s="37" t="s">
        <v>98</v>
      </c>
      <c r="S31" s="42">
        <f>ABS(O1909-O31)*100</f>
        <v>41.907126933608986</v>
      </c>
      <c r="T31" t="s">
        <v>99</v>
      </c>
      <c r="V31" s="7">
        <v>31000</v>
      </c>
      <c r="W31" t="s">
        <v>45</v>
      </c>
      <c r="X31" s="17" t="s">
        <v>46</v>
      </c>
      <c r="Y31" t="s">
        <v>117</v>
      </c>
      <c r="Z31" t="s">
        <v>101</v>
      </c>
      <c r="AA31">
        <v>407</v>
      </c>
      <c r="AB31">
        <v>52</v>
      </c>
    </row>
    <row r="32" spans="1:28" x14ac:dyDescent="0.25">
      <c r="A32" t="s">
        <v>118</v>
      </c>
      <c r="B32" t="s">
        <v>119</v>
      </c>
      <c r="C32" s="17">
        <v>44911</v>
      </c>
      <c r="D32" s="7">
        <v>174700</v>
      </c>
      <c r="E32" t="s">
        <v>41</v>
      </c>
      <c r="F32" t="s">
        <v>78</v>
      </c>
      <c r="G32" s="7">
        <v>174700</v>
      </c>
      <c r="H32" s="7">
        <v>78840</v>
      </c>
      <c r="I32" s="12">
        <f t="shared" si="0"/>
        <v>45.128792215226106</v>
      </c>
      <c r="J32" s="12">
        <f t="shared" si="4"/>
        <v>4.5679110814771917</v>
      </c>
      <c r="K32" s="7">
        <v>157685</v>
      </c>
      <c r="L32" s="7">
        <v>34385</v>
      </c>
      <c r="M32" s="7">
        <f t="shared" si="1"/>
        <v>140315</v>
      </c>
      <c r="N32" s="7">
        <v>120882.3515625</v>
      </c>
      <c r="O32" s="22">
        <f t="shared" si="2"/>
        <v>1.1607567042361242</v>
      </c>
      <c r="P32" s="27">
        <v>1285</v>
      </c>
      <c r="Q32" s="32">
        <f t="shared" si="3"/>
        <v>109.19455252918289</v>
      </c>
      <c r="R32" s="37" t="s">
        <v>98</v>
      </c>
      <c r="S32" s="42">
        <f>ABS(O1909-O32)*100</f>
        <v>33.782873399897049</v>
      </c>
      <c r="T32" t="s">
        <v>99</v>
      </c>
      <c r="V32" s="7">
        <v>31000</v>
      </c>
      <c r="W32" t="s">
        <v>45</v>
      </c>
      <c r="X32" s="17" t="s">
        <v>46</v>
      </c>
      <c r="Y32" t="s">
        <v>120</v>
      </c>
      <c r="Z32" t="s">
        <v>101</v>
      </c>
      <c r="AA32">
        <v>407</v>
      </c>
      <c r="AB32">
        <v>52</v>
      </c>
    </row>
    <row r="33" spans="1:28" x14ac:dyDescent="0.25">
      <c r="A33" t="s">
        <v>121</v>
      </c>
      <c r="B33" t="s">
        <v>119</v>
      </c>
      <c r="C33" s="17">
        <v>44778</v>
      </c>
      <c r="D33" s="7">
        <v>160000</v>
      </c>
      <c r="E33" t="s">
        <v>41</v>
      </c>
      <c r="F33" t="s">
        <v>78</v>
      </c>
      <c r="G33" s="7">
        <v>160000</v>
      </c>
      <c r="H33" s="7">
        <v>79370</v>
      </c>
      <c r="I33" s="12">
        <f t="shared" si="0"/>
        <v>49.606250000000003</v>
      </c>
      <c r="J33" s="12">
        <f t="shared" si="4"/>
        <v>9.0453296703294939E-2</v>
      </c>
      <c r="K33" s="7">
        <v>158744</v>
      </c>
      <c r="L33" s="7">
        <v>34385</v>
      </c>
      <c r="M33" s="7">
        <f t="shared" si="1"/>
        <v>125615</v>
      </c>
      <c r="N33" s="7">
        <v>121920.5859375</v>
      </c>
      <c r="O33" s="22">
        <f t="shared" si="2"/>
        <v>1.0303018069843748</v>
      </c>
      <c r="P33" s="27">
        <v>1285</v>
      </c>
      <c r="Q33" s="32">
        <f t="shared" si="3"/>
        <v>97.754863813229576</v>
      </c>
      <c r="R33" s="37" t="s">
        <v>98</v>
      </c>
      <c r="S33" s="42">
        <f>ABS(O1909-O33)*100</f>
        <v>46.828363125071995</v>
      </c>
      <c r="T33" t="s">
        <v>99</v>
      </c>
      <c r="V33" s="7">
        <v>31000</v>
      </c>
      <c r="W33" t="s">
        <v>45</v>
      </c>
      <c r="X33" s="17" t="s">
        <v>46</v>
      </c>
      <c r="Y33" t="s">
        <v>122</v>
      </c>
      <c r="Z33" t="s">
        <v>101</v>
      </c>
      <c r="AA33">
        <v>407</v>
      </c>
      <c r="AB33">
        <v>52</v>
      </c>
    </row>
    <row r="34" spans="1:28" x14ac:dyDescent="0.25">
      <c r="A34" t="s">
        <v>123</v>
      </c>
      <c r="B34" t="s">
        <v>124</v>
      </c>
      <c r="C34" s="17">
        <v>45057</v>
      </c>
      <c r="D34" s="7">
        <v>170000</v>
      </c>
      <c r="E34" t="s">
        <v>41</v>
      </c>
      <c r="F34" t="s">
        <v>78</v>
      </c>
      <c r="G34" s="7">
        <v>170000</v>
      </c>
      <c r="H34" s="7">
        <v>79370</v>
      </c>
      <c r="I34" s="12">
        <f t="shared" si="0"/>
        <v>46.688235294117646</v>
      </c>
      <c r="J34" s="12">
        <f t="shared" si="4"/>
        <v>3.0084680025856514</v>
      </c>
      <c r="K34" s="7">
        <v>158744</v>
      </c>
      <c r="L34" s="7">
        <v>34385</v>
      </c>
      <c r="M34" s="7">
        <f t="shared" si="1"/>
        <v>135615</v>
      </c>
      <c r="N34" s="7">
        <v>121920.5859375</v>
      </c>
      <c r="O34" s="22">
        <f t="shared" si="2"/>
        <v>1.1123224101754248</v>
      </c>
      <c r="P34" s="27">
        <v>1285</v>
      </c>
      <c r="Q34" s="32">
        <f t="shared" si="3"/>
        <v>105.53696498054475</v>
      </c>
      <c r="R34" s="37" t="s">
        <v>98</v>
      </c>
      <c r="S34" s="42">
        <f>ABS(O1909-O34)*100</f>
        <v>38.626302805966994</v>
      </c>
      <c r="T34" t="s">
        <v>99</v>
      </c>
      <c r="V34" s="7">
        <v>31000</v>
      </c>
      <c r="W34" t="s">
        <v>45</v>
      </c>
      <c r="X34" s="17" t="s">
        <v>46</v>
      </c>
      <c r="Y34" t="s">
        <v>125</v>
      </c>
      <c r="Z34" t="s">
        <v>101</v>
      </c>
      <c r="AA34">
        <v>407</v>
      </c>
      <c r="AB34">
        <v>52</v>
      </c>
    </row>
    <row r="35" spans="1:28" x14ac:dyDescent="0.25">
      <c r="A35" t="s">
        <v>126</v>
      </c>
      <c r="B35" t="s">
        <v>127</v>
      </c>
      <c r="C35" s="17">
        <v>44950</v>
      </c>
      <c r="D35" s="7">
        <v>155000</v>
      </c>
      <c r="E35" t="s">
        <v>41</v>
      </c>
      <c r="F35" t="s">
        <v>42</v>
      </c>
      <c r="G35" s="7">
        <v>155000</v>
      </c>
      <c r="H35" s="7">
        <v>75610</v>
      </c>
      <c r="I35" s="12">
        <f t="shared" si="0"/>
        <v>48.780645161290323</v>
      </c>
      <c r="J35" s="12">
        <f t="shared" si="4"/>
        <v>0.91605813541297465</v>
      </c>
      <c r="K35" s="7">
        <v>151229</v>
      </c>
      <c r="L35" s="7">
        <v>34385</v>
      </c>
      <c r="M35" s="7">
        <f t="shared" si="1"/>
        <v>120615</v>
      </c>
      <c r="N35" s="7">
        <v>114552.9375</v>
      </c>
      <c r="O35" s="22">
        <f t="shared" si="2"/>
        <v>1.0529193107771679</v>
      </c>
      <c r="P35" s="27">
        <v>1193</v>
      </c>
      <c r="Q35" s="32">
        <f t="shared" si="3"/>
        <v>101.10226320201174</v>
      </c>
      <c r="R35" s="37" t="s">
        <v>98</v>
      </c>
      <c r="S35" s="42">
        <f>ABS(O1909-O35)*100</f>
        <v>44.566612745792675</v>
      </c>
      <c r="T35" t="s">
        <v>99</v>
      </c>
      <c r="V35" s="7">
        <v>31000</v>
      </c>
      <c r="W35" t="s">
        <v>45</v>
      </c>
      <c r="X35" s="17" t="s">
        <v>46</v>
      </c>
      <c r="Y35" t="s">
        <v>128</v>
      </c>
      <c r="Z35" t="s">
        <v>101</v>
      </c>
      <c r="AA35">
        <v>407</v>
      </c>
      <c r="AB35">
        <v>52</v>
      </c>
    </row>
    <row r="36" spans="1:28" x14ac:dyDescent="0.25">
      <c r="A36" t="s">
        <v>129</v>
      </c>
      <c r="B36" t="s">
        <v>130</v>
      </c>
      <c r="C36" s="17">
        <v>44749</v>
      </c>
      <c r="D36" s="7">
        <v>169150</v>
      </c>
      <c r="E36" t="s">
        <v>41</v>
      </c>
      <c r="F36" t="s">
        <v>78</v>
      </c>
      <c r="G36" s="7">
        <v>169150</v>
      </c>
      <c r="H36" s="7">
        <v>75610</v>
      </c>
      <c r="I36" s="12">
        <f t="shared" si="0"/>
        <v>44.699970440437482</v>
      </c>
      <c r="J36" s="12">
        <f t="shared" si="4"/>
        <v>4.9967328562658153</v>
      </c>
      <c r="K36" s="7">
        <v>151229</v>
      </c>
      <c r="L36" s="7">
        <v>34385</v>
      </c>
      <c r="M36" s="7">
        <f t="shared" si="1"/>
        <v>134765</v>
      </c>
      <c r="N36" s="7">
        <v>114552.9375</v>
      </c>
      <c r="O36" s="22">
        <f t="shared" si="2"/>
        <v>1.1764429873306392</v>
      </c>
      <c r="P36" s="27">
        <v>1193</v>
      </c>
      <c r="Q36" s="32">
        <f t="shared" si="3"/>
        <v>112.96311818943839</v>
      </c>
      <c r="R36" s="37" t="s">
        <v>98</v>
      </c>
      <c r="S36" s="42">
        <f>ABS(O1909-O36)*100</f>
        <v>32.214245090445544</v>
      </c>
      <c r="T36" t="s">
        <v>99</v>
      </c>
      <c r="V36" s="7">
        <v>31000</v>
      </c>
      <c r="W36" t="s">
        <v>45</v>
      </c>
      <c r="X36" s="17" t="s">
        <v>46</v>
      </c>
      <c r="Y36" t="s">
        <v>131</v>
      </c>
      <c r="Z36" t="s">
        <v>101</v>
      </c>
      <c r="AA36">
        <v>407</v>
      </c>
      <c r="AB36">
        <v>52</v>
      </c>
    </row>
    <row r="37" spans="1:28" x14ac:dyDescent="0.25">
      <c r="A37" t="s">
        <v>132</v>
      </c>
      <c r="B37" t="s">
        <v>133</v>
      </c>
      <c r="C37" s="17">
        <v>44677</v>
      </c>
      <c r="D37" s="7">
        <v>360000</v>
      </c>
      <c r="E37" t="s">
        <v>41</v>
      </c>
      <c r="F37" t="s">
        <v>42</v>
      </c>
      <c r="G37" s="7">
        <v>360000</v>
      </c>
      <c r="H37" s="7">
        <v>218960</v>
      </c>
      <c r="I37" s="12">
        <f t="shared" si="0"/>
        <v>60.822222222222223</v>
      </c>
      <c r="J37" s="12">
        <f t="shared" si="4"/>
        <v>11.125518925518925</v>
      </c>
      <c r="K37" s="7">
        <v>437926</v>
      </c>
      <c r="L37" s="7">
        <v>108575</v>
      </c>
      <c r="M37" s="7">
        <f t="shared" si="1"/>
        <v>251425</v>
      </c>
      <c r="N37" s="7">
        <v>313667.625</v>
      </c>
      <c r="O37" s="22">
        <f t="shared" si="2"/>
        <v>0.80156503241289245</v>
      </c>
      <c r="P37" s="27">
        <v>2602</v>
      </c>
      <c r="Q37" s="32">
        <f t="shared" si="3"/>
        <v>96.627594158339733</v>
      </c>
      <c r="R37" s="37" t="s">
        <v>134</v>
      </c>
      <c r="S37" s="42">
        <f>ABS(O1909-O37)*100</f>
        <v>69.702040582220221</v>
      </c>
      <c r="T37" t="s">
        <v>83</v>
      </c>
      <c r="V37" s="7">
        <v>100000</v>
      </c>
      <c r="W37" t="s">
        <v>45</v>
      </c>
      <c r="X37" s="17" t="s">
        <v>46</v>
      </c>
      <c r="Z37" t="s">
        <v>80</v>
      </c>
      <c r="AA37">
        <v>401</v>
      </c>
      <c r="AB37">
        <v>55</v>
      </c>
    </row>
    <row r="38" spans="1:28" x14ac:dyDescent="0.25">
      <c r="A38" t="s">
        <v>135</v>
      </c>
      <c r="B38" t="s">
        <v>136</v>
      </c>
      <c r="C38" s="17">
        <v>45230</v>
      </c>
      <c r="D38" s="7">
        <v>479355</v>
      </c>
      <c r="E38" t="s">
        <v>41</v>
      </c>
      <c r="F38" t="s">
        <v>42</v>
      </c>
      <c r="G38" s="7">
        <v>479355</v>
      </c>
      <c r="H38" s="7">
        <v>194420</v>
      </c>
      <c r="I38" s="12">
        <f t="shared" si="0"/>
        <v>40.558667375953107</v>
      </c>
      <c r="J38" s="12">
        <f t="shared" si="4"/>
        <v>9.1380359207501911</v>
      </c>
      <c r="K38" s="7">
        <v>388846</v>
      </c>
      <c r="L38" s="7">
        <v>109769</v>
      </c>
      <c r="M38" s="7">
        <f t="shared" si="1"/>
        <v>369586</v>
      </c>
      <c r="N38" s="7">
        <v>265787.625</v>
      </c>
      <c r="O38" s="22">
        <f t="shared" si="2"/>
        <v>1.3905312559228444</v>
      </c>
      <c r="P38" s="27">
        <v>2626</v>
      </c>
      <c r="Q38" s="32">
        <f t="shared" si="3"/>
        <v>140.74105102817975</v>
      </c>
      <c r="R38" s="37" t="s">
        <v>134</v>
      </c>
      <c r="S38" s="42">
        <f>ABS(O1909-O38)*100</f>
        <v>10.805418231225028</v>
      </c>
      <c r="T38" t="s">
        <v>137</v>
      </c>
      <c r="V38" s="7">
        <v>100000</v>
      </c>
      <c r="W38" t="s">
        <v>45</v>
      </c>
      <c r="X38" s="17" t="s">
        <v>46</v>
      </c>
      <c r="Z38" t="s">
        <v>80</v>
      </c>
      <c r="AA38">
        <v>401</v>
      </c>
      <c r="AB38">
        <v>49</v>
      </c>
    </row>
    <row r="39" spans="1:28" x14ac:dyDescent="0.25">
      <c r="A39" t="s">
        <v>138</v>
      </c>
      <c r="B39" t="s">
        <v>139</v>
      </c>
      <c r="C39" s="17">
        <v>45251</v>
      </c>
      <c r="D39" s="7">
        <v>640000</v>
      </c>
      <c r="E39" t="s">
        <v>41</v>
      </c>
      <c r="F39" t="s">
        <v>42</v>
      </c>
      <c r="G39" s="7">
        <v>640000</v>
      </c>
      <c r="H39" s="7">
        <v>309660</v>
      </c>
      <c r="I39" s="12">
        <f t="shared" si="0"/>
        <v>48.384374999999999</v>
      </c>
      <c r="J39" s="12">
        <f t="shared" si="4"/>
        <v>1.3123282967032992</v>
      </c>
      <c r="K39" s="7">
        <v>619328</v>
      </c>
      <c r="L39" s="7">
        <v>107343</v>
      </c>
      <c r="M39" s="7">
        <f t="shared" si="1"/>
        <v>532657</v>
      </c>
      <c r="N39" s="7">
        <v>487604.75</v>
      </c>
      <c r="O39" s="22">
        <f t="shared" si="2"/>
        <v>1.092395018711364</v>
      </c>
      <c r="P39" s="27">
        <v>3440</v>
      </c>
      <c r="Q39" s="32">
        <f t="shared" si="3"/>
        <v>154.84215116279069</v>
      </c>
      <c r="R39" s="37" t="s">
        <v>134</v>
      </c>
      <c r="S39" s="42">
        <f>ABS(O1909-O39)*100</f>
        <v>40.619041952373067</v>
      </c>
      <c r="T39" t="s">
        <v>83</v>
      </c>
      <c r="V39" s="7">
        <v>100000</v>
      </c>
      <c r="W39" t="s">
        <v>45</v>
      </c>
      <c r="X39" s="17" t="s">
        <v>46</v>
      </c>
      <c r="Z39" t="s">
        <v>80</v>
      </c>
      <c r="AA39">
        <v>401</v>
      </c>
      <c r="AB39">
        <v>55</v>
      </c>
    </row>
    <row r="40" spans="1:28" x14ac:dyDescent="0.25">
      <c r="A40" t="s">
        <v>138</v>
      </c>
      <c r="B40" t="s">
        <v>139</v>
      </c>
      <c r="C40" s="17">
        <v>44735</v>
      </c>
      <c r="D40" s="7">
        <v>599900</v>
      </c>
      <c r="E40" t="s">
        <v>41</v>
      </c>
      <c r="F40" t="s">
        <v>42</v>
      </c>
      <c r="G40" s="7">
        <v>599900</v>
      </c>
      <c r="H40" s="7">
        <v>309660</v>
      </c>
      <c r="I40" s="12">
        <f t="shared" si="0"/>
        <v>51.618603100516758</v>
      </c>
      <c r="J40" s="12">
        <f t="shared" si="4"/>
        <v>1.92189980381346</v>
      </c>
      <c r="K40" s="7">
        <v>619328</v>
      </c>
      <c r="L40" s="7">
        <v>107343</v>
      </c>
      <c r="M40" s="7">
        <f t="shared" si="1"/>
        <v>492557</v>
      </c>
      <c r="N40" s="7">
        <v>487604.75</v>
      </c>
      <c r="O40" s="22">
        <f t="shared" si="2"/>
        <v>1.0101562792405119</v>
      </c>
      <c r="P40" s="27">
        <v>3440</v>
      </c>
      <c r="Q40" s="32">
        <f t="shared" si="3"/>
        <v>143.18517441860465</v>
      </c>
      <c r="R40" s="37" t="s">
        <v>134</v>
      </c>
      <c r="S40" s="42">
        <f>ABS(O1909-O40)*100</f>
        <v>48.842915899458283</v>
      </c>
      <c r="T40" t="s">
        <v>83</v>
      </c>
      <c r="V40" s="7">
        <v>100000</v>
      </c>
      <c r="W40" t="s">
        <v>45</v>
      </c>
      <c r="X40" s="17" t="s">
        <v>46</v>
      </c>
      <c r="Z40" t="s">
        <v>80</v>
      </c>
      <c r="AA40">
        <v>401</v>
      </c>
      <c r="AB40">
        <v>55</v>
      </c>
    </row>
    <row r="41" spans="1:28" x14ac:dyDescent="0.25">
      <c r="A41" t="s">
        <v>140</v>
      </c>
      <c r="B41" t="s">
        <v>141</v>
      </c>
      <c r="C41" s="17">
        <v>45279</v>
      </c>
      <c r="D41" s="7">
        <v>425000</v>
      </c>
      <c r="E41" t="s">
        <v>41</v>
      </c>
      <c r="F41" t="s">
        <v>42</v>
      </c>
      <c r="G41" s="7">
        <v>425000</v>
      </c>
      <c r="H41" s="7">
        <v>221510</v>
      </c>
      <c r="I41" s="12">
        <f t="shared" si="0"/>
        <v>52.12</v>
      </c>
      <c r="J41" s="12">
        <f t="shared" si="4"/>
        <v>2.4232967032966997</v>
      </c>
      <c r="K41" s="7">
        <v>443022</v>
      </c>
      <c r="L41" s="7">
        <v>118877</v>
      </c>
      <c r="M41" s="7">
        <f t="shared" si="1"/>
        <v>306123</v>
      </c>
      <c r="N41" s="7">
        <v>308709.53125</v>
      </c>
      <c r="O41" s="22">
        <f t="shared" si="2"/>
        <v>0.99162147265253897</v>
      </c>
      <c r="P41" s="27">
        <v>2238</v>
      </c>
      <c r="Q41" s="32">
        <f t="shared" si="3"/>
        <v>136.78418230563003</v>
      </c>
      <c r="R41" s="37" t="s">
        <v>134</v>
      </c>
      <c r="S41" s="42">
        <f>ABS(O1909-O41)*100</f>
        <v>50.696396558255572</v>
      </c>
      <c r="T41" t="s">
        <v>83</v>
      </c>
      <c r="V41" s="7">
        <v>100000</v>
      </c>
      <c r="W41" t="s">
        <v>45</v>
      </c>
      <c r="X41" s="17" t="s">
        <v>46</v>
      </c>
      <c r="Z41" t="s">
        <v>80</v>
      </c>
      <c r="AA41">
        <v>401</v>
      </c>
      <c r="AB41">
        <v>52</v>
      </c>
    </row>
    <row r="42" spans="1:28" x14ac:dyDescent="0.25">
      <c r="A42" t="s">
        <v>142</v>
      </c>
      <c r="B42" t="s">
        <v>143</v>
      </c>
      <c r="C42" s="17">
        <v>44831</v>
      </c>
      <c r="D42" s="7">
        <v>870000</v>
      </c>
      <c r="E42" t="s">
        <v>41</v>
      </c>
      <c r="F42" t="s">
        <v>42</v>
      </c>
      <c r="G42" s="7">
        <v>870000</v>
      </c>
      <c r="H42" s="7">
        <v>251220</v>
      </c>
      <c r="I42" s="12">
        <f t="shared" si="0"/>
        <v>28.875862068965517</v>
      </c>
      <c r="J42" s="12">
        <f t="shared" si="4"/>
        <v>20.82084122773778</v>
      </c>
      <c r="K42" s="7">
        <v>502435</v>
      </c>
      <c r="L42" s="7">
        <v>129886</v>
      </c>
      <c r="M42" s="7">
        <f t="shared" si="1"/>
        <v>740114</v>
      </c>
      <c r="N42" s="7">
        <v>332633.03125</v>
      </c>
      <c r="O42" s="22">
        <f t="shared" si="2"/>
        <v>2.225016551178725</v>
      </c>
      <c r="P42" s="27">
        <v>2912</v>
      </c>
      <c r="Q42" s="32">
        <f t="shared" si="3"/>
        <v>254.16002747252747</v>
      </c>
      <c r="R42" s="37" t="s">
        <v>79</v>
      </c>
      <c r="S42" s="42">
        <f>ABS(O1909-O42)*100</f>
        <v>72.643111294363024</v>
      </c>
      <c r="T42" t="s">
        <v>83</v>
      </c>
      <c r="V42" s="7">
        <v>100000</v>
      </c>
      <c r="W42" t="s">
        <v>45</v>
      </c>
      <c r="X42" s="17" t="s">
        <v>46</v>
      </c>
      <c r="Z42" t="s">
        <v>80</v>
      </c>
      <c r="AA42">
        <v>401</v>
      </c>
      <c r="AB42">
        <v>46</v>
      </c>
    </row>
    <row r="43" spans="1:28" x14ac:dyDescent="0.25">
      <c r="A43" t="s">
        <v>144</v>
      </c>
      <c r="B43" t="s">
        <v>145</v>
      </c>
      <c r="C43" s="17">
        <v>44820</v>
      </c>
      <c r="D43" s="7">
        <v>93000</v>
      </c>
      <c r="E43" t="s">
        <v>41</v>
      </c>
      <c r="F43" t="s">
        <v>42</v>
      </c>
      <c r="G43" s="7">
        <v>93000</v>
      </c>
      <c r="H43" s="7">
        <v>48120</v>
      </c>
      <c r="I43" s="12">
        <f t="shared" si="0"/>
        <v>51.741935483870968</v>
      </c>
      <c r="J43" s="12">
        <f t="shared" si="4"/>
        <v>2.0452321871676702</v>
      </c>
      <c r="K43" s="7">
        <v>96231</v>
      </c>
      <c r="L43" s="7">
        <v>26342</v>
      </c>
      <c r="M43" s="7">
        <f t="shared" si="1"/>
        <v>66658</v>
      </c>
      <c r="N43" s="7">
        <v>70953.296875</v>
      </c>
      <c r="O43" s="22">
        <f t="shared" si="2"/>
        <v>0.93946304027891592</v>
      </c>
      <c r="P43" s="27">
        <v>782</v>
      </c>
      <c r="Q43" s="32">
        <f t="shared" si="3"/>
        <v>85.240409207161122</v>
      </c>
      <c r="R43" s="37" t="s">
        <v>146</v>
      </c>
      <c r="S43" s="42">
        <f>ABS(O1909-O43)*100</f>
        <v>55.912239795617879</v>
      </c>
      <c r="T43" t="s">
        <v>99</v>
      </c>
      <c r="V43" s="7">
        <v>30000</v>
      </c>
      <c r="W43" t="s">
        <v>45</v>
      </c>
      <c r="X43" s="17" t="s">
        <v>46</v>
      </c>
      <c r="Z43" t="s">
        <v>101</v>
      </c>
      <c r="AA43">
        <v>407</v>
      </c>
      <c r="AB43">
        <v>57</v>
      </c>
    </row>
    <row r="44" spans="1:28" x14ac:dyDescent="0.25">
      <c r="A44" t="s">
        <v>147</v>
      </c>
      <c r="B44" t="s">
        <v>145</v>
      </c>
      <c r="C44" s="17">
        <v>44662</v>
      </c>
      <c r="D44" s="7">
        <v>82000</v>
      </c>
      <c r="E44" t="s">
        <v>41</v>
      </c>
      <c r="F44" t="s">
        <v>42</v>
      </c>
      <c r="G44" s="7">
        <v>82000</v>
      </c>
      <c r="H44" s="7">
        <v>49540</v>
      </c>
      <c r="I44" s="12">
        <f t="shared" si="0"/>
        <v>60.414634146341463</v>
      </c>
      <c r="J44" s="12">
        <f t="shared" si="4"/>
        <v>10.717930849638165</v>
      </c>
      <c r="K44" s="7">
        <v>99080</v>
      </c>
      <c r="L44" s="7">
        <v>26185</v>
      </c>
      <c r="M44" s="7">
        <f t="shared" si="1"/>
        <v>55815</v>
      </c>
      <c r="N44" s="7">
        <v>74005.078125</v>
      </c>
      <c r="O44" s="22">
        <f t="shared" si="2"/>
        <v>0.75420500071257779</v>
      </c>
      <c r="P44" s="27">
        <v>807</v>
      </c>
      <c r="Q44" s="32">
        <f t="shared" si="3"/>
        <v>69.163568773234203</v>
      </c>
      <c r="R44" s="37" t="s">
        <v>146</v>
      </c>
      <c r="S44" s="42">
        <f>ABS(O1909-O44)*100</f>
        <v>74.438043752251687</v>
      </c>
      <c r="T44" t="s">
        <v>99</v>
      </c>
      <c r="V44" s="7">
        <v>30000</v>
      </c>
      <c r="W44" t="s">
        <v>45</v>
      </c>
      <c r="X44" s="17" t="s">
        <v>46</v>
      </c>
      <c r="Z44" t="s">
        <v>101</v>
      </c>
      <c r="AA44">
        <v>407</v>
      </c>
      <c r="AB44">
        <v>57</v>
      </c>
    </row>
    <row r="45" spans="1:28" x14ac:dyDescent="0.25">
      <c r="A45" t="s">
        <v>148</v>
      </c>
      <c r="B45" t="s">
        <v>145</v>
      </c>
      <c r="C45" s="17">
        <v>44802</v>
      </c>
      <c r="D45" s="7">
        <v>82000</v>
      </c>
      <c r="E45" t="s">
        <v>41</v>
      </c>
      <c r="F45" t="s">
        <v>42</v>
      </c>
      <c r="G45" s="7">
        <v>82000</v>
      </c>
      <c r="H45" s="7">
        <v>37040</v>
      </c>
      <c r="I45" s="12">
        <f t="shared" si="0"/>
        <v>45.170731707317074</v>
      </c>
      <c r="J45" s="12">
        <f t="shared" si="4"/>
        <v>4.5259715893862236</v>
      </c>
      <c r="K45" s="7">
        <v>74080</v>
      </c>
      <c r="L45" s="7">
        <v>1185</v>
      </c>
      <c r="M45" s="7">
        <f t="shared" si="1"/>
        <v>80815</v>
      </c>
      <c r="N45" s="7">
        <v>74005.078125</v>
      </c>
      <c r="O45" s="22">
        <f t="shared" si="2"/>
        <v>1.0920196565902889</v>
      </c>
      <c r="P45" s="27">
        <v>807</v>
      </c>
      <c r="Q45" s="32">
        <f t="shared" si="3"/>
        <v>100.14250309789344</v>
      </c>
      <c r="R45" s="37" t="s">
        <v>146</v>
      </c>
      <c r="S45" s="42">
        <f>ABS(O1909-O45)*100</f>
        <v>40.656578164480585</v>
      </c>
      <c r="T45" t="s">
        <v>99</v>
      </c>
      <c r="V45" s="7">
        <v>30000</v>
      </c>
      <c r="W45" t="s">
        <v>45</v>
      </c>
      <c r="X45" s="17" t="s">
        <v>46</v>
      </c>
      <c r="Z45" t="s">
        <v>101</v>
      </c>
      <c r="AA45">
        <v>407</v>
      </c>
      <c r="AB45">
        <v>57</v>
      </c>
    </row>
    <row r="46" spans="1:28" x14ac:dyDescent="0.25">
      <c r="A46" t="s">
        <v>149</v>
      </c>
      <c r="B46" t="s">
        <v>150</v>
      </c>
      <c r="C46" s="17">
        <v>45366</v>
      </c>
      <c r="D46" s="7">
        <v>104760</v>
      </c>
      <c r="E46" t="s">
        <v>41</v>
      </c>
      <c r="F46" t="s">
        <v>42</v>
      </c>
      <c r="G46" s="7">
        <v>104760</v>
      </c>
      <c r="H46" s="7">
        <v>50690</v>
      </c>
      <c r="I46" s="12">
        <f t="shared" si="0"/>
        <v>48.386788850706374</v>
      </c>
      <c r="J46" s="12">
        <f t="shared" si="4"/>
        <v>1.3099144459969239</v>
      </c>
      <c r="K46" s="7">
        <v>101383</v>
      </c>
      <c r="L46" s="7">
        <v>31342</v>
      </c>
      <c r="M46" s="7">
        <f t="shared" si="1"/>
        <v>73418</v>
      </c>
      <c r="N46" s="7">
        <v>71107.6171875</v>
      </c>
      <c r="O46" s="22">
        <f t="shared" si="2"/>
        <v>1.032491354708285</v>
      </c>
      <c r="P46" s="27">
        <v>784</v>
      </c>
      <c r="Q46" s="32">
        <f t="shared" si="3"/>
        <v>93.645408163265301</v>
      </c>
      <c r="R46" s="37" t="s">
        <v>146</v>
      </c>
      <c r="S46" s="42">
        <f>ABS(O1909-O46)*100</f>
        <v>46.609408352680973</v>
      </c>
      <c r="T46" t="s">
        <v>99</v>
      </c>
      <c r="V46" s="7">
        <v>30000</v>
      </c>
      <c r="W46" t="s">
        <v>45</v>
      </c>
      <c r="X46" s="17" t="s">
        <v>46</v>
      </c>
      <c r="Z46" t="s">
        <v>101</v>
      </c>
      <c r="AA46">
        <v>407</v>
      </c>
      <c r="AB46">
        <v>57</v>
      </c>
    </row>
    <row r="47" spans="1:28" x14ac:dyDescent="0.25">
      <c r="A47" t="s">
        <v>151</v>
      </c>
      <c r="B47" t="s">
        <v>150</v>
      </c>
      <c r="C47" s="17">
        <v>45135</v>
      </c>
      <c r="D47" s="7">
        <v>116000</v>
      </c>
      <c r="E47" t="s">
        <v>41</v>
      </c>
      <c r="F47" t="s">
        <v>42</v>
      </c>
      <c r="G47" s="7">
        <v>116000</v>
      </c>
      <c r="H47" s="7">
        <v>62820</v>
      </c>
      <c r="I47" s="12">
        <f t="shared" si="0"/>
        <v>54.15517241379311</v>
      </c>
      <c r="J47" s="12">
        <f t="shared" si="4"/>
        <v>4.4584691170898125</v>
      </c>
      <c r="K47" s="7">
        <v>125632</v>
      </c>
      <c r="L47" s="7">
        <v>31185</v>
      </c>
      <c r="M47" s="7">
        <f t="shared" si="1"/>
        <v>84815</v>
      </c>
      <c r="N47" s="7">
        <v>95885.28125</v>
      </c>
      <c r="O47" s="22">
        <f t="shared" si="2"/>
        <v>0.8845466050087849</v>
      </c>
      <c r="P47" s="27">
        <v>1053</v>
      </c>
      <c r="Q47" s="32">
        <f t="shared" si="3"/>
        <v>80.546058879392206</v>
      </c>
      <c r="R47" s="37" t="s">
        <v>146</v>
      </c>
      <c r="S47" s="42">
        <f>ABS(O1909-O47)*100</f>
        <v>61.403883322630982</v>
      </c>
      <c r="T47" t="s">
        <v>99</v>
      </c>
      <c r="V47" s="7">
        <v>30000</v>
      </c>
      <c r="W47" t="s">
        <v>45</v>
      </c>
      <c r="X47" s="17" t="s">
        <v>46</v>
      </c>
      <c r="Z47" t="s">
        <v>101</v>
      </c>
      <c r="AA47">
        <v>407</v>
      </c>
      <c r="AB47">
        <v>57</v>
      </c>
    </row>
    <row r="48" spans="1:28" x14ac:dyDescent="0.25">
      <c r="A48" t="s">
        <v>152</v>
      </c>
      <c r="B48" t="s">
        <v>150</v>
      </c>
      <c r="C48" s="17">
        <v>45077</v>
      </c>
      <c r="D48" s="7">
        <v>107500</v>
      </c>
      <c r="E48" t="s">
        <v>41</v>
      </c>
      <c r="F48" t="s">
        <v>42</v>
      </c>
      <c r="G48" s="7">
        <v>107500</v>
      </c>
      <c r="H48" s="7">
        <v>50460</v>
      </c>
      <c r="I48" s="12">
        <f t="shared" si="0"/>
        <v>46.939534883720931</v>
      </c>
      <c r="J48" s="12">
        <f t="shared" si="4"/>
        <v>2.7571684129823666</v>
      </c>
      <c r="K48" s="7">
        <v>100913</v>
      </c>
      <c r="L48" s="7">
        <v>31185</v>
      </c>
      <c r="M48" s="7">
        <f t="shared" si="1"/>
        <v>76315</v>
      </c>
      <c r="N48" s="7">
        <v>70789.8515625</v>
      </c>
      <c r="O48" s="22">
        <f t="shared" si="2"/>
        <v>1.0780500073887269</v>
      </c>
      <c r="P48" s="27">
        <v>766</v>
      </c>
      <c r="Q48" s="32">
        <f t="shared" si="3"/>
        <v>99.627937336814625</v>
      </c>
      <c r="R48" s="37" t="s">
        <v>146</v>
      </c>
      <c r="S48" s="42">
        <f>ABS(O1909-O48)*100</f>
        <v>42.053543084636779</v>
      </c>
      <c r="T48" t="s">
        <v>99</v>
      </c>
      <c r="V48" s="7">
        <v>30000</v>
      </c>
      <c r="W48" t="s">
        <v>45</v>
      </c>
      <c r="X48" s="17" t="s">
        <v>46</v>
      </c>
      <c r="Z48" t="s">
        <v>101</v>
      </c>
      <c r="AA48">
        <v>407</v>
      </c>
      <c r="AB48">
        <v>57</v>
      </c>
    </row>
    <row r="49" spans="1:28" x14ac:dyDescent="0.25">
      <c r="A49" t="s">
        <v>153</v>
      </c>
      <c r="B49" t="s">
        <v>150</v>
      </c>
      <c r="C49" s="17">
        <v>44673</v>
      </c>
      <c r="D49" s="7">
        <v>137000</v>
      </c>
      <c r="E49" t="s">
        <v>41</v>
      </c>
      <c r="F49" t="s">
        <v>42</v>
      </c>
      <c r="G49" s="7">
        <v>137000</v>
      </c>
      <c r="H49" s="7">
        <v>63540</v>
      </c>
      <c r="I49" s="12">
        <f t="shared" si="0"/>
        <v>46.379562043795616</v>
      </c>
      <c r="J49" s="12">
        <f t="shared" si="4"/>
        <v>3.3171412529076818</v>
      </c>
      <c r="K49" s="7">
        <v>127084</v>
      </c>
      <c r="L49" s="7">
        <v>31185</v>
      </c>
      <c r="M49" s="7">
        <f t="shared" si="1"/>
        <v>105815</v>
      </c>
      <c r="N49" s="7">
        <v>97359.390625</v>
      </c>
      <c r="O49" s="22">
        <f t="shared" si="2"/>
        <v>1.0868494484273072</v>
      </c>
      <c r="P49" s="27">
        <v>1074</v>
      </c>
      <c r="Q49" s="32">
        <f t="shared" si="3"/>
        <v>98.524208566108001</v>
      </c>
      <c r="R49" s="37" t="s">
        <v>146</v>
      </c>
      <c r="S49" s="42">
        <f>ABS(O1909-O49)*100</f>
        <v>41.173598980778749</v>
      </c>
      <c r="T49" t="s">
        <v>99</v>
      </c>
      <c r="V49" s="7">
        <v>30000</v>
      </c>
      <c r="W49" t="s">
        <v>45</v>
      </c>
      <c r="X49" s="17" t="s">
        <v>46</v>
      </c>
      <c r="Z49" t="s">
        <v>101</v>
      </c>
      <c r="AA49">
        <v>407</v>
      </c>
      <c r="AB49">
        <v>57</v>
      </c>
    </row>
    <row r="50" spans="1:28" x14ac:dyDescent="0.25">
      <c r="A50" t="s">
        <v>154</v>
      </c>
      <c r="B50" t="s">
        <v>155</v>
      </c>
      <c r="C50" s="17">
        <v>45373</v>
      </c>
      <c r="D50" s="7">
        <v>104480</v>
      </c>
      <c r="E50" t="s">
        <v>41</v>
      </c>
      <c r="F50" t="s">
        <v>42</v>
      </c>
      <c r="G50" s="7">
        <v>104480</v>
      </c>
      <c r="H50" s="7">
        <v>50620</v>
      </c>
      <c r="I50" s="12">
        <f t="shared" si="0"/>
        <v>48.449464012251148</v>
      </c>
      <c r="J50" s="12">
        <f t="shared" si="4"/>
        <v>1.2472392844521494</v>
      </c>
      <c r="K50" s="7">
        <v>101231</v>
      </c>
      <c r="L50" s="7">
        <v>31342</v>
      </c>
      <c r="M50" s="7">
        <f t="shared" si="1"/>
        <v>73138</v>
      </c>
      <c r="N50" s="7">
        <v>70953.296875</v>
      </c>
      <c r="O50" s="22">
        <f t="shared" si="2"/>
        <v>1.0307907203924414</v>
      </c>
      <c r="P50" s="27">
        <v>782</v>
      </c>
      <c r="Q50" s="32">
        <f t="shared" si="3"/>
        <v>93.526854219948845</v>
      </c>
      <c r="R50" s="37" t="s">
        <v>146</v>
      </c>
      <c r="S50" s="42">
        <f>ABS(O1909-O50)*100</f>
        <v>46.77947178426534</v>
      </c>
      <c r="T50" t="s">
        <v>99</v>
      </c>
      <c r="V50" s="7">
        <v>30000</v>
      </c>
      <c r="W50" t="s">
        <v>45</v>
      </c>
      <c r="X50" s="17" t="s">
        <v>46</v>
      </c>
      <c r="Z50" t="s">
        <v>101</v>
      </c>
      <c r="AA50">
        <v>407</v>
      </c>
      <c r="AB50">
        <v>57</v>
      </c>
    </row>
    <row r="51" spans="1:28" x14ac:dyDescent="0.25">
      <c r="A51" t="s">
        <v>156</v>
      </c>
      <c r="B51" t="s">
        <v>155</v>
      </c>
      <c r="C51" s="17">
        <v>44770</v>
      </c>
      <c r="D51" s="7">
        <v>100000</v>
      </c>
      <c r="E51" t="s">
        <v>41</v>
      </c>
      <c r="F51" t="s">
        <v>42</v>
      </c>
      <c r="G51" s="7">
        <v>100000</v>
      </c>
      <c r="H51" s="7">
        <v>51360</v>
      </c>
      <c r="I51" s="12">
        <f t="shared" si="0"/>
        <v>51.359999999999992</v>
      </c>
      <c r="J51" s="12">
        <f t="shared" si="4"/>
        <v>1.6632967032966945</v>
      </c>
      <c r="K51" s="7">
        <v>102720</v>
      </c>
      <c r="L51" s="7">
        <v>31185</v>
      </c>
      <c r="M51" s="7">
        <f t="shared" si="1"/>
        <v>68815</v>
      </c>
      <c r="N51" s="7">
        <v>72624.3671875</v>
      </c>
      <c r="O51" s="22">
        <f t="shared" si="2"/>
        <v>0.94754698271359727</v>
      </c>
      <c r="P51" s="27">
        <v>789</v>
      </c>
      <c r="Q51" s="32">
        <f t="shared" si="3"/>
        <v>87.217997465145757</v>
      </c>
      <c r="R51" s="37" t="s">
        <v>146</v>
      </c>
      <c r="S51" s="42">
        <f>ABS(O1909-O51)*100</f>
        <v>55.103845552149743</v>
      </c>
      <c r="T51" t="s">
        <v>99</v>
      </c>
      <c r="V51" s="7">
        <v>30000</v>
      </c>
      <c r="W51" t="s">
        <v>45</v>
      </c>
      <c r="X51" s="17" t="s">
        <v>46</v>
      </c>
      <c r="Z51" t="s">
        <v>101</v>
      </c>
      <c r="AA51">
        <v>407</v>
      </c>
      <c r="AB51">
        <v>57</v>
      </c>
    </row>
    <row r="52" spans="1:28" x14ac:dyDescent="0.25">
      <c r="A52" t="s">
        <v>157</v>
      </c>
      <c r="B52" t="s">
        <v>158</v>
      </c>
      <c r="C52" s="17">
        <v>45061</v>
      </c>
      <c r="D52" s="7">
        <v>146000</v>
      </c>
      <c r="E52" t="s">
        <v>41</v>
      </c>
      <c r="F52" t="s">
        <v>42</v>
      </c>
      <c r="G52" s="7">
        <v>146000</v>
      </c>
      <c r="H52" s="7">
        <v>62820</v>
      </c>
      <c r="I52" s="12">
        <f t="shared" si="0"/>
        <v>43.027397260273972</v>
      </c>
      <c r="J52" s="12">
        <f t="shared" si="4"/>
        <v>6.669306036429326</v>
      </c>
      <c r="K52" s="7">
        <v>125632</v>
      </c>
      <c r="L52" s="7">
        <v>31185</v>
      </c>
      <c r="M52" s="7">
        <f t="shared" si="1"/>
        <v>114815</v>
      </c>
      <c r="N52" s="7">
        <v>95885.28125</v>
      </c>
      <c r="O52" s="22">
        <f t="shared" si="2"/>
        <v>1.1974204852217607</v>
      </c>
      <c r="P52" s="27">
        <v>1053</v>
      </c>
      <c r="Q52" s="32">
        <f t="shared" si="3"/>
        <v>109.0360873694207</v>
      </c>
      <c r="R52" s="37" t="s">
        <v>146</v>
      </c>
      <c r="S52" s="42">
        <f>ABS(O1909-O52)*100</f>
        <v>30.116495301333401</v>
      </c>
      <c r="T52" t="s">
        <v>99</v>
      </c>
      <c r="V52" s="7">
        <v>30000</v>
      </c>
      <c r="W52" t="s">
        <v>45</v>
      </c>
      <c r="X52" s="17" t="s">
        <v>46</v>
      </c>
      <c r="Z52" t="s">
        <v>101</v>
      </c>
      <c r="AA52">
        <v>407</v>
      </c>
      <c r="AB52">
        <v>57</v>
      </c>
    </row>
    <row r="53" spans="1:28" x14ac:dyDescent="0.25">
      <c r="A53" t="s">
        <v>159</v>
      </c>
      <c r="B53" t="s">
        <v>158</v>
      </c>
      <c r="C53" s="17">
        <v>45145</v>
      </c>
      <c r="D53" s="7">
        <v>87200</v>
      </c>
      <c r="E53" t="s">
        <v>41</v>
      </c>
      <c r="F53" t="s">
        <v>42</v>
      </c>
      <c r="G53" s="7">
        <v>87200</v>
      </c>
      <c r="H53" s="7">
        <v>52040</v>
      </c>
      <c r="I53" s="12">
        <f t="shared" si="0"/>
        <v>59.678899082568805</v>
      </c>
      <c r="J53" s="12">
        <f t="shared" si="4"/>
        <v>9.9821957858655068</v>
      </c>
      <c r="K53" s="7">
        <v>104080</v>
      </c>
      <c r="L53" s="7">
        <v>31185</v>
      </c>
      <c r="M53" s="7">
        <f t="shared" si="1"/>
        <v>56015</v>
      </c>
      <c r="N53" s="7">
        <v>74005.078125</v>
      </c>
      <c r="O53" s="22">
        <f t="shared" si="2"/>
        <v>0.75690751795959943</v>
      </c>
      <c r="P53" s="27">
        <v>807</v>
      </c>
      <c r="Q53" s="32">
        <f t="shared" si="3"/>
        <v>69.41140024783148</v>
      </c>
      <c r="R53" s="37" t="s">
        <v>146</v>
      </c>
      <c r="S53" s="42">
        <f>ABS(O1909-O53)*100</f>
        <v>74.167792027549524</v>
      </c>
      <c r="T53" t="s">
        <v>99</v>
      </c>
      <c r="V53" s="7">
        <v>30000</v>
      </c>
      <c r="W53" t="s">
        <v>45</v>
      </c>
      <c r="X53" s="17" t="s">
        <v>46</v>
      </c>
      <c r="Z53" t="s">
        <v>101</v>
      </c>
      <c r="AA53">
        <v>407</v>
      </c>
      <c r="AB53">
        <v>57</v>
      </c>
    </row>
    <row r="54" spans="1:28" x14ac:dyDescent="0.25">
      <c r="A54" t="s">
        <v>160</v>
      </c>
      <c r="B54" t="s">
        <v>161</v>
      </c>
      <c r="C54" s="17">
        <v>45218</v>
      </c>
      <c r="D54" s="7">
        <v>178000</v>
      </c>
      <c r="E54" t="s">
        <v>41</v>
      </c>
      <c r="F54" t="s">
        <v>42</v>
      </c>
      <c r="G54" s="7">
        <v>178000</v>
      </c>
      <c r="H54" s="7">
        <v>85700</v>
      </c>
      <c r="I54" s="12">
        <f t="shared" si="0"/>
        <v>48.146067415730336</v>
      </c>
      <c r="J54" s="12">
        <f t="shared" si="4"/>
        <v>1.5506358809729619</v>
      </c>
      <c r="K54" s="7">
        <v>171407</v>
      </c>
      <c r="L54" s="7">
        <v>31185</v>
      </c>
      <c r="M54" s="7">
        <f t="shared" si="1"/>
        <v>146815</v>
      </c>
      <c r="N54" s="7">
        <v>134828.84375</v>
      </c>
      <c r="O54" s="22">
        <f t="shared" si="2"/>
        <v>1.0888990509495489</v>
      </c>
      <c r="P54" s="27">
        <v>1382</v>
      </c>
      <c r="Q54" s="32">
        <f t="shared" si="3"/>
        <v>106.23371924746743</v>
      </c>
      <c r="R54" s="37" t="s">
        <v>162</v>
      </c>
      <c r="S54" s="42">
        <f>ABS(O1909-O54)*100</f>
        <v>40.968638728554588</v>
      </c>
      <c r="T54" t="s">
        <v>163</v>
      </c>
      <c r="V54" s="7">
        <v>30000</v>
      </c>
      <c r="W54" t="s">
        <v>45</v>
      </c>
      <c r="X54" s="17" t="s">
        <v>46</v>
      </c>
      <c r="Z54" t="s">
        <v>101</v>
      </c>
      <c r="AA54">
        <v>407</v>
      </c>
      <c r="AB54">
        <v>62</v>
      </c>
    </row>
    <row r="55" spans="1:28" x14ac:dyDescent="0.25">
      <c r="A55" t="s">
        <v>164</v>
      </c>
      <c r="B55" t="s">
        <v>161</v>
      </c>
      <c r="C55" s="17">
        <v>44845</v>
      </c>
      <c r="D55" s="7">
        <v>170000</v>
      </c>
      <c r="E55" t="s">
        <v>41</v>
      </c>
      <c r="F55" t="s">
        <v>42</v>
      </c>
      <c r="G55" s="7">
        <v>170000</v>
      </c>
      <c r="H55" s="7">
        <v>85620</v>
      </c>
      <c r="I55" s="12">
        <f t="shared" si="0"/>
        <v>50.364705882352943</v>
      </c>
      <c r="J55" s="12">
        <f t="shared" si="4"/>
        <v>0.66800258564964565</v>
      </c>
      <c r="K55" s="7">
        <v>171232</v>
      </c>
      <c r="L55" s="7">
        <v>31185</v>
      </c>
      <c r="M55" s="7">
        <f t="shared" si="1"/>
        <v>138815</v>
      </c>
      <c r="N55" s="7">
        <v>134660.578125</v>
      </c>
      <c r="O55" s="22">
        <f t="shared" si="2"/>
        <v>1.0308510622250828</v>
      </c>
      <c r="P55" s="27">
        <v>1379</v>
      </c>
      <c r="Q55" s="32">
        <f t="shared" si="3"/>
        <v>100.66352429296592</v>
      </c>
      <c r="R55" s="37" t="s">
        <v>162</v>
      </c>
      <c r="S55" s="42">
        <f>ABS(O1909-O55)*100</f>
        <v>46.773437601001191</v>
      </c>
      <c r="T55" t="s">
        <v>163</v>
      </c>
      <c r="V55" s="7">
        <v>30000</v>
      </c>
      <c r="W55" t="s">
        <v>45</v>
      </c>
      <c r="X55" s="17" t="s">
        <v>46</v>
      </c>
      <c r="Z55" t="s">
        <v>101</v>
      </c>
      <c r="AA55">
        <v>407</v>
      </c>
      <c r="AB55">
        <v>62</v>
      </c>
    </row>
    <row r="56" spans="1:28" x14ac:dyDescent="0.25">
      <c r="A56" t="s">
        <v>165</v>
      </c>
      <c r="B56" t="s">
        <v>161</v>
      </c>
      <c r="C56" s="17">
        <v>44803</v>
      </c>
      <c r="D56" s="7">
        <v>140000</v>
      </c>
      <c r="E56" t="s">
        <v>41</v>
      </c>
      <c r="F56" t="s">
        <v>42</v>
      </c>
      <c r="G56" s="7">
        <v>140000</v>
      </c>
      <c r="H56" s="7">
        <v>63330</v>
      </c>
      <c r="I56" s="12">
        <f t="shared" si="0"/>
        <v>45.235714285714288</v>
      </c>
      <c r="J56" s="12">
        <f t="shared" si="4"/>
        <v>4.4609890109890102</v>
      </c>
      <c r="K56" s="7">
        <v>126654</v>
      </c>
      <c r="L56" s="7">
        <v>31185</v>
      </c>
      <c r="M56" s="7">
        <f t="shared" si="1"/>
        <v>108815</v>
      </c>
      <c r="N56" s="7">
        <v>91797.1171875</v>
      </c>
      <c r="O56" s="22">
        <f t="shared" si="2"/>
        <v>1.1853858087693556</v>
      </c>
      <c r="P56" s="27">
        <v>903</v>
      </c>
      <c r="Q56" s="32">
        <f t="shared" si="3"/>
        <v>120.50387596899225</v>
      </c>
      <c r="R56" s="37" t="s">
        <v>162</v>
      </c>
      <c r="S56" s="42">
        <f>ABS(O1909-O56)*100</f>
        <v>31.319962946573909</v>
      </c>
      <c r="T56" t="s">
        <v>163</v>
      </c>
      <c r="V56" s="7">
        <v>30000</v>
      </c>
      <c r="W56" t="s">
        <v>45</v>
      </c>
      <c r="X56" s="17" t="s">
        <v>46</v>
      </c>
      <c r="Z56" t="s">
        <v>101</v>
      </c>
      <c r="AA56">
        <v>407</v>
      </c>
      <c r="AB56">
        <v>62</v>
      </c>
    </row>
    <row r="57" spans="1:28" x14ac:dyDescent="0.25">
      <c r="A57" t="s">
        <v>166</v>
      </c>
      <c r="B57" t="s">
        <v>161</v>
      </c>
      <c r="C57" s="17">
        <v>44743</v>
      </c>
      <c r="D57" s="7">
        <v>170000</v>
      </c>
      <c r="E57" t="s">
        <v>41</v>
      </c>
      <c r="F57" t="s">
        <v>42</v>
      </c>
      <c r="G57" s="7">
        <v>170000</v>
      </c>
      <c r="H57" s="7">
        <v>85620</v>
      </c>
      <c r="I57" s="12">
        <f t="shared" si="0"/>
        <v>50.364705882352943</v>
      </c>
      <c r="J57" s="12">
        <f t="shared" si="4"/>
        <v>0.66800258564964565</v>
      </c>
      <c r="K57" s="7">
        <v>171232</v>
      </c>
      <c r="L57" s="7">
        <v>31185</v>
      </c>
      <c r="M57" s="7">
        <f t="shared" si="1"/>
        <v>138815</v>
      </c>
      <c r="N57" s="7">
        <v>134660.578125</v>
      </c>
      <c r="O57" s="22">
        <f t="shared" si="2"/>
        <v>1.0308510622250828</v>
      </c>
      <c r="P57" s="27">
        <v>1379</v>
      </c>
      <c r="Q57" s="32">
        <f t="shared" si="3"/>
        <v>100.66352429296592</v>
      </c>
      <c r="R57" s="37" t="s">
        <v>162</v>
      </c>
      <c r="S57" s="42">
        <f>ABS(O1909-O57)*100</f>
        <v>46.773437601001191</v>
      </c>
      <c r="T57" t="s">
        <v>163</v>
      </c>
      <c r="V57" s="7">
        <v>30000</v>
      </c>
      <c r="W57" t="s">
        <v>45</v>
      </c>
      <c r="X57" s="17" t="s">
        <v>46</v>
      </c>
      <c r="Z57" t="s">
        <v>101</v>
      </c>
      <c r="AA57">
        <v>407</v>
      </c>
      <c r="AB57">
        <v>62</v>
      </c>
    </row>
    <row r="58" spans="1:28" x14ac:dyDescent="0.25">
      <c r="A58" t="s">
        <v>167</v>
      </c>
      <c r="B58" t="s">
        <v>161</v>
      </c>
      <c r="C58" s="17">
        <v>45301</v>
      </c>
      <c r="D58" s="7">
        <v>175000</v>
      </c>
      <c r="E58" t="s">
        <v>41</v>
      </c>
      <c r="F58" t="s">
        <v>42</v>
      </c>
      <c r="G58" s="7">
        <v>175000</v>
      </c>
      <c r="H58" s="7">
        <v>85620</v>
      </c>
      <c r="I58" s="12">
        <f t="shared" si="0"/>
        <v>48.925714285714285</v>
      </c>
      <c r="J58" s="12">
        <f t="shared" si="4"/>
        <v>0.77098901098901251</v>
      </c>
      <c r="K58" s="7">
        <v>171232</v>
      </c>
      <c r="L58" s="7">
        <v>31185</v>
      </c>
      <c r="M58" s="7">
        <f t="shared" si="1"/>
        <v>143815</v>
      </c>
      <c r="N58" s="7">
        <v>134660.578125</v>
      </c>
      <c r="O58" s="22">
        <f t="shared" si="2"/>
        <v>1.0679814538335215</v>
      </c>
      <c r="P58" s="27">
        <v>1379</v>
      </c>
      <c r="Q58" s="32">
        <f t="shared" si="3"/>
        <v>104.28934010152284</v>
      </c>
      <c r="R58" s="37" t="s">
        <v>162</v>
      </c>
      <c r="S58" s="42">
        <f>ABS(O1909-O58)*100</f>
        <v>43.060398440157321</v>
      </c>
      <c r="T58" t="s">
        <v>163</v>
      </c>
      <c r="V58" s="7">
        <v>30000</v>
      </c>
      <c r="W58" t="s">
        <v>45</v>
      </c>
      <c r="X58" s="17" t="s">
        <v>46</v>
      </c>
      <c r="Z58" t="s">
        <v>101</v>
      </c>
      <c r="AA58">
        <v>407</v>
      </c>
      <c r="AB58">
        <v>62</v>
      </c>
    </row>
    <row r="59" spans="1:28" x14ac:dyDescent="0.25">
      <c r="A59" t="s">
        <v>168</v>
      </c>
      <c r="B59" t="s">
        <v>169</v>
      </c>
      <c r="C59" s="17">
        <v>45187</v>
      </c>
      <c r="D59" s="7">
        <v>175000</v>
      </c>
      <c r="E59" t="s">
        <v>41</v>
      </c>
      <c r="F59" t="s">
        <v>42</v>
      </c>
      <c r="G59" s="7">
        <v>175000</v>
      </c>
      <c r="H59" s="7">
        <v>85620</v>
      </c>
      <c r="I59" s="12">
        <f t="shared" si="0"/>
        <v>48.925714285714285</v>
      </c>
      <c r="J59" s="12">
        <f t="shared" si="4"/>
        <v>0.77098901098901251</v>
      </c>
      <c r="K59" s="7">
        <v>171232</v>
      </c>
      <c r="L59" s="7">
        <v>31185</v>
      </c>
      <c r="M59" s="7">
        <f t="shared" si="1"/>
        <v>143815</v>
      </c>
      <c r="N59" s="7">
        <v>134660.578125</v>
      </c>
      <c r="O59" s="22">
        <f t="shared" si="2"/>
        <v>1.0679814538335215</v>
      </c>
      <c r="P59" s="27">
        <v>1379</v>
      </c>
      <c r="Q59" s="32">
        <f t="shared" si="3"/>
        <v>104.28934010152284</v>
      </c>
      <c r="R59" s="37" t="s">
        <v>162</v>
      </c>
      <c r="S59" s="42">
        <f>ABS(O1909-O59)*100</f>
        <v>43.060398440157321</v>
      </c>
      <c r="T59" t="s">
        <v>163</v>
      </c>
      <c r="V59" s="7">
        <v>30000</v>
      </c>
      <c r="W59" t="s">
        <v>45</v>
      </c>
      <c r="X59" s="17" t="s">
        <v>46</v>
      </c>
      <c r="Z59" t="s">
        <v>101</v>
      </c>
      <c r="AA59">
        <v>407</v>
      </c>
      <c r="AB59">
        <v>62</v>
      </c>
    </row>
    <row r="60" spans="1:28" x14ac:dyDescent="0.25">
      <c r="A60" t="s">
        <v>170</v>
      </c>
      <c r="B60" t="s">
        <v>171</v>
      </c>
      <c r="C60" s="17">
        <v>45001</v>
      </c>
      <c r="D60" s="7">
        <v>151000</v>
      </c>
      <c r="E60" t="s">
        <v>41</v>
      </c>
      <c r="F60" t="s">
        <v>42</v>
      </c>
      <c r="G60" s="7">
        <v>151000</v>
      </c>
      <c r="H60" s="7">
        <v>85690</v>
      </c>
      <c r="I60" s="12">
        <f t="shared" si="0"/>
        <v>56.748344370860927</v>
      </c>
      <c r="J60" s="12">
        <f t="shared" si="4"/>
        <v>7.0516410741576294</v>
      </c>
      <c r="K60" s="7">
        <v>171389</v>
      </c>
      <c r="L60" s="7">
        <v>31185</v>
      </c>
      <c r="M60" s="7">
        <f t="shared" si="1"/>
        <v>119815</v>
      </c>
      <c r="N60" s="7">
        <v>134811.53125</v>
      </c>
      <c r="O60" s="22">
        <f t="shared" si="2"/>
        <v>0.88875928408386806</v>
      </c>
      <c r="P60" s="27">
        <v>1381</v>
      </c>
      <c r="Q60" s="32">
        <f t="shared" si="3"/>
        <v>86.759594496741485</v>
      </c>
      <c r="R60" s="37" t="s">
        <v>162</v>
      </c>
      <c r="S60" s="42">
        <f>ABS(O1909-O60)*100</f>
        <v>60.982615415122666</v>
      </c>
      <c r="T60" t="s">
        <v>163</v>
      </c>
      <c r="V60" s="7">
        <v>30000</v>
      </c>
      <c r="W60" t="s">
        <v>45</v>
      </c>
      <c r="X60" s="17" t="s">
        <v>46</v>
      </c>
      <c r="Z60" t="s">
        <v>101</v>
      </c>
      <c r="AA60">
        <v>407</v>
      </c>
      <c r="AB60">
        <v>62</v>
      </c>
    </row>
    <row r="61" spans="1:28" x14ac:dyDescent="0.25">
      <c r="A61" t="s">
        <v>172</v>
      </c>
      <c r="B61" t="s">
        <v>173</v>
      </c>
      <c r="C61" s="17">
        <v>45203</v>
      </c>
      <c r="D61" s="7">
        <v>329900</v>
      </c>
      <c r="E61" t="s">
        <v>41</v>
      </c>
      <c r="F61" t="s">
        <v>42</v>
      </c>
      <c r="G61" s="7">
        <v>329900</v>
      </c>
      <c r="H61" s="7">
        <v>147660</v>
      </c>
      <c r="I61" s="12">
        <f t="shared" si="0"/>
        <v>44.759017884207339</v>
      </c>
      <c r="J61" s="12">
        <f t="shared" si="4"/>
        <v>4.9376854124959593</v>
      </c>
      <c r="K61" s="7">
        <v>295314</v>
      </c>
      <c r="L61" s="7">
        <v>56477</v>
      </c>
      <c r="M61" s="7">
        <f t="shared" si="1"/>
        <v>273423</v>
      </c>
      <c r="N61" s="7">
        <v>134936.15625</v>
      </c>
      <c r="O61" s="22">
        <f t="shared" si="2"/>
        <v>2.0263138331391444</v>
      </c>
      <c r="P61" s="27">
        <v>1525</v>
      </c>
      <c r="Q61" s="32">
        <f t="shared" si="3"/>
        <v>179.29377049180329</v>
      </c>
      <c r="R61" s="37" t="s">
        <v>174</v>
      </c>
      <c r="S61" s="42">
        <f>ABS(O1909-O61)*100</f>
        <v>52.772839490404962</v>
      </c>
      <c r="T61" t="s">
        <v>83</v>
      </c>
      <c r="V61" s="7">
        <v>50000</v>
      </c>
      <c r="W61" t="s">
        <v>45</v>
      </c>
      <c r="X61" s="17" t="s">
        <v>46</v>
      </c>
      <c r="Z61" t="s">
        <v>175</v>
      </c>
      <c r="AA61">
        <v>401</v>
      </c>
      <c r="AB61">
        <v>45</v>
      </c>
    </row>
    <row r="62" spans="1:28" x14ac:dyDescent="0.25">
      <c r="A62" t="s">
        <v>176</v>
      </c>
      <c r="B62" t="s">
        <v>177</v>
      </c>
      <c r="C62" s="17">
        <v>45033</v>
      </c>
      <c r="D62" s="7">
        <v>310000</v>
      </c>
      <c r="E62" t="s">
        <v>178</v>
      </c>
      <c r="F62" t="s">
        <v>42</v>
      </c>
      <c r="G62" s="7">
        <v>310000</v>
      </c>
      <c r="H62" s="7">
        <v>166630</v>
      </c>
      <c r="I62" s="12">
        <f t="shared" si="0"/>
        <v>53.751612903225812</v>
      </c>
      <c r="J62" s="12">
        <f t="shared" si="4"/>
        <v>4.0549096065225143</v>
      </c>
      <c r="K62" s="7">
        <v>333252</v>
      </c>
      <c r="L62" s="7">
        <v>52725</v>
      </c>
      <c r="M62" s="7">
        <f t="shared" si="1"/>
        <v>257275</v>
      </c>
      <c r="N62" s="7">
        <v>158489.828125</v>
      </c>
      <c r="O62" s="22">
        <f t="shared" si="2"/>
        <v>1.6232902959367759</v>
      </c>
      <c r="P62" s="27">
        <v>1825</v>
      </c>
      <c r="Q62" s="32">
        <f t="shared" si="3"/>
        <v>140.97260273972603</v>
      </c>
      <c r="R62" s="37" t="s">
        <v>174</v>
      </c>
      <c r="S62" s="42">
        <f>ABS(O1909-O62)*100</f>
        <v>12.470485770168116</v>
      </c>
      <c r="T62" t="s">
        <v>83</v>
      </c>
      <c r="V62" s="7">
        <v>50000</v>
      </c>
      <c r="W62" t="s">
        <v>45</v>
      </c>
      <c r="X62" s="17" t="s">
        <v>46</v>
      </c>
      <c r="Z62" t="s">
        <v>175</v>
      </c>
      <c r="AA62">
        <v>401</v>
      </c>
      <c r="AB62">
        <v>45</v>
      </c>
    </row>
    <row r="63" spans="1:28" x14ac:dyDescent="0.25">
      <c r="A63" t="s">
        <v>179</v>
      </c>
      <c r="B63" t="s">
        <v>180</v>
      </c>
      <c r="C63" s="17">
        <v>45041</v>
      </c>
      <c r="D63" s="7">
        <v>309000</v>
      </c>
      <c r="E63" t="s">
        <v>41</v>
      </c>
      <c r="F63" t="s">
        <v>42</v>
      </c>
      <c r="G63" s="7">
        <v>309000</v>
      </c>
      <c r="H63" s="7">
        <v>142810</v>
      </c>
      <c r="I63" s="12">
        <f t="shared" si="0"/>
        <v>46.216828478964402</v>
      </c>
      <c r="J63" s="12">
        <f t="shared" si="4"/>
        <v>3.4798748177388958</v>
      </c>
      <c r="K63" s="7">
        <v>285625</v>
      </c>
      <c r="L63" s="7">
        <v>52725</v>
      </c>
      <c r="M63" s="7">
        <f t="shared" si="1"/>
        <v>256275</v>
      </c>
      <c r="N63" s="7">
        <v>131581.921875</v>
      </c>
      <c r="O63" s="22">
        <f t="shared" si="2"/>
        <v>1.9476459710282674</v>
      </c>
      <c r="P63" s="27">
        <v>1525</v>
      </c>
      <c r="Q63" s="32">
        <f t="shared" si="3"/>
        <v>168.04918032786884</v>
      </c>
      <c r="R63" s="37" t="s">
        <v>174</v>
      </c>
      <c r="S63" s="42">
        <f>ABS(O1909-O63)*100</f>
        <v>44.90605327931727</v>
      </c>
      <c r="T63" t="s">
        <v>83</v>
      </c>
      <c r="V63" s="7">
        <v>50000</v>
      </c>
      <c r="W63" t="s">
        <v>45</v>
      </c>
      <c r="X63" s="17" t="s">
        <v>46</v>
      </c>
      <c r="Z63" t="s">
        <v>175</v>
      </c>
      <c r="AA63">
        <v>401</v>
      </c>
      <c r="AB63">
        <v>45</v>
      </c>
    </row>
    <row r="64" spans="1:28" x14ac:dyDescent="0.25">
      <c r="A64" t="s">
        <v>181</v>
      </c>
      <c r="B64" t="s">
        <v>182</v>
      </c>
      <c r="C64" s="17">
        <v>44903</v>
      </c>
      <c r="D64" s="7">
        <v>329900</v>
      </c>
      <c r="E64" t="s">
        <v>41</v>
      </c>
      <c r="F64" t="s">
        <v>42</v>
      </c>
      <c r="G64" s="7">
        <v>329900</v>
      </c>
      <c r="H64" s="7">
        <v>170380</v>
      </c>
      <c r="I64" s="12">
        <f t="shared" si="0"/>
        <v>51.645953319187633</v>
      </c>
      <c r="J64" s="12">
        <f t="shared" si="4"/>
        <v>1.9492500224843354</v>
      </c>
      <c r="K64" s="7">
        <v>340762</v>
      </c>
      <c r="L64" s="7">
        <v>55172</v>
      </c>
      <c r="M64" s="7">
        <f t="shared" si="1"/>
        <v>274728</v>
      </c>
      <c r="N64" s="7">
        <v>161350.28125</v>
      </c>
      <c r="O64" s="22">
        <f t="shared" si="2"/>
        <v>1.7026806391141633</v>
      </c>
      <c r="P64" s="27">
        <v>2270</v>
      </c>
      <c r="Q64" s="32">
        <f t="shared" si="3"/>
        <v>121.02555066079294</v>
      </c>
      <c r="R64" s="37" t="s">
        <v>174</v>
      </c>
      <c r="S64" s="42">
        <f>ABS(O1909-O64)*100</f>
        <v>20.409520087906863</v>
      </c>
      <c r="T64" t="s">
        <v>83</v>
      </c>
      <c r="V64" s="7">
        <v>50000</v>
      </c>
      <c r="W64" t="s">
        <v>45</v>
      </c>
      <c r="X64" s="17" t="s">
        <v>46</v>
      </c>
      <c r="Z64" t="s">
        <v>175</v>
      </c>
      <c r="AA64">
        <v>401</v>
      </c>
      <c r="AB64">
        <v>45</v>
      </c>
    </row>
    <row r="65" spans="1:28" x14ac:dyDescent="0.25">
      <c r="A65" t="s">
        <v>183</v>
      </c>
      <c r="B65" t="s">
        <v>184</v>
      </c>
      <c r="C65" s="17">
        <v>45219</v>
      </c>
      <c r="D65" s="7">
        <v>345000</v>
      </c>
      <c r="E65" t="s">
        <v>41</v>
      </c>
      <c r="F65" t="s">
        <v>42</v>
      </c>
      <c r="G65" s="7">
        <v>345000</v>
      </c>
      <c r="H65" s="7">
        <v>146600</v>
      </c>
      <c r="I65" s="12">
        <f t="shared" si="0"/>
        <v>42.492753623188406</v>
      </c>
      <c r="J65" s="12">
        <f t="shared" si="4"/>
        <v>7.2039496735148916</v>
      </c>
      <c r="K65" s="7">
        <v>293192</v>
      </c>
      <c r="L65" s="7">
        <v>58012</v>
      </c>
      <c r="M65" s="7">
        <f t="shared" si="1"/>
        <v>286988</v>
      </c>
      <c r="N65" s="7">
        <v>132870.0625</v>
      </c>
      <c r="O65" s="22">
        <f t="shared" si="2"/>
        <v>2.1599146910915317</v>
      </c>
      <c r="P65" s="27">
        <v>1525</v>
      </c>
      <c r="Q65" s="32">
        <f t="shared" si="3"/>
        <v>188.1888524590164</v>
      </c>
      <c r="R65" s="37" t="s">
        <v>174</v>
      </c>
      <c r="S65" s="42">
        <f>ABS(O1909-O65)*100</f>
        <v>66.132925285643694</v>
      </c>
      <c r="T65" t="s">
        <v>83</v>
      </c>
      <c r="V65" s="7">
        <v>50000</v>
      </c>
      <c r="W65" t="s">
        <v>45</v>
      </c>
      <c r="X65" s="17" t="s">
        <v>46</v>
      </c>
      <c r="Z65" t="s">
        <v>175</v>
      </c>
      <c r="AA65">
        <v>401</v>
      </c>
      <c r="AB65">
        <v>45</v>
      </c>
    </row>
    <row r="66" spans="1:28" x14ac:dyDescent="0.25">
      <c r="A66" t="s">
        <v>185</v>
      </c>
      <c r="B66" t="s">
        <v>186</v>
      </c>
      <c r="C66" s="17">
        <v>44827</v>
      </c>
      <c r="D66" s="7">
        <v>299900</v>
      </c>
      <c r="E66" t="s">
        <v>41</v>
      </c>
      <c r="F66" t="s">
        <v>42</v>
      </c>
      <c r="G66" s="7">
        <v>299900</v>
      </c>
      <c r="H66" s="7">
        <v>145860</v>
      </c>
      <c r="I66" s="12">
        <f t="shared" ref="I66:I129" si="5">H66/G66*100</f>
        <v>48.636212070690235</v>
      </c>
      <c r="J66" s="12">
        <f t="shared" si="4"/>
        <v>1.0604912260130632</v>
      </c>
      <c r="K66" s="7">
        <v>291723</v>
      </c>
      <c r="L66" s="7">
        <v>56891</v>
      </c>
      <c r="M66" s="7">
        <f t="shared" ref="M66:M129" si="6">G66-L66</f>
        <v>243009</v>
      </c>
      <c r="N66" s="7">
        <v>132673.453125</v>
      </c>
      <c r="O66" s="22">
        <f t="shared" ref="O66:O129" si="7">M66/N66</f>
        <v>1.8316324349457156</v>
      </c>
      <c r="P66" s="27">
        <v>1525</v>
      </c>
      <c r="Q66" s="32">
        <f t="shared" ref="Q66:Q129" si="8">M66/P66</f>
        <v>159.35016393442623</v>
      </c>
      <c r="R66" s="37" t="s">
        <v>174</v>
      </c>
      <c r="S66" s="42">
        <f>ABS(O1909-O66)*100</f>
        <v>33.304699671062089</v>
      </c>
      <c r="T66" t="s">
        <v>83</v>
      </c>
      <c r="V66" s="7">
        <v>50000</v>
      </c>
      <c r="W66" t="s">
        <v>45</v>
      </c>
      <c r="X66" s="17" t="s">
        <v>46</v>
      </c>
      <c r="Z66" t="s">
        <v>175</v>
      </c>
      <c r="AA66">
        <v>401</v>
      </c>
      <c r="AB66">
        <v>45</v>
      </c>
    </row>
    <row r="67" spans="1:28" x14ac:dyDescent="0.25">
      <c r="A67" t="s">
        <v>187</v>
      </c>
      <c r="B67" t="s">
        <v>188</v>
      </c>
      <c r="C67" s="17">
        <v>44795</v>
      </c>
      <c r="D67" s="7">
        <v>303300</v>
      </c>
      <c r="E67" t="s">
        <v>41</v>
      </c>
      <c r="F67" t="s">
        <v>42</v>
      </c>
      <c r="G67" s="7">
        <v>303300</v>
      </c>
      <c r="H67" s="7">
        <v>144810</v>
      </c>
      <c r="I67" s="12">
        <f t="shared" si="5"/>
        <v>47.744807121661722</v>
      </c>
      <c r="J67" s="12">
        <f t="shared" ref="J67:J130" si="9">+ABS(I67-$I$1914)</f>
        <v>1.9518961750415755</v>
      </c>
      <c r="K67" s="7">
        <v>289617</v>
      </c>
      <c r="L67" s="7">
        <v>53825</v>
      </c>
      <c r="M67" s="7">
        <f t="shared" si="6"/>
        <v>249475</v>
      </c>
      <c r="N67" s="7">
        <v>133215.8125</v>
      </c>
      <c r="O67" s="22">
        <f t="shared" si="7"/>
        <v>1.8727131210493499</v>
      </c>
      <c r="P67" s="27">
        <v>1525</v>
      </c>
      <c r="Q67" s="32">
        <f t="shared" si="8"/>
        <v>163.59016393442624</v>
      </c>
      <c r="R67" s="37" t="s">
        <v>174</v>
      </c>
      <c r="S67" s="42">
        <f>ABS(O1909-O67)*100</f>
        <v>37.412768281425521</v>
      </c>
      <c r="T67" t="s">
        <v>83</v>
      </c>
      <c r="V67" s="7">
        <v>50000</v>
      </c>
      <c r="W67" t="s">
        <v>45</v>
      </c>
      <c r="X67" s="17" t="s">
        <v>46</v>
      </c>
      <c r="Z67" t="s">
        <v>175</v>
      </c>
      <c r="AA67">
        <v>401</v>
      </c>
      <c r="AB67">
        <v>45</v>
      </c>
    </row>
    <row r="68" spans="1:28" x14ac:dyDescent="0.25">
      <c r="A68" t="s">
        <v>189</v>
      </c>
      <c r="B68" t="s">
        <v>190</v>
      </c>
      <c r="C68" s="17">
        <v>45275</v>
      </c>
      <c r="D68" s="7">
        <v>240000</v>
      </c>
      <c r="E68" t="s">
        <v>41</v>
      </c>
      <c r="F68" t="s">
        <v>42</v>
      </c>
      <c r="G68" s="7">
        <v>240000</v>
      </c>
      <c r="H68" s="7">
        <v>145370</v>
      </c>
      <c r="I68" s="12">
        <f t="shared" si="5"/>
        <v>60.570833333333326</v>
      </c>
      <c r="J68" s="12">
        <f t="shared" si="9"/>
        <v>10.874130036630028</v>
      </c>
      <c r="K68" s="7">
        <v>290742</v>
      </c>
      <c r="L68" s="7">
        <v>52725</v>
      </c>
      <c r="M68" s="7">
        <f t="shared" si="6"/>
        <v>187275</v>
      </c>
      <c r="N68" s="7">
        <v>134472.875</v>
      </c>
      <c r="O68" s="22">
        <f t="shared" si="7"/>
        <v>1.3926600438936105</v>
      </c>
      <c r="P68" s="27">
        <v>1525</v>
      </c>
      <c r="Q68" s="32">
        <f t="shared" si="8"/>
        <v>122.80327868852459</v>
      </c>
      <c r="R68" s="37" t="s">
        <v>174</v>
      </c>
      <c r="S68" s="42">
        <f>ABS(O1909-O68)*100</f>
        <v>10.592539434148417</v>
      </c>
      <c r="T68" t="s">
        <v>83</v>
      </c>
      <c r="V68" s="7">
        <v>50000</v>
      </c>
      <c r="W68" t="s">
        <v>45</v>
      </c>
      <c r="X68" s="17" t="s">
        <v>46</v>
      </c>
      <c r="Z68" t="s">
        <v>175</v>
      </c>
      <c r="AA68">
        <v>401</v>
      </c>
      <c r="AB68">
        <v>45</v>
      </c>
    </row>
    <row r="69" spans="1:28" x14ac:dyDescent="0.25">
      <c r="A69" t="s">
        <v>191</v>
      </c>
      <c r="B69" t="s">
        <v>192</v>
      </c>
      <c r="C69" s="17">
        <v>44837</v>
      </c>
      <c r="D69" s="7">
        <v>309900</v>
      </c>
      <c r="E69" t="s">
        <v>41</v>
      </c>
      <c r="F69" t="s">
        <v>42</v>
      </c>
      <c r="G69" s="7">
        <v>309900</v>
      </c>
      <c r="H69" s="7">
        <v>143940</v>
      </c>
      <c r="I69" s="12">
        <f t="shared" si="5"/>
        <v>46.447241045498551</v>
      </c>
      <c r="J69" s="12">
        <f t="shared" si="9"/>
        <v>3.2494622512047471</v>
      </c>
      <c r="K69" s="7">
        <v>287877</v>
      </c>
      <c r="L69" s="7">
        <v>54003</v>
      </c>
      <c r="M69" s="7">
        <f t="shared" si="6"/>
        <v>255897</v>
      </c>
      <c r="N69" s="7">
        <v>132132.203125</v>
      </c>
      <c r="O69" s="22">
        <f t="shared" si="7"/>
        <v>1.9366739821776509</v>
      </c>
      <c r="P69" s="27">
        <v>1525</v>
      </c>
      <c r="Q69" s="32">
        <f t="shared" si="8"/>
        <v>167.80131147540985</v>
      </c>
      <c r="R69" s="37" t="s">
        <v>174</v>
      </c>
      <c r="S69" s="42">
        <f>ABS(O1909-O69)*100</f>
        <v>43.808854394255611</v>
      </c>
      <c r="T69" t="s">
        <v>83</v>
      </c>
      <c r="V69" s="7">
        <v>50000</v>
      </c>
      <c r="W69" t="s">
        <v>45</v>
      </c>
      <c r="X69" s="17" t="s">
        <v>46</v>
      </c>
      <c r="Z69" t="s">
        <v>175</v>
      </c>
      <c r="AA69">
        <v>401</v>
      </c>
      <c r="AB69">
        <v>45</v>
      </c>
    </row>
    <row r="70" spans="1:28" x14ac:dyDescent="0.25">
      <c r="A70" t="s">
        <v>193</v>
      </c>
      <c r="B70" t="s">
        <v>194</v>
      </c>
      <c r="C70" s="17">
        <v>45212</v>
      </c>
      <c r="D70" s="7">
        <v>300000</v>
      </c>
      <c r="E70" t="s">
        <v>41</v>
      </c>
      <c r="F70" t="s">
        <v>42</v>
      </c>
      <c r="G70" s="7">
        <v>300000</v>
      </c>
      <c r="H70" s="7">
        <v>146170</v>
      </c>
      <c r="I70" s="12">
        <f t="shared" si="5"/>
        <v>48.723333333333336</v>
      </c>
      <c r="J70" s="12">
        <f t="shared" si="9"/>
        <v>0.97336996336996151</v>
      </c>
      <c r="K70" s="7">
        <v>292346</v>
      </c>
      <c r="L70" s="7">
        <v>52725</v>
      </c>
      <c r="M70" s="7">
        <f t="shared" si="6"/>
        <v>247275</v>
      </c>
      <c r="N70" s="7">
        <v>135379.09375</v>
      </c>
      <c r="O70" s="22">
        <f t="shared" si="7"/>
        <v>1.8265375631530996</v>
      </c>
      <c r="P70" s="27">
        <v>1525</v>
      </c>
      <c r="Q70" s="32">
        <f t="shared" si="8"/>
        <v>162.14754098360655</v>
      </c>
      <c r="R70" s="37" t="s">
        <v>174</v>
      </c>
      <c r="S70" s="42">
        <f>ABS(O1909-O70)*100</f>
        <v>32.795212491800484</v>
      </c>
      <c r="T70" t="s">
        <v>83</v>
      </c>
      <c r="V70" s="7">
        <v>50000</v>
      </c>
      <c r="W70" t="s">
        <v>45</v>
      </c>
      <c r="X70" s="17" t="s">
        <v>46</v>
      </c>
      <c r="Z70" t="s">
        <v>175</v>
      </c>
      <c r="AA70">
        <v>401</v>
      </c>
      <c r="AB70">
        <v>45</v>
      </c>
    </row>
    <row r="71" spans="1:28" x14ac:dyDescent="0.25">
      <c r="A71" t="s">
        <v>195</v>
      </c>
      <c r="B71" t="s">
        <v>196</v>
      </c>
      <c r="C71" s="17">
        <v>45222</v>
      </c>
      <c r="D71" s="7">
        <v>340000</v>
      </c>
      <c r="E71" t="s">
        <v>41</v>
      </c>
      <c r="F71" t="s">
        <v>42</v>
      </c>
      <c r="G71" s="7">
        <v>340000</v>
      </c>
      <c r="H71" s="7">
        <v>180140</v>
      </c>
      <c r="I71" s="12">
        <f t="shared" si="5"/>
        <v>52.982352941176472</v>
      </c>
      <c r="J71" s="12">
        <f t="shared" si="9"/>
        <v>3.2856496444731746</v>
      </c>
      <c r="K71" s="7">
        <v>360271</v>
      </c>
      <c r="L71" s="7">
        <v>54527</v>
      </c>
      <c r="M71" s="7">
        <f t="shared" si="6"/>
        <v>285473</v>
      </c>
      <c r="N71" s="7">
        <v>172736.71875</v>
      </c>
      <c r="O71" s="22">
        <f t="shared" si="7"/>
        <v>1.6526480418628422</v>
      </c>
      <c r="P71" s="27">
        <v>2433</v>
      </c>
      <c r="Q71" s="32">
        <f t="shared" si="8"/>
        <v>117.33374434854089</v>
      </c>
      <c r="R71" s="37" t="s">
        <v>174</v>
      </c>
      <c r="S71" s="42">
        <f>ABS(O1909-O71)*100</f>
        <v>15.406260362774749</v>
      </c>
      <c r="T71" t="s">
        <v>83</v>
      </c>
      <c r="V71" s="7">
        <v>50000</v>
      </c>
      <c r="W71" t="s">
        <v>45</v>
      </c>
      <c r="X71" s="17" t="s">
        <v>46</v>
      </c>
      <c r="Z71" t="s">
        <v>175</v>
      </c>
      <c r="AA71">
        <v>401</v>
      </c>
      <c r="AB71">
        <v>41</v>
      </c>
    </row>
    <row r="72" spans="1:28" x14ac:dyDescent="0.25">
      <c r="A72" t="s">
        <v>195</v>
      </c>
      <c r="B72" t="s">
        <v>196</v>
      </c>
      <c r="C72" s="17">
        <v>44812</v>
      </c>
      <c r="D72" s="7">
        <v>385000</v>
      </c>
      <c r="E72" t="s">
        <v>41</v>
      </c>
      <c r="F72" t="s">
        <v>42</v>
      </c>
      <c r="G72" s="7">
        <v>385000</v>
      </c>
      <c r="H72" s="7">
        <v>180140</v>
      </c>
      <c r="I72" s="12">
        <f t="shared" si="5"/>
        <v>46.789610389610395</v>
      </c>
      <c r="J72" s="12">
        <f t="shared" si="9"/>
        <v>2.9070929070929026</v>
      </c>
      <c r="K72" s="7">
        <v>360271</v>
      </c>
      <c r="L72" s="7">
        <v>54527</v>
      </c>
      <c r="M72" s="7">
        <f t="shared" si="6"/>
        <v>330473</v>
      </c>
      <c r="N72" s="7">
        <v>172736.71875</v>
      </c>
      <c r="O72" s="22">
        <f t="shared" si="7"/>
        <v>1.9131601108985405</v>
      </c>
      <c r="P72" s="27">
        <v>2433</v>
      </c>
      <c r="Q72" s="32">
        <f t="shared" si="8"/>
        <v>135.8294286888615</v>
      </c>
      <c r="R72" s="37" t="s">
        <v>174</v>
      </c>
      <c r="S72" s="42">
        <f>ABS(O1909-O72)*100</f>
        <v>41.45746726634458</v>
      </c>
      <c r="T72" t="s">
        <v>83</v>
      </c>
      <c r="V72" s="7">
        <v>50000</v>
      </c>
      <c r="W72" t="s">
        <v>45</v>
      </c>
      <c r="X72" s="17" t="s">
        <v>46</v>
      </c>
      <c r="Z72" t="s">
        <v>175</v>
      </c>
      <c r="AA72">
        <v>401</v>
      </c>
      <c r="AB72">
        <v>41</v>
      </c>
    </row>
    <row r="73" spans="1:28" x14ac:dyDescent="0.25">
      <c r="A73" t="s">
        <v>197</v>
      </c>
      <c r="B73" t="s">
        <v>198</v>
      </c>
      <c r="C73" s="17">
        <v>44910</v>
      </c>
      <c r="D73" s="7">
        <v>230000</v>
      </c>
      <c r="E73" t="s">
        <v>41</v>
      </c>
      <c r="F73" t="s">
        <v>42</v>
      </c>
      <c r="G73" s="7">
        <v>230000</v>
      </c>
      <c r="H73" s="7">
        <v>139810</v>
      </c>
      <c r="I73" s="12">
        <f t="shared" si="5"/>
        <v>60.786956521739135</v>
      </c>
      <c r="J73" s="12">
        <f t="shared" si="9"/>
        <v>11.090253225035838</v>
      </c>
      <c r="K73" s="7">
        <v>279625</v>
      </c>
      <c r="L73" s="7">
        <v>57708</v>
      </c>
      <c r="M73" s="7">
        <f t="shared" si="6"/>
        <v>172292</v>
      </c>
      <c r="N73" s="7">
        <v>125376.8359375</v>
      </c>
      <c r="O73" s="22">
        <f t="shared" si="7"/>
        <v>1.374193236826355</v>
      </c>
      <c r="P73" s="27">
        <v>1525</v>
      </c>
      <c r="Q73" s="32">
        <f t="shared" si="8"/>
        <v>112.9783606557377</v>
      </c>
      <c r="R73" s="37" t="s">
        <v>174</v>
      </c>
      <c r="S73" s="42">
        <f>ABS(O1909-O73)*100</f>
        <v>12.439220140873974</v>
      </c>
      <c r="T73" t="s">
        <v>83</v>
      </c>
      <c r="V73" s="7">
        <v>50000</v>
      </c>
      <c r="W73" t="s">
        <v>45</v>
      </c>
      <c r="X73" s="17" t="s">
        <v>46</v>
      </c>
      <c r="Z73" t="s">
        <v>175</v>
      </c>
      <c r="AA73">
        <v>401</v>
      </c>
      <c r="AB73">
        <v>41</v>
      </c>
    </row>
    <row r="74" spans="1:28" x14ac:dyDescent="0.25">
      <c r="A74" t="s">
        <v>199</v>
      </c>
      <c r="B74" t="s">
        <v>200</v>
      </c>
      <c r="C74" s="17">
        <v>45328</v>
      </c>
      <c r="D74" s="7">
        <v>340000</v>
      </c>
      <c r="E74" t="s">
        <v>41</v>
      </c>
      <c r="F74" t="s">
        <v>42</v>
      </c>
      <c r="G74" s="7">
        <v>340000</v>
      </c>
      <c r="H74" s="7">
        <v>149050</v>
      </c>
      <c r="I74" s="12">
        <f t="shared" si="5"/>
        <v>43.838235294117645</v>
      </c>
      <c r="J74" s="12">
        <f t="shared" si="9"/>
        <v>5.8584680025856528</v>
      </c>
      <c r="K74" s="7">
        <v>298099</v>
      </c>
      <c r="L74" s="7">
        <v>56624</v>
      </c>
      <c r="M74" s="7">
        <f t="shared" si="6"/>
        <v>283376</v>
      </c>
      <c r="N74" s="7">
        <v>136426.546875</v>
      </c>
      <c r="O74" s="22">
        <f t="shared" si="7"/>
        <v>2.077132394618487</v>
      </c>
      <c r="P74" s="27">
        <v>1945</v>
      </c>
      <c r="Q74" s="32">
        <f t="shared" si="8"/>
        <v>145.69460154241645</v>
      </c>
      <c r="R74" s="37" t="s">
        <v>174</v>
      </c>
      <c r="S74" s="42">
        <f>ABS(O1909-O74)*100</f>
        <v>57.854695638339223</v>
      </c>
      <c r="T74" t="s">
        <v>83</v>
      </c>
      <c r="V74" s="7">
        <v>50000</v>
      </c>
      <c r="W74" t="s">
        <v>45</v>
      </c>
      <c r="X74" s="17" t="s">
        <v>46</v>
      </c>
      <c r="Z74" t="s">
        <v>175</v>
      </c>
      <c r="AA74">
        <v>401</v>
      </c>
      <c r="AB74">
        <v>41</v>
      </c>
    </row>
    <row r="75" spans="1:28" x14ac:dyDescent="0.25">
      <c r="A75" t="s">
        <v>201</v>
      </c>
      <c r="B75" t="s">
        <v>202</v>
      </c>
      <c r="C75" s="17">
        <v>44771</v>
      </c>
      <c r="D75" s="7">
        <v>285000</v>
      </c>
      <c r="E75" t="s">
        <v>41</v>
      </c>
      <c r="F75" t="s">
        <v>42</v>
      </c>
      <c r="G75" s="7">
        <v>285000</v>
      </c>
      <c r="H75" s="7">
        <v>166380</v>
      </c>
      <c r="I75" s="12">
        <f t="shared" si="5"/>
        <v>58.378947368421052</v>
      </c>
      <c r="J75" s="12">
        <f t="shared" si="9"/>
        <v>8.6822440717177543</v>
      </c>
      <c r="K75" s="7">
        <v>332756</v>
      </c>
      <c r="L75" s="7">
        <v>54862</v>
      </c>
      <c r="M75" s="7">
        <f t="shared" si="6"/>
        <v>230138</v>
      </c>
      <c r="N75" s="7">
        <v>157002.265625</v>
      </c>
      <c r="O75" s="22">
        <f t="shared" si="7"/>
        <v>1.4658259808153644</v>
      </c>
      <c r="P75" s="27">
        <v>1506</v>
      </c>
      <c r="Q75" s="32">
        <f t="shared" si="8"/>
        <v>152.81407702523239</v>
      </c>
      <c r="R75" s="37" t="s">
        <v>174</v>
      </c>
      <c r="S75" s="42">
        <f>ABS(O1909-O75)*100</f>
        <v>3.2759457419730298</v>
      </c>
      <c r="T75" t="s">
        <v>137</v>
      </c>
      <c r="V75" s="7">
        <v>50000</v>
      </c>
      <c r="W75" t="s">
        <v>45</v>
      </c>
      <c r="X75" s="17" t="s">
        <v>46</v>
      </c>
      <c r="Z75" t="s">
        <v>175</v>
      </c>
      <c r="AA75">
        <v>401</v>
      </c>
      <c r="AB75">
        <v>61</v>
      </c>
    </row>
    <row r="76" spans="1:28" x14ac:dyDescent="0.25">
      <c r="A76" t="s">
        <v>203</v>
      </c>
      <c r="B76" t="s">
        <v>204</v>
      </c>
      <c r="C76" s="17">
        <v>44993</v>
      </c>
      <c r="D76" s="7">
        <v>270000</v>
      </c>
      <c r="E76" t="s">
        <v>41</v>
      </c>
      <c r="F76" t="s">
        <v>42</v>
      </c>
      <c r="G76" s="7">
        <v>270000</v>
      </c>
      <c r="H76" s="7">
        <v>120630</v>
      </c>
      <c r="I76" s="12">
        <f t="shared" si="5"/>
        <v>44.677777777777777</v>
      </c>
      <c r="J76" s="12">
        <f t="shared" si="9"/>
        <v>5.0189255189255206</v>
      </c>
      <c r="K76" s="7">
        <v>241260</v>
      </c>
      <c r="L76" s="7">
        <v>53334</v>
      </c>
      <c r="M76" s="7">
        <f t="shared" si="6"/>
        <v>216666</v>
      </c>
      <c r="N76" s="7">
        <v>106172.8828125</v>
      </c>
      <c r="O76" s="22">
        <f t="shared" si="7"/>
        <v>2.0406905629814109</v>
      </c>
      <c r="P76" s="27">
        <v>1272</v>
      </c>
      <c r="Q76" s="32">
        <f t="shared" si="8"/>
        <v>170.33490566037736</v>
      </c>
      <c r="R76" s="37" t="s">
        <v>174</v>
      </c>
      <c r="S76" s="42">
        <f>ABS(O1909-O76)*100</f>
        <v>54.210512474631621</v>
      </c>
      <c r="T76" t="s">
        <v>83</v>
      </c>
      <c r="V76" s="7">
        <v>50000</v>
      </c>
      <c r="W76" t="s">
        <v>45</v>
      </c>
      <c r="X76" s="17" t="s">
        <v>46</v>
      </c>
      <c r="Z76" t="s">
        <v>175</v>
      </c>
      <c r="AA76">
        <v>401</v>
      </c>
      <c r="AB76">
        <v>41</v>
      </c>
    </row>
    <row r="77" spans="1:28" x14ac:dyDescent="0.25">
      <c r="A77" t="s">
        <v>205</v>
      </c>
      <c r="B77" t="s">
        <v>206</v>
      </c>
      <c r="C77" s="17">
        <v>44868</v>
      </c>
      <c r="D77" s="7">
        <v>320000</v>
      </c>
      <c r="E77" t="s">
        <v>41</v>
      </c>
      <c r="F77" t="s">
        <v>42</v>
      </c>
      <c r="G77" s="7">
        <v>320000</v>
      </c>
      <c r="H77" s="7">
        <v>192150</v>
      </c>
      <c r="I77" s="12">
        <f t="shared" si="5"/>
        <v>60.046875</v>
      </c>
      <c r="J77" s="12">
        <f t="shared" si="9"/>
        <v>10.350171703296702</v>
      </c>
      <c r="K77" s="7">
        <v>384296</v>
      </c>
      <c r="L77" s="7">
        <v>57248</v>
      </c>
      <c r="M77" s="7">
        <f t="shared" si="6"/>
        <v>262752</v>
      </c>
      <c r="N77" s="7">
        <v>184772.875</v>
      </c>
      <c r="O77" s="22">
        <f t="shared" si="7"/>
        <v>1.4220269073585612</v>
      </c>
      <c r="P77" s="27">
        <v>2090</v>
      </c>
      <c r="Q77" s="32">
        <f t="shared" si="8"/>
        <v>125.71866028708133</v>
      </c>
      <c r="R77" s="37" t="s">
        <v>174</v>
      </c>
      <c r="S77" s="42">
        <f>ABS(O1909-O77)*100</f>
        <v>7.6558530876533526</v>
      </c>
      <c r="T77" t="s">
        <v>83</v>
      </c>
      <c r="V77" s="7">
        <v>50000</v>
      </c>
      <c r="W77" t="s">
        <v>45</v>
      </c>
      <c r="X77" s="17" t="s">
        <v>46</v>
      </c>
      <c r="Z77" t="s">
        <v>175</v>
      </c>
      <c r="AA77">
        <v>401</v>
      </c>
      <c r="AB77">
        <v>55</v>
      </c>
    </row>
    <row r="78" spans="1:28" x14ac:dyDescent="0.25">
      <c r="A78" t="s">
        <v>207</v>
      </c>
      <c r="B78" t="s">
        <v>208</v>
      </c>
      <c r="C78" s="17">
        <v>44967</v>
      </c>
      <c r="D78" s="7">
        <v>315000</v>
      </c>
      <c r="E78" t="s">
        <v>41</v>
      </c>
      <c r="F78" t="s">
        <v>42</v>
      </c>
      <c r="G78" s="7">
        <v>315000</v>
      </c>
      <c r="H78" s="7">
        <v>135020</v>
      </c>
      <c r="I78" s="12">
        <f t="shared" si="5"/>
        <v>42.863492063492068</v>
      </c>
      <c r="J78" s="12">
        <f t="shared" si="9"/>
        <v>6.8332112332112303</v>
      </c>
      <c r="K78" s="7">
        <v>270033</v>
      </c>
      <c r="L78" s="7">
        <v>53369</v>
      </c>
      <c r="M78" s="7">
        <f t="shared" si="6"/>
        <v>261631</v>
      </c>
      <c r="N78" s="7">
        <v>122409.0390625</v>
      </c>
      <c r="O78" s="22">
        <f t="shared" si="7"/>
        <v>2.1373503297122984</v>
      </c>
      <c r="P78" s="27">
        <v>1305</v>
      </c>
      <c r="Q78" s="32">
        <f t="shared" si="8"/>
        <v>200.48352490421456</v>
      </c>
      <c r="R78" s="37" t="s">
        <v>174</v>
      </c>
      <c r="S78" s="42">
        <f>ABS(O1909-O78)*100</f>
        <v>63.87648914772037</v>
      </c>
      <c r="T78" t="s">
        <v>83</v>
      </c>
      <c r="V78" s="7">
        <v>50000</v>
      </c>
      <c r="W78" t="s">
        <v>45</v>
      </c>
      <c r="X78" s="17" t="s">
        <v>46</v>
      </c>
      <c r="Z78" t="s">
        <v>175</v>
      </c>
      <c r="AA78">
        <v>401</v>
      </c>
      <c r="AB78">
        <v>46</v>
      </c>
    </row>
    <row r="79" spans="1:28" x14ac:dyDescent="0.25">
      <c r="A79" t="s">
        <v>209</v>
      </c>
      <c r="B79" t="s">
        <v>210</v>
      </c>
      <c r="C79" s="17">
        <v>45124</v>
      </c>
      <c r="D79" s="7">
        <v>342700</v>
      </c>
      <c r="E79" t="s">
        <v>41</v>
      </c>
      <c r="F79" t="s">
        <v>42</v>
      </c>
      <c r="G79" s="7">
        <v>342700</v>
      </c>
      <c r="H79" s="7">
        <v>153910</v>
      </c>
      <c r="I79" s="12">
        <f t="shared" si="5"/>
        <v>44.911000875401221</v>
      </c>
      <c r="J79" s="12">
        <f t="shared" si="9"/>
        <v>4.7857024213020765</v>
      </c>
      <c r="K79" s="7">
        <v>307823</v>
      </c>
      <c r="L79" s="7">
        <v>74481</v>
      </c>
      <c r="M79" s="7">
        <f t="shared" si="6"/>
        <v>268219</v>
      </c>
      <c r="N79" s="7">
        <v>149578.203125</v>
      </c>
      <c r="O79" s="22">
        <f t="shared" si="7"/>
        <v>1.7931690205948916</v>
      </c>
      <c r="P79" s="27">
        <v>1533</v>
      </c>
      <c r="Q79" s="32">
        <f t="shared" si="8"/>
        <v>174.96347031963469</v>
      </c>
      <c r="R79" s="37" t="s">
        <v>211</v>
      </c>
      <c r="S79" s="42">
        <f>ABS(O1909-O79)*100</f>
        <v>29.458358235979688</v>
      </c>
      <c r="T79" t="s">
        <v>83</v>
      </c>
      <c r="V79" s="7">
        <v>58014</v>
      </c>
      <c r="W79" t="s">
        <v>45</v>
      </c>
      <c r="X79" s="17" t="s">
        <v>46</v>
      </c>
      <c r="Z79" t="s">
        <v>175</v>
      </c>
      <c r="AA79">
        <v>401</v>
      </c>
      <c r="AB79">
        <v>45</v>
      </c>
    </row>
    <row r="80" spans="1:28" x14ac:dyDescent="0.25">
      <c r="A80" t="s">
        <v>212</v>
      </c>
      <c r="B80" t="s">
        <v>213</v>
      </c>
      <c r="C80" s="17">
        <v>44909</v>
      </c>
      <c r="D80" s="7">
        <v>503000</v>
      </c>
      <c r="E80" t="s">
        <v>178</v>
      </c>
      <c r="F80" t="s">
        <v>42</v>
      </c>
      <c r="G80" s="7">
        <v>503000</v>
      </c>
      <c r="H80" s="7">
        <v>311160</v>
      </c>
      <c r="I80" s="12">
        <f t="shared" si="5"/>
        <v>61.860834990059644</v>
      </c>
      <c r="J80" s="12">
        <f t="shared" si="9"/>
        <v>12.164131693356346</v>
      </c>
      <c r="K80" s="7">
        <v>622320</v>
      </c>
      <c r="L80" s="7">
        <v>69612</v>
      </c>
      <c r="M80" s="7">
        <f t="shared" si="6"/>
        <v>433388</v>
      </c>
      <c r="N80" s="7">
        <v>354300</v>
      </c>
      <c r="O80" s="22">
        <f t="shared" si="7"/>
        <v>1.2232232571267287</v>
      </c>
      <c r="P80" s="27">
        <v>1973</v>
      </c>
      <c r="Q80" s="32">
        <f t="shared" si="8"/>
        <v>219.65940192600101</v>
      </c>
      <c r="R80" s="37" t="s">
        <v>211</v>
      </c>
      <c r="S80" s="42">
        <f>ABS(O1909-O80)*100</f>
        <v>27.536218110836597</v>
      </c>
      <c r="T80" t="s">
        <v>83</v>
      </c>
      <c r="V80" s="7">
        <v>67089</v>
      </c>
      <c r="W80" t="s">
        <v>45</v>
      </c>
      <c r="X80" s="17" t="s">
        <v>46</v>
      </c>
      <c r="Z80" t="s">
        <v>175</v>
      </c>
      <c r="AA80">
        <v>401</v>
      </c>
      <c r="AB80">
        <v>65</v>
      </c>
    </row>
    <row r="81" spans="1:28" x14ac:dyDescent="0.25">
      <c r="A81" t="s">
        <v>214</v>
      </c>
      <c r="B81" t="s">
        <v>215</v>
      </c>
      <c r="C81" s="17">
        <v>44760</v>
      </c>
      <c r="D81" s="7">
        <v>340000</v>
      </c>
      <c r="E81" t="s">
        <v>41</v>
      </c>
      <c r="F81" t="s">
        <v>42</v>
      </c>
      <c r="G81" s="7">
        <v>340000</v>
      </c>
      <c r="H81" s="7">
        <v>152660</v>
      </c>
      <c r="I81" s="12">
        <f t="shared" si="5"/>
        <v>44.9</v>
      </c>
      <c r="J81" s="12">
        <f t="shared" si="9"/>
        <v>4.7967032967032992</v>
      </c>
      <c r="K81" s="7">
        <v>305316</v>
      </c>
      <c r="L81" s="7">
        <v>55855</v>
      </c>
      <c r="M81" s="7">
        <f t="shared" si="6"/>
        <v>284145</v>
      </c>
      <c r="N81" s="7">
        <v>159910.890625</v>
      </c>
      <c r="O81" s="22">
        <f t="shared" si="7"/>
        <v>1.7768958629986993</v>
      </c>
      <c r="P81" s="27">
        <v>1664</v>
      </c>
      <c r="Q81" s="32">
        <f t="shared" si="8"/>
        <v>170.76021634615384</v>
      </c>
      <c r="R81" s="37" t="s">
        <v>211</v>
      </c>
      <c r="S81" s="42">
        <f>ABS(O1909-O81)*100</f>
        <v>27.831042476360459</v>
      </c>
      <c r="T81" t="s">
        <v>83</v>
      </c>
      <c r="V81" s="7">
        <v>50000</v>
      </c>
      <c r="W81" t="s">
        <v>45</v>
      </c>
      <c r="X81" s="17" t="s">
        <v>46</v>
      </c>
      <c r="Z81" t="s">
        <v>175</v>
      </c>
      <c r="AA81">
        <v>401</v>
      </c>
      <c r="AB81">
        <v>45</v>
      </c>
    </row>
    <row r="82" spans="1:28" x14ac:dyDescent="0.25">
      <c r="A82" t="s">
        <v>216</v>
      </c>
      <c r="B82" t="s">
        <v>217</v>
      </c>
      <c r="C82" s="17">
        <v>44707</v>
      </c>
      <c r="D82" s="7">
        <v>320000</v>
      </c>
      <c r="E82" t="s">
        <v>41</v>
      </c>
      <c r="F82" t="s">
        <v>42</v>
      </c>
      <c r="G82" s="7">
        <v>320000</v>
      </c>
      <c r="H82" s="7">
        <v>134090</v>
      </c>
      <c r="I82" s="12">
        <f t="shared" si="5"/>
        <v>41.903125000000003</v>
      </c>
      <c r="J82" s="12">
        <f t="shared" si="9"/>
        <v>7.7935782967032949</v>
      </c>
      <c r="K82" s="7">
        <v>268174</v>
      </c>
      <c r="L82" s="7">
        <v>84032</v>
      </c>
      <c r="M82" s="7">
        <f t="shared" si="6"/>
        <v>235968</v>
      </c>
      <c r="N82" s="7">
        <v>118039.7421875</v>
      </c>
      <c r="O82" s="22">
        <f t="shared" si="7"/>
        <v>1.9990555352550423</v>
      </c>
      <c r="P82" s="27">
        <v>1530</v>
      </c>
      <c r="Q82" s="32">
        <f t="shared" si="8"/>
        <v>154.22745098039215</v>
      </c>
      <c r="R82" s="37" t="s">
        <v>211</v>
      </c>
      <c r="S82" s="42">
        <f>ABS(O1909-O82)*100</f>
        <v>50.04700970199476</v>
      </c>
      <c r="T82" t="s">
        <v>83</v>
      </c>
      <c r="V82" s="7">
        <v>76890</v>
      </c>
      <c r="W82" t="s">
        <v>45</v>
      </c>
      <c r="X82" s="17" t="s">
        <v>46</v>
      </c>
      <c r="Z82" t="s">
        <v>218</v>
      </c>
      <c r="AA82">
        <v>401</v>
      </c>
      <c r="AB82">
        <v>45</v>
      </c>
    </row>
    <row r="83" spans="1:28" x14ac:dyDescent="0.25">
      <c r="A83" t="s">
        <v>219</v>
      </c>
      <c r="B83" t="s">
        <v>220</v>
      </c>
      <c r="C83" s="17">
        <v>44845</v>
      </c>
      <c r="D83" s="7">
        <v>352000</v>
      </c>
      <c r="E83" t="s">
        <v>41</v>
      </c>
      <c r="F83" t="s">
        <v>42</v>
      </c>
      <c r="G83" s="7">
        <v>352000</v>
      </c>
      <c r="H83" s="7">
        <v>187090</v>
      </c>
      <c r="I83" s="12">
        <f t="shared" si="5"/>
        <v>53.15056818181818</v>
      </c>
      <c r="J83" s="12">
        <f t="shared" si="9"/>
        <v>3.4538648851148821</v>
      </c>
      <c r="K83" s="7">
        <v>374173</v>
      </c>
      <c r="L83" s="7">
        <v>102802</v>
      </c>
      <c r="M83" s="7">
        <f t="shared" si="6"/>
        <v>249198</v>
      </c>
      <c r="N83" s="7">
        <v>173955.765625</v>
      </c>
      <c r="O83" s="22">
        <f t="shared" si="7"/>
        <v>1.4325365940281694</v>
      </c>
      <c r="P83" s="27">
        <v>2392</v>
      </c>
      <c r="Q83" s="32">
        <f t="shared" si="8"/>
        <v>104.17976588628763</v>
      </c>
      <c r="R83" s="37" t="s">
        <v>211</v>
      </c>
      <c r="S83" s="42">
        <f>ABS(O1909-O83)*100</f>
        <v>6.6048844206925361</v>
      </c>
      <c r="T83" t="s">
        <v>137</v>
      </c>
      <c r="V83" s="7">
        <v>93390</v>
      </c>
      <c r="W83" t="s">
        <v>45</v>
      </c>
      <c r="X83" s="17" t="s">
        <v>46</v>
      </c>
      <c r="Z83" t="s">
        <v>218</v>
      </c>
      <c r="AA83">
        <v>401</v>
      </c>
      <c r="AB83">
        <v>46</v>
      </c>
    </row>
    <row r="84" spans="1:28" x14ac:dyDescent="0.25">
      <c r="A84" t="s">
        <v>221</v>
      </c>
      <c r="B84" t="s">
        <v>222</v>
      </c>
      <c r="C84" s="17">
        <v>44769</v>
      </c>
      <c r="D84" s="7">
        <v>310000</v>
      </c>
      <c r="E84" t="s">
        <v>41</v>
      </c>
      <c r="F84" t="s">
        <v>42</v>
      </c>
      <c r="G84" s="7">
        <v>310000</v>
      </c>
      <c r="H84" s="7">
        <v>180100</v>
      </c>
      <c r="I84" s="12">
        <f t="shared" si="5"/>
        <v>58.096774193548384</v>
      </c>
      <c r="J84" s="12">
        <f t="shared" si="9"/>
        <v>8.4000708968450866</v>
      </c>
      <c r="K84" s="7">
        <v>360200</v>
      </c>
      <c r="L84" s="7">
        <v>109095</v>
      </c>
      <c r="M84" s="7">
        <f t="shared" si="6"/>
        <v>200905</v>
      </c>
      <c r="N84" s="7">
        <v>160964.75</v>
      </c>
      <c r="O84" s="22">
        <f t="shared" si="7"/>
        <v>1.2481304136464662</v>
      </c>
      <c r="P84" s="27">
        <v>2068</v>
      </c>
      <c r="Q84" s="32">
        <f t="shared" si="8"/>
        <v>97.149419729206969</v>
      </c>
      <c r="R84" s="37" t="s">
        <v>211</v>
      </c>
      <c r="S84" s="42">
        <f>ABS(O1909-O84)*100</f>
        <v>25.045502458862856</v>
      </c>
      <c r="T84" t="s">
        <v>83</v>
      </c>
      <c r="V84" s="7">
        <v>107910</v>
      </c>
      <c r="W84" t="s">
        <v>45</v>
      </c>
      <c r="X84" s="17" t="s">
        <v>46</v>
      </c>
      <c r="Z84" t="s">
        <v>218</v>
      </c>
      <c r="AA84">
        <v>401</v>
      </c>
      <c r="AB84">
        <v>45</v>
      </c>
    </row>
    <row r="85" spans="1:28" x14ac:dyDescent="0.25">
      <c r="A85" t="s">
        <v>223</v>
      </c>
      <c r="B85" t="s">
        <v>224</v>
      </c>
      <c r="C85" s="17">
        <v>44923</v>
      </c>
      <c r="D85" s="7">
        <v>345000</v>
      </c>
      <c r="E85" t="s">
        <v>41</v>
      </c>
      <c r="F85" t="s">
        <v>42</v>
      </c>
      <c r="G85" s="7">
        <v>345000</v>
      </c>
      <c r="H85" s="7">
        <v>156140</v>
      </c>
      <c r="I85" s="12">
        <f t="shared" si="5"/>
        <v>45.257971014492753</v>
      </c>
      <c r="J85" s="12">
        <f t="shared" si="9"/>
        <v>4.4387322822105446</v>
      </c>
      <c r="K85" s="7">
        <v>312277</v>
      </c>
      <c r="L85" s="7">
        <v>90615</v>
      </c>
      <c r="M85" s="7">
        <f t="shared" si="6"/>
        <v>254385</v>
      </c>
      <c r="N85" s="7">
        <v>142091.03125</v>
      </c>
      <c r="O85" s="22">
        <f t="shared" si="7"/>
        <v>1.7902959656364659</v>
      </c>
      <c r="P85" s="27">
        <v>1907</v>
      </c>
      <c r="Q85" s="32">
        <f t="shared" si="8"/>
        <v>133.39538542212901</v>
      </c>
      <c r="R85" s="37" t="s">
        <v>211</v>
      </c>
      <c r="S85" s="42">
        <f>ABS(O1909-O85)*100</f>
        <v>29.171052740137114</v>
      </c>
      <c r="T85" t="s">
        <v>83</v>
      </c>
      <c r="V85" s="7">
        <v>89430</v>
      </c>
      <c r="W85" t="s">
        <v>45</v>
      </c>
      <c r="X85" s="17" t="s">
        <v>46</v>
      </c>
      <c r="Z85" t="s">
        <v>218</v>
      </c>
      <c r="AA85">
        <v>401</v>
      </c>
      <c r="AB85">
        <v>45</v>
      </c>
    </row>
    <row r="86" spans="1:28" x14ac:dyDescent="0.25">
      <c r="A86" t="s">
        <v>225</v>
      </c>
      <c r="B86" t="s">
        <v>226</v>
      </c>
      <c r="C86" s="17">
        <v>44757</v>
      </c>
      <c r="D86" s="7">
        <v>395000</v>
      </c>
      <c r="E86" t="s">
        <v>41</v>
      </c>
      <c r="F86" t="s">
        <v>42</v>
      </c>
      <c r="G86" s="7">
        <v>395000</v>
      </c>
      <c r="H86" s="7">
        <v>187990</v>
      </c>
      <c r="I86" s="12">
        <f t="shared" si="5"/>
        <v>47.592405063291139</v>
      </c>
      <c r="J86" s="12">
        <f t="shared" si="9"/>
        <v>2.1042982334121589</v>
      </c>
      <c r="K86" s="7">
        <v>375986</v>
      </c>
      <c r="L86" s="7">
        <v>64920</v>
      </c>
      <c r="M86" s="7">
        <f t="shared" si="6"/>
        <v>330080</v>
      </c>
      <c r="N86" s="7">
        <v>199401.28125</v>
      </c>
      <c r="O86" s="22">
        <f t="shared" si="7"/>
        <v>1.6553554617643662</v>
      </c>
      <c r="P86" s="27">
        <v>2196</v>
      </c>
      <c r="Q86" s="32">
        <f t="shared" si="8"/>
        <v>150.30965391621129</v>
      </c>
      <c r="R86" s="37" t="s">
        <v>211</v>
      </c>
      <c r="S86" s="42">
        <f>ABS(O1909-O86)*100</f>
        <v>15.67700235292715</v>
      </c>
      <c r="T86" t="s">
        <v>44</v>
      </c>
      <c r="V86" s="7">
        <v>60000</v>
      </c>
      <c r="W86" t="s">
        <v>45</v>
      </c>
      <c r="X86" s="17" t="s">
        <v>46</v>
      </c>
      <c r="Z86" t="s">
        <v>218</v>
      </c>
      <c r="AA86">
        <v>401</v>
      </c>
      <c r="AB86">
        <v>55</v>
      </c>
    </row>
    <row r="87" spans="1:28" x14ac:dyDescent="0.25">
      <c r="A87" t="s">
        <v>227</v>
      </c>
      <c r="B87" t="s">
        <v>228</v>
      </c>
      <c r="C87" s="17">
        <v>44665</v>
      </c>
      <c r="D87" s="7">
        <v>375000</v>
      </c>
      <c r="E87" t="s">
        <v>41</v>
      </c>
      <c r="F87" t="s">
        <v>42</v>
      </c>
      <c r="G87" s="7">
        <v>375000</v>
      </c>
      <c r="H87" s="7">
        <v>217640</v>
      </c>
      <c r="I87" s="12">
        <f t="shared" si="5"/>
        <v>58.037333333333329</v>
      </c>
      <c r="J87" s="12">
        <f t="shared" si="9"/>
        <v>8.3406300366300314</v>
      </c>
      <c r="K87" s="7">
        <v>435281</v>
      </c>
      <c r="L87" s="7">
        <v>64130</v>
      </c>
      <c r="M87" s="7">
        <f t="shared" si="6"/>
        <v>310870</v>
      </c>
      <c r="N87" s="7">
        <v>237917.3125</v>
      </c>
      <c r="O87" s="22">
        <f t="shared" si="7"/>
        <v>1.3066304285864023</v>
      </c>
      <c r="P87" s="27">
        <v>2872</v>
      </c>
      <c r="Q87" s="32">
        <f t="shared" si="8"/>
        <v>108.24164345403899</v>
      </c>
      <c r="R87" s="37" t="s">
        <v>211</v>
      </c>
      <c r="S87" s="42">
        <f>ABS(O1909-O87)*100</f>
        <v>19.19550096486924</v>
      </c>
      <c r="T87" t="s">
        <v>44</v>
      </c>
      <c r="V87" s="7">
        <v>60000</v>
      </c>
      <c r="W87" t="s">
        <v>45</v>
      </c>
      <c r="X87" s="17" t="s">
        <v>46</v>
      </c>
      <c r="Z87" t="s">
        <v>218</v>
      </c>
      <c r="AA87">
        <v>401</v>
      </c>
      <c r="AB87">
        <v>55</v>
      </c>
    </row>
    <row r="88" spans="1:28" x14ac:dyDescent="0.25">
      <c r="A88" t="s">
        <v>229</v>
      </c>
      <c r="B88" t="s">
        <v>230</v>
      </c>
      <c r="C88" s="17">
        <v>45225</v>
      </c>
      <c r="D88" s="7">
        <v>425000</v>
      </c>
      <c r="E88" t="s">
        <v>41</v>
      </c>
      <c r="F88" t="s">
        <v>42</v>
      </c>
      <c r="G88" s="7">
        <v>425000</v>
      </c>
      <c r="H88" s="7">
        <v>222080</v>
      </c>
      <c r="I88" s="12">
        <f t="shared" si="5"/>
        <v>52.254117647058827</v>
      </c>
      <c r="J88" s="12">
        <f t="shared" si="9"/>
        <v>2.5574143503555291</v>
      </c>
      <c r="K88" s="7">
        <v>444167</v>
      </c>
      <c r="L88" s="7">
        <v>85945</v>
      </c>
      <c r="M88" s="7">
        <f t="shared" si="6"/>
        <v>339055</v>
      </c>
      <c r="N88" s="7">
        <v>229629.484375</v>
      </c>
      <c r="O88" s="22">
        <f t="shared" si="7"/>
        <v>1.4765307727046975</v>
      </c>
      <c r="P88" s="27">
        <v>2787</v>
      </c>
      <c r="Q88" s="32">
        <f t="shared" si="8"/>
        <v>121.65590240401866</v>
      </c>
      <c r="R88" s="37" t="s">
        <v>211</v>
      </c>
      <c r="S88" s="42">
        <f>ABS(O1909-O88)*100</f>
        <v>2.2054665530397255</v>
      </c>
      <c r="T88" t="s">
        <v>44</v>
      </c>
      <c r="V88" s="7">
        <v>65000</v>
      </c>
      <c r="W88" t="s">
        <v>45</v>
      </c>
      <c r="X88" s="17" t="s">
        <v>46</v>
      </c>
      <c r="Z88" t="s">
        <v>218</v>
      </c>
      <c r="AA88">
        <v>401</v>
      </c>
      <c r="AB88">
        <v>55</v>
      </c>
    </row>
    <row r="89" spans="1:28" x14ac:dyDescent="0.25">
      <c r="A89" t="s">
        <v>231</v>
      </c>
      <c r="B89" t="s">
        <v>232</v>
      </c>
      <c r="C89" s="17">
        <v>45070</v>
      </c>
      <c r="D89" s="7">
        <v>403000</v>
      </c>
      <c r="E89" t="s">
        <v>41</v>
      </c>
      <c r="F89" t="s">
        <v>42</v>
      </c>
      <c r="G89" s="7">
        <v>403000</v>
      </c>
      <c r="H89" s="7">
        <v>207380</v>
      </c>
      <c r="I89" s="12">
        <f t="shared" si="5"/>
        <v>51.459057071960302</v>
      </c>
      <c r="J89" s="12">
        <f t="shared" si="9"/>
        <v>1.7623537752570044</v>
      </c>
      <c r="K89" s="7">
        <v>414767</v>
      </c>
      <c r="L89" s="7">
        <v>64970</v>
      </c>
      <c r="M89" s="7">
        <f t="shared" si="6"/>
        <v>338030</v>
      </c>
      <c r="N89" s="7">
        <v>224228.84375</v>
      </c>
      <c r="O89" s="22">
        <f t="shared" si="7"/>
        <v>1.5075223791319221</v>
      </c>
      <c r="P89" s="27">
        <v>2621</v>
      </c>
      <c r="Q89" s="32">
        <f t="shared" si="8"/>
        <v>128.96985883250667</v>
      </c>
      <c r="R89" s="37" t="s">
        <v>211</v>
      </c>
      <c r="S89" s="42">
        <f>ABS(O1909-O89)*100</f>
        <v>0.89369408968273945</v>
      </c>
      <c r="T89" t="s">
        <v>44</v>
      </c>
      <c r="V89" s="7">
        <v>60000</v>
      </c>
      <c r="W89" t="s">
        <v>45</v>
      </c>
      <c r="X89" s="17" t="s">
        <v>46</v>
      </c>
      <c r="Z89" t="s">
        <v>218</v>
      </c>
      <c r="AA89">
        <v>401</v>
      </c>
      <c r="AB89">
        <v>55</v>
      </c>
    </row>
    <row r="90" spans="1:28" x14ac:dyDescent="0.25">
      <c r="A90" t="s">
        <v>233</v>
      </c>
      <c r="B90" t="s">
        <v>234</v>
      </c>
      <c r="C90" s="17">
        <v>44771</v>
      </c>
      <c r="D90" s="7">
        <v>395000</v>
      </c>
      <c r="E90" t="s">
        <v>41</v>
      </c>
      <c r="F90" t="s">
        <v>42</v>
      </c>
      <c r="G90" s="7">
        <v>395000</v>
      </c>
      <c r="H90" s="7">
        <v>197560</v>
      </c>
      <c r="I90" s="12">
        <f t="shared" si="5"/>
        <v>50.015189873417718</v>
      </c>
      <c r="J90" s="12">
        <f t="shared" si="9"/>
        <v>0.31848657671442027</v>
      </c>
      <c r="K90" s="7">
        <v>395125</v>
      </c>
      <c r="L90" s="7">
        <v>66832</v>
      </c>
      <c r="M90" s="7">
        <f t="shared" si="6"/>
        <v>328168</v>
      </c>
      <c r="N90" s="7">
        <v>210444.234375</v>
      </c>
      <c r="O90" s="22">
        <f t="shared" si="7"/>
        <v>1.5594059916852974</v>
      </c>
      <c r="P90" s="27">
        <v>2533</v>
      </c>
      <c r="Q90" s="32">
        <f t="shared" si="8"/>
        <v>129.55704697986576</v>
      </c>
      <c r="R90" s="37" t="s">
        <v>211</v>
      </c>
      <c r="S90" s="42">
        <f>ABS(O1909-O90)*100</f>
        <v>6.0820553450202652</v>
      </c>
      <c r="T90" t="s">
        <v>44</v>
      </c>
      <c r="V90" s="7">
        <v>60000</v>
      </c>
      <c r="W90" t="s">
        <v>45</v>
      </c>
      <c r="X90" s="17" t="s">
        <v>46</v>
      </c>
      <c r="Z90" t="s">
        <v>218</v>
      </c>
      <c r="AA90">
        <v>401</v>
      </c>
      <c r="AB90">
        <v>55</v>
      </c>
    </row>
    <row r="91" spans="1:28" x14ac:dyDescent="0.25">
      <c r="A91" t="s">
        <v>235</v>
      </c>
      <c r="B91" t="s">
        <v>236</v>
      </c>
      <c r="C91" s="17">
        <v>44888</v>
      </c>
      <c r="D91" s="7">
        <v>471000</v>
      </c>
      <c r="E91" t="s">
        <v>41</v>
      </c>
      <c r="F91" t="s">
        <v>42</v>
      </c>
      <c r="G91" s="7">
        <v>471000</v>
      </c>
      <c r="H91" s="7">
        <v>213660</v>
      </c>
      <c r="I91" s="12">
        <f t="shared" si="5"/>
        <v>45.363057324840767</v>
      </c>
      <c r="J91" s="12">
        <f t="shared" si="9"/>
        <v>4.3336459718625306</v>
      </c>
      <c r="K91" s="7">
        <v>427310</v>
      </c>
      <c r="L91" s="7">
        <v>79363</v>
      </c>
      <c r="M91" s="7">
        <f t="shared" si="6"/>
        <v>391637</v>
      </c>
      <c r="N91" s="7">
        <v>223042.953125</v>
      </c>
      <c r="O91" s="22">
        <f t="shared" si="7"/>
        <v>1.7558815219798261</v>
      </c>
      <c r="P91" s="27">
        <v>2129</v>
      </c>
      <c r="Q91" s="32">
        <f t="shared" si="8"/>
        <v>183.95349929544386</v>
      </c>
      <c r="R91" s="37" t="s">
        <v>211</v>
      </c>
      <c r="S91" s="42">
        <f>ABS(O1909-O91)*100</f>
        <v>25.729608374473134</v>
      </c>
      <c r="T91" t="s">
        <v>83</v>
      </c>
      <c r="V91" s="7">
        <v>60000</v>
      </c>
      <c r="W91" t="s">
        <v>45</v>
      </c>
      <c r="X91" s="17" t="s">
        <v>46</v>
      </c>
      <c r="Z91" t="s">
        <v>218</v>
      </c>
      <c r="AA91">
        <v>401</v>
      </c>
      <c r="AB91">
        <v>55</v>
      </c>
    </row>
    <row r="92" spans="1:28" x14ac:dyDescent="0.25">
      <c r="A92" t="s">
        <v>237</v>
      </c>
      <c r="B92" t="s">
        <v>238</v>
      </c>
      <c r="C92" s="17">
        <v>45092</v>
      </c>
      <c r="D92" s="7">
        <v>254000</v>
      </c>
      <c r="E92" t="s">
        <v>41</v>
      </c>
      <c r="F92" t="s">
        <v>42</v>
      </c>
      <c r="G92" s="7">
        <v>254000</v>
      </c>
      <c r="H92" s="7">
        <v>138450</v>
      </c>
      <c r="I92" s="12">
        <f t="shared" si="5"/>
        <v>54.507874015748037</v>
      </c>
      <c r="J92" s="12">
        <f t="shared" si="9"/>
        <v>4.811170719044739</v>
      </c>
      <c r="K92" s="7">
        <v>276908</v>
      </c>
      <c r="L92" s="7">
        <v>46185</v>
      </c>
      <c r="M92" s="7">
        <f t="shared" si="6"/>
        <v>207815</v>
      </c>
      <c r="N92" s="7">
        <v>190680.171875</v>
      </c>
      <c r="O92" s="22">
        <f t="shared" si="7"/>
        <v>1.0898616146425162</v>
      </c>
      <c r="P92" s="27">
        <v>2128</v>
      </c>
      <c r="Q92" s="32">
        <f t="shared" si="8"/>
        <v>97.657424812030072</v>
      </c>
      <c r="R92" s="37" t="s">
        <v>239</v>
      </c>
      <c r="S92" s="42">
        <f>ABS(O1909-O92)*100</f>
        <v>40.872382359257855</v>
      </c>
      <c r="T92" t="s">
        <v>99</v>
      </c>
      <c r="V92" s="7">
        <v>45000</v>
      </c>
      <c r="W92" t="s">
        <v>45</v>
      </c>
      <c r="X92" s="17" t="s">
        <v>46</v>
      </c>
      <c r="Z92" t="s">
        <v>240</v>
      </c>
      <c r="AA92">
        <v>407</v>
      </c>
      <c r="AB92">
        <v>55</v>
      </c>
    </row>
    <row r="93" spans="1:28" x14ac:dyDescent="0.25">
      <c r="A93" t="s">
        <v>241</v>
      </c>
      <c r="B93" t="s">
        <v>242</v>
      </c>
      <c r="C93" s="17">
        <v>45008</v>
      </c>
      <c r="D93" s="7">
        <v>256250</v>
      </c>
      <c r="E93" t="s">
        <v>41</v>
      </c>
      <c r="F93" t="s">
        <v>42</v>
      </c>
      <c r="G93" s="7">
        <v>256250</v>
      </c>
      <c r="H93" s="7">
        <v>138450</v>
      </c>
      <c r="I93" s="12">
        <f t="shared" si="5"/>
        <v>54.029268292682929</v>
      </c>
      <c r="J93" s="12">
        <f t="shared" si="9"/>
        <v>4.3325649959796309</v>
      </c>
      <c r="K93" s="7">
        <v>276908</v>
      </c>
      <c r="L93" s="7">
        <v>46185</v>
      </c>
      <c r="M93" s="7">
        <f t="shared" si="6"/>
        <v>210065</v>
      </c>
      <c r="N93" s="7">
        <v>190680.171875</v>
      </c>
      <c r="O93" s="22">
        <f t="shared" si="7"/>
        <v>1.1016614781410397</v>
      </c>
      <c r="P93" s="27">
        <v>2128</v>
      </c>
      <c r="Q93" s="32">
        <f t="shared" si="8"/>
        <v>98.714755639097746</v>
      </c>
      <c r="R93" s="37" t="s">
        <v>239</v>
      </c>
      <c r="S93" s="42">
        <f>ABS(O1909-O93)*100</f>
        <v>39.692396009405506</v>
      </c>
      <c r="T93" t="s">
        <v>99</v>
      </c>
      <c r="V93" s="7">
        <v>45000</v>
      </c>
      <c r="W93" t="s">
        <v>45</v>
      </c>
      <c r="X93" s="17" t="s">
        <v>46</v>
      </c>
      <c r="Z93" t="s">
        <v>240</v>
      </c>
      <c r="AA93">
        <v>407</v>
      </c>
      <c r="AB93">
        <v>55</v>
      </c>
    </row>
    <row r="94" spans="1:28" x14ac:dyDescent="0.25">
      <c r="A94" t="s">
        <v>243</v>
      </c>
      <c r="B94" t="s">
        <v>242</v>
      </c>
      <c r="C94" s="17">
        <v>44789</v>
      </c>
      <c r="D94" s="7">
        <v>222000</v>
      </c>
      <c r="E94" t="s">
        <v>41</v>
      </c>
      <c r="F94" t="s">
        <v>42</v>
      </c>
      <c r="G94" s="7">
        <v>222000</v>
      </c>
      <c r="H94" s="7">
        <v>138450</v>
      </c>
      <c r="I94" s="12">
        <f t="shared" si="5"/>
        <v>62.364864864864863</v>
      </c>
      <c r="J94" s="12">
        <f t="shared" si="9"/>
        <v>12.668161568161565</v>
      </c>
      <c r="K94" s="7">
        <v>276908</v>
      </c>
      <c r="L94" s="7">
        <v>46185</v>
      </c>
      <c r="M94" s="7">
        <f t="shared" si="6"/>
        <v>175815</v>
      </c>
      <c r="N94" s="7">
        <v>190680.171875</v>
      </c>
      <c r="O94" s="22">
        <f t="shared" si="7"/>
        <v>0.92204133377462638</v>
      </c>
      <c r="P94" s="27">
        <v>2128</v>
      </c>
      <c r="Q94" s="32">
        <f t="shared" si="8"/>
        <v>82.619830827067673</v>
      </c>
      <c r="R94" s="37" t="s">
        <v>239</v>
      </c>
      <c r="S94" s="42">
        <f>ABS(O1909-O94)*100</f>
        <v>57.654410446046832</v>
      </c>
      <c r="T94" t="s">
        <v>99</v>
      </c>
      <c r="V94" s="7">
        <v>45000</v>
      </c>
      <c r="W94" t="s">
        <v>45</v>
      </c>
      <c r="X94" s="17" t="s">
        <v>46</v>
      </c>
      <c r="Z94" t="s">
        <v>240</v>
      </c>
      <c r="AA94">
        <v>407</v>
      </c>
      <c r="AB94">
        <v>55</v>
      </c>
    </row>
    <row r="95" spans="1:28" x14ac:dyDescent="0.25">
      <c r="A95" t="s">
        <v>244</v>
      </c>
      <c r="B95" t="s">
        <v>242</v>
      </c>
      <c r="C95" s="17">
        <v>45119</v>
      </c>
      <c r="D95" s="7">
        <v>229000</v>
      </c>
      <c r="E95" t="s">
        <v>41</v>
      </c>
      <c r="F95" t="s">
        <v>42</v>
      </c>
      <c r="G95" s="7">
        <v>229000</v>
      </c>
      <c r="H95" s="7">
        <v>138450</v>
      </c>
      <c r="I95" s="12">
        <f t="shared" si="5"/>
        <v>60.458515283842793</v>
      </c>
      <c r="J95" s="12">
        <f t="shared" si="9"/>
        <v>10.761811987139495</v>
      </c>
      <c r="K95" s="7">
        <v>276908</v>
      </c>
      <c r="L95" s="7">
        <v>46185</v>
      </c>
      <c r="M95" s="7">
        <f t="shared" si="6"/>
        <v>182815</v>
      </c>
      <c r="N95" s="7">
        <v>190680.171875</v>
      </c>
      <c r="O95" s="22">
        <f t="shared" si="7"/>
        <v>0.95875202021447725</v>
      </c>
      <c r="P95" s="27">
        <v>2128</v>
      </c>
      <c r="Q95" s="32">
        <f t="shared" si="8"/>
        <v>85.909304511278194</v>
      </c>
      <c r="R95" s="37" t="s">
        <v>239</v>
      </c>
      <c r="S95" s="42">
        <f>ABS(O1909-O95)*100</f>
        <v>53.983341802061744</v>
      </c>
      <c r="T95" t="s">
        <v>99</v>
      </c>
      <c r="V95" s="7">
        <v>45000</v>
      </c>
      <c r="W95" t="s">
        <v>45</v>
      </c>
      <c r="X95" s="17" t="s">
        <v>46</v>
      </c>
      <c r="Z95" t="s">
        <v>240</v>
      </c>
      <c r="AA95">
        <v>407</v>
      </c>
      <c r="AB95">
        <v>55</v>
      </c>
    </row>
    <row r="96" spans="1:28" x14ac:dyDescent="0.25">
      <c r="A96" t="s">
        <v>245</v>
      </c>
      <c r="B96" t="s">
        <v>242</v>
      </c>
      <c r="C96" s="17">
        <v>44858</v>
      </c>
      <c r="D96" s="7">
        <v>245000</v>
      </c>
      <c r="E96" t="s">
        <v>41</v>
      </c>
      <c r="F96" t="s">
        <v>42</v>
      </c>
      <c r="G96" s="7">
        <v>245000</v>
      </c>
      <c r="H96" s="7">
        <v>117720</v>
      </c>
      <c r="I96" s="12">
        <f t="shared" si="5"/>
        <v>48.048979591836734</v>
      </c>
      <c r="J96" s="12">
        <f t="shared" si="9"/>
        <v>1.6477237048665643</v>
      </c>
      <c r="K96" s="7">
        <v>235430</v>
      </c>
      <c r="L96" s="7">
        <v>46185</v>
      </c>
      <c r="M96" s="7">
        <f t="shared" si="6"/>
        <v>198815</v>
      </c>
      <c r="N96" s="7">
        <v>156400.828125</v>
      </c>
      <c r="O96" s="22">
        <f t="shared" si="7"/>
        <v>1.271188921334236</v>
      </c>
      <c r="P96" s="27">
        <v>1722</v>
      </c>
      <c r="Q96" s="32">
        <f t="shared" si="8"/>
        <v>115.45586527293844</v>
      </c>
      <c r="R96" s="37" t="s">
        <v>239</v>
      </c>
      <c r="S96" s="42">
        <f>ABS(O1909-O96)*100</f>
        <v>22.739651690085871</v>
      </c>
      <c r="T96" t="s">
        <v>99</v>
      </c>
      <c r="V96" s="7">
        <v>45000</v>
      </c>
      <c r="W96" t="s">
        <v>45</v>
      </c>
      <c r="X96" s="17" t="s">
        <v>46</v>
      </c>
      <c r="Z96" t="s">
        <v>240</v>
      </c>
      <c r="AA96">
        <v>407</v>
      </c>
      <c r="AB96">
        <v>55</v>
      </c>
    </row>
    <row r="97" spans="1:28" x14ac:dyDescent="0.25">
      <c r="A97" t="s">
        <v>246</v>
      </c>
      <c r="B97" t="s">
        <v>247</v>
      </c>
      <c r="C97" s="17">
        <v>45057</v>
      </c>
      <c r="D97" s="7">
        <v>268500</v>
      </c>
      <c r="E97" t="s">
        <v>41</v>
      </c>
      <c r="F97" t="s">
        <v>42</v>
      </c>
      <c r="G97" s="7">
        <v>268500</v>
      </c>
      <c r="H97" s="7">
        <v>127390</v>
      </c>
      <c r="I97" s="12">
        <f t="shared" si="5"/>
        <v>47.445065176908749</v>
      </c>
      <c r="J97" s="12">
        <f t="shared" si="9"/>
        <v>2.2516381197945492</v>
      </c>
      <c r="K97" s="7">
        <v>254777</v>
      </c>
      <c r="L97" s="7">
        <v>46600</v>
      </c>
      <c r="M97" s="7">
        <f t="shared" si="6"/>
        <v>221900</v>
      </c>
      <c r="N97" s="7">
        <v>172047.109375</v>
      </c>
      <c r="O97" s="22">
        <f t="shared" si="7"/>
        <v>1.2897630236631228</v>
      </c>
      <c r="P97" s="27">
        <v>1832</v>
      </c>
      <c r="Q97" s="32">
        <f t="shared" si="8"/>
        <v>121.12445414847161</v>
      </c>
      <c r="R97" s="37" t="s">
        <v>239</v>
      </c>
      <c r="S97" s="42">
        <f>ABS(O1909-O97)*100</f>
        <v>20.882241457197193</v>
      </c>
      <c r="T97" t="s">
        <v>99</v>
      </c>
      <c r="V97" s="7">
        <v>45000</v>
      </c>
      <c r="W97" t="s">
        <v>45</v>
      </c>
      <c r="X97" s="17" t="s">
        <v>46</v>
      </c>
      <c r="Z97" t="s">
        <v>240</v>
      </c>
      <c r="AA97">
        <v>407</v>
      </c>
      <c r="AB97">
        <v>57</v>
      </c>
    </row>
    <row r="98" spans="1:28" x14ac:dyDescent="0.25">
      <c r="A98" t="s">
        <v>248</v>
      </c>
      <c r="B98" t="s">
        <v>249</v>
      </c>
      <c r="C98" s="17">
        <v>45317</v>
      </c>
      <c r="D98" s="7">
        <v>315000</v>
      </c>
      <c r="E98" t="s">
        <v>41</v>
      </c>
      <c r="F98" t="s">
        <v>42</v>
      </c>
      <c r="G98" s="7">
        <v>315000</v>
      </c>
      <c r="H98" s="7">
        <v>127390</v>
      </c>
      <c r="I98" s="12">
        <f t="shared" si="5"/>
        <v>40.441269841269836</v>
      </c>
      <c r="J98" s="12">
        <f t="shared" si="9"/>
        <v>9.2554334554334616</v>
      </c>
      <c r="K98" s="7">
        <v>254777</v>
      </c>
      <c r="L98" s="7">
        <v>46600</v>
      </c>
      <c r="M98" s="7">
        <f t="shared" si="6"/>
        <v>268400</v>
      </c>
      <c r="N98" s="7">
        <v>172047.109375</v>
      </c>
      <c r="O98" s="22">
        <f t="shared" si="7"/>
        <v>1.560037834840839</v>
      </c>
      <c r="P98" s="27">
        <v>1832</v>
      </c>
      <c r="Q98" s="32">
        <f t="shared" si="8"/>
        <v>146.50655021834061</v>
      </c>
      <c r="R98" s="37" t="s">
        <v>239</v>
      </c>
      <c r="S98" s="42">
        <f>ABS(O1909-O98)*100</f>
        <v>6.1452396605744308</v>
      </c>
      <c r="T98" t="s">
        <v>99</v>
      </c>
      <c r="V98" s="7">
        <v>45000</v>
      </c>
      <c r="W98" t="s">
        <v>45</v>
      </c>
      <c r="X98" s="17" t="s">
        <v>46</v>
      </c>
      <c r="Z98" t="s">
        <v>240</v>
      </c>
      <c r="AA98">
        <v>407</v>
      </c>
      <c r="AB98">
        <v>57</v>
      </c>
    </row>
    <row r="99" spans="1:28" x14ac:dyDescent="0.25">
      <c r="A99" t="s">
        <v>250</v>
      </c>
      <c r="B99" t="s">
        <v>251</v>
      </c>
      <c r="C99" s="17">
        <v>45007</v>
      </c>
      <c r="D99" s="7">
        <v>280000</v>
      </c>
      <c r="E99" t="s">
        <v>41</v>
      </c>
      <c r="F99" t="s">
        <v>42</v>
      </c>
      <c r="G99" s="7">
        <v>280000</v>
      </c>
      <c r="H99" s="7">
        <v>127390</v>
      </c>
      <c r="I99" s="12">
        <f t="shared" si="5"/>
        <v>45.496428571428574</v>
      </c>
      <c r="J99" s="12">
        <f t="shared" si="9"/>
        <v>4.2002747252747241</v>
      </c>
      <c r="K99" s="7">
        <v>254777</v>
      </c>
      <c r="L99" s="7">
        <v>46600</v>
      </c>
      <c r="M99" s="7">
        <f t="shared" si="6"/>
        <v>233400</v>
      </c>
      <c r="N99" s="7">
        <v>172047.109375</v>
      </c>
      <c r="O99" s="22">
        <f t="shared" si="7"/>
        <v>1.3566051812662139</v>
      </c>
      <c r="P99" s="27">
        <v>1832</v>
      </c>
      <c r="Q99" s="32">
        <f t="shared" si="8"/>
        <v>127.40174672489083</v>
      </c>
      <c r="R99" s="37" t="s">
        <v>239</v>
      </c>
      <c r="S99" s="42">
        <f>ABS(O1909-O99)*100</f>
        <v>14.198025696888084</v>
      </c>
      <c r="T99" t="s">
        <v>99</v>
      </c>
      <c r="V99" s="7">
        <v>45000</v>
      </c>
      <c r="W99" t="s">
        <v>45</v>
      </c>
      <c r="X99" s="17" t="s">
        <v>46</v>
      </c>
      <c r="Z99" t="s">
        <v>240</v>
      </c>
      <c r="AA99">
        <v>407</v>
      </c>
      <c r="AB99">
        <v>57</v>
      </c>
    </row>
    <row r="100" spans="1:28" x14ac:dyDescent="0.25">
      <c r="A100" t="s">
        <v>252</v>
      </c>
      <c r="B100" t="s">
        <v>253</v>
      </c>
      <c r="C100" s="17">
        <v>45299</v>
      </c>
      <c r="D100" s="7">
        <v>263000</v>
      </c>
      <c r="E100" t="s">
        <v>41</v>
      </c>
      <c r="F100" t="s">
        <v>42</v>
      </c>
      <c r="G100" s="7">
        <v>263000</v>
      </c>
      <c r="H100" s="7">
        <v>127390</v>
      </c>
      <c r="I100" s="12">
        <f t="shared" si="5"/>
        <v>48.437262357414454</v>
      </c>
      <c r="J100" s="12">
        <f t="shared" si="9"/>
        <v>1.2594409392888437</v>
      </c>
      <c r="K100" s="7">
        <v>254777</v>
      </c>
      <c r="L100" s="7">
        <v>46600</v>
      </c>
      <c r="M100" s="7">
        <f t="shared" si="6"/>
        <v>216400</v>
      </c>
      <c r="N100" s="7">
        <v>172047.109375</v>
      </c>
      <c r="O100" s="22">
        <f t="shared" si="7"/>
        <v>1.2577950352442531</v>
      </c>
      <c r="P100" s="27">
        <v>1832</v>
      </c>
      <c r="Q100" s="32">
        <f t="shared" si="8"/>
        <v>118.12227074235808</v>
      </c>
      <c r="R100" s="37" t="s">
        <v>239</v>
      </c>
      <c r="S100" s="42">
        <f>ABS(O1909-O100)*100</f>
        <v>24.079040299084163</v>
      </c>
      <c r="T100" t="s">
        <v>99</v>
      </c>
      <c r="V100" s="7">
        <v>45000</v>
      </c>
      <c r="W100" t="s">
        <v>45</v>
      </c>
      <c r="X100" s="17" t="s">
        <v>46</v>
      </c>
      <c r="Z100" t="s">
        <v>240</v>
      </c>
      <c r="AA100">
        <v>407</v>
      </c>
      <c r="AB100">
        <v>57</v>
      </c>
    </row>
    <row r="101" spans="1:28" x14ac:dyDescent="0.25">
      <c r="A101" t="s">
        <v>254</v>
      </c>
      <c r="B101" t="s">
        <v>255</v>
      </c>
      <c r="C101" s="17">
        <v>45320</v>
      </c>
      <c r="D101" s="7">
        <v>245000</v>
      </c>
      <c r="E101" t="s">
        <v>41</v>
      </c>
      <c r="F101" t="s">
        <v>42</v>
      </c>
      <c r="G101" s="7">
        <v>245000</v>
      </c>
      <c r="H101" s="7">
        <v>128400</v>
      </c>
      <c r="I101" s="12">
        <f t="shared" si="5"/>
        <v>52.408163265306115</v>
      </c>
      <c r="J101" s="12">
        <f t="shared" si="9"/>
        <v>2.7114599686028171</v>
      </c>
      <c r="K101" s="7">
        <v>256807</v>
      </c>
      <c r="L101" s="7">
        <v>46185</v>
      </c>
      <c r="M101" s="7">
        <f t="shared" si="6"/>
        <v>198815</v>
      </c>
      <c r="N101" s="7">
        <v>174067.765625</v>
      </c>
      <c r="O101" s="22">
        <f t="shared" si="7"/>
        <v>1.1421701156796245</v>
      </c>
      <c r="P101" s="27">
        <v>1832</v>
      </c>
      <c r="Q101" s="32">
        <f t="shared" si="8"/>
        <v>108.52347161572052</v>
      </c>
      <c r="R101" s="37" t="s">
        <v>239</v>
      </c>
      <c r="S101" s="42">
        <f>ABS(O1909-O101)*100</f>
        <v>35.641532255547027</v>
      </c>
      <c r="T101" t="s">
        <v>99</v>
      </c>
      <c r="V101" s="7">
        <v>45000</v>
      </c>
      <c r="W101" t="s">
        <v>45</v>
      </c>
      <c r="X101" s="17" t="s">
        <v>46</v>
      </c>
      <c r="Z101" t="s">
        <v>240</v>
      </c>
      <c r="AA101">
        <v>407</v>
      </c>
      <c r="AB101">
        <v>57</v>
      </c>
    </row>
    <row r="102" spans="1:28" x14ac:dyDescent="0.25">
      <c r="A102" t="s">
        <v>256</v>
      </c>
      <c r="B102" t="s">
        <v>257</v>
      </c>
      <c r="C102" s="17">
        <v>45191</v>
      </c>
      <c r="D102" s="7">
        <v>180500</v>
      </c>
      <c r="E102" t="s">
        <v>41</v>
      </c>
      <c r="F102" t="s">
        <v>42</v>
      </c>
      <c r="G102" s="7">
        <v>180500</v>
      </c>
      <c r="H102" s="7">
        <v>85580</v>
      </c>
      <c r="I102" s="12">
        <f t="shared" si="5"/>
        <v>47.412742382271468</v>
      </c>
      <c r="J102" s="12">
        <f t="shared" si="9"/>
        <v>2.2839609144318302</v>
      </c>
      <c r="K102" s="7">
        <v>171159</v>
      </c>
      <c r="L102" s="7">
        <v>30000</v>
      </c>
      <c r="M102" s="7">
        <f t="shared" si="6"/>
        <v>150500</v>
      </c>
      <c r="N102" s="7">
        <v>116660.328125</v>
      </c>
      <c r="O102" s="22">
        <f t="shared" si="7"/>
        <v>1.2900700899687274</v>
      </c>
      <c r="P102" s="27">
        <v>1250</v>
      </c>
      <c r="Q102" s="32">
        <f t="shared" si="8"/>
        <v>120.4</v>
      </c>
      <c r="R102" s="37" t="s">
        <v>239</v>
      </c>
      <c r="S102" s="42">
        <f>ABS(O1909-O102)*100</f>
        <v>20.85153482663673</v>
      </c>
      <c r="T102" t="s">
        <v>99</v>
      </c>
      <c r="V102" s="7">
        <v>30000</v>
      </c>
      <c r="W102" t="s">
        <v>45</v>
      </c>
      <c r="X102" s="17" t="s">
        <v>46</v>
      </c>
      <c r="Z102" t="s">
        <v>101</v>
      </c>
      <c r="AA102">
        <v>407</v>
      </c>
      <c r="AB102">
        <v>61</v>
      </c>
    </row>
    <row r="103" spans="1:28" x14ac:dyDescent="0.25">
      <c r="A103" t="s">
        <v>258</v>
      </c>
      <c r="B103" t="s">
        <v>259</v>
      </c>
      <c r="C103" s="17">
        <v>45334</v>
      </c>
      <c r="D103" s="7">
        <v>175000</v>
      </c>
      <c r="E103" t="s">
        <v>41</v>
      </c>
      <c r="F103" t="s">
        <v>42</v>
      </c>
      <c r="G103" s="7">
        <v>175000</v>
      </c>
      <c r="H103" s="7">
        <v>83540</v>
      </c>
      <c r="I103" s="12">
        <f t="shared" si="5"/>
        <v>47.737142857142857</v>
      </c>
      <c r="J103" s="12">
        <f t="shared" si="9"/>
        <v>1.9595604395604411</v>
      </c>
      <c r="K103" s="7">
        <v>167082</v>
      </c>
      <c r="L103" s="7">
        <v>30185</v>
      </c>
      <c r="M103" s="7">
        <f t="shared" si="6"/>
        <v>144815</v>
      </c>
      <c r="N103" s="7">
        <v>113138.015625</v>
      </c>
      <c r="O103" s="22">
        <f t="shared" si="7"/>
        <v>1.2799853276549811</v>
      </c>
      <c r="P103" s="27">
        <v>1217</v>
      </c>
      <c r="Q103" s="32">
        <f t="shared" si="8"/>
        <v>118.99342645850452</v>
      </c>
      <c r="R103" s="37" t="s">
        <v>239</v>
      </c>
      <c r="S103" s="42">
        <f>ABS(O1909-O103)*100</f>
        <v>21.860011058011363</v>
      </c>
      <c r="T103" t="s">
        <v>99</v>
      </c>
      <c r="V103" s="7">
        <v>30000</v>
      </c>
      <c r="W103" t="s">
        <v>45</v>
      </c>
      <c r="X103" s="17" t="s">
        <v>46</v>
      </c>
      <c r="Z103" t="s">
        <v>101</v>
      </c>
      <c r="AA103">
        <v>407</v>
      </c>
      <c r="AB103">
        <v>61</v>
      </c>
    </row>
    <row r="104" spans="1:28" x14ac:dyDescent="0.25">
      <c r="A104" t="s">
        <v>260</v>
      </c>
      <c r="B104" t="s">
        <v>261</v>
      </c>
      <c r="C104" s="17">
        <v>44846</v>
      </c>
      <c r="D104" s="7">
        <v>176000</v>
      </c>
      <c r="E104" t="s">
        <v>41</v>
      </c>
      <c r="F104" t="s">
        <v>42</v>
      </c>
      <c r="G104" s="7">
        <v>176000</v>
      </c>
      <c r="H104" s="7">
        <v>85350</v>
      </c>
      <c r="I104" s="12">
        <f t="shared" si="5"/>
        <v>48.49431818181818</v>
      </c>
      <c r="J104" s="12">
        <f t="shared" si="9"/>
        <v>1.2023851148851179</v>
      </c>
      <c r="K104" s="7">
        <v>170700</v>
      </c>
      <c r="L104" s="7">
        <v>30000</v>
      </c>
      <c r="M104" s="7">
        <f t="shared" si="6"/>
        <v>146000</v>
      </c>
      <c r="N104" s="7">
        <v>116280.9921875</v>
      </c>
      <c r="O104" s="22">
        <f t="shared" si="7"/>
        <v>1.2555792417438174</v>
      </c>
      <c r="P104" s="27">
        <v>1245</v>
      </c>
      <c r="Q104" s="32">
        <f t="shared" si="8"/>
        <v>117.26907630522088</v>
      </c>
      <c r="R104" s="37" t="s">
        <v>239</v>
      </c>
      <c r="S104" s="42">
        <f>ABS(O1909-O104)*100</f>
        <v>24.300619649127732</v>
      </c>
      <c r="T104" t="s">
        <v>99</v>
      </c>
      <c r="V104" s="7">
        <v>30000</v>
      </c>
      <c r="W104" t="s">
        <v>45</v>
      </c>
      <c r="X104" s="17" t="s">
        <v>46</v>
      </c>
      <c r="Z104" t="s">
        <v>101</v>
      </c>
      <c r="AA104">
        <v>407</v>
      </c>
      <c r="AB104">
        <v>61</v>
      </c>
    </row>
    <row r="105" spans="1:28" x14ac:dyDescent="0.25">
      <c r="A105" t="s">
        <v>262</v>
      </c>
      <c r="B105" t="s">
        <v>263</v>
      </c>
      <c r="C105" s="17">
        <v>44760</v>
      </c>
      <c r="D105" s="7">
        <v>195000</v>
      </c>
      <c r="E105" t="s">
        <v>41</v>
      </c>
      <c r="F105" t="s">
        <v>42</v>
      </c>
      <c r="G105" s="7">
        <v>195000</v>
      </c>
      <c r="H105" s="7">
        <v>83540</v>
      </c>
      <c r="I105" s="12">
        <f t="shared" si="5"/>
        <v>42.841025641025645</v>
      </c>
      <c r="J105" s="12">
        <f t="shared" si="9"/>
        <v>6.8556776556776526</v>
      </c>
      <c r="K105" s="7">
        <v>167082</v>
      </c>
      <c r="L105" s="7">
        <v>30185</v>
      </c>
      <c r="M105" s="7">
        <f t="shared" si="6"/>
        <v>164815</v>
      </c>
      <c r="N105" s="7">
        <v>113138.015625</v>
      </c>
      <c r="O105" s="22">
        <f t="shared" si="7"/>
        <v>1.4567605688461536</v>
      </c>
      <c r="P105" s="27">
        <v>1217</v>
      </c>
      <c r="Q105" s="32">
        <f t="shared" si="8"/>
        <v>135.42728019720624</v>
      </c>
      <c r="R105" s="37" t="s">
        <v>239</v>
      </c>
      <c r="S105" s="42">
        <f>ABS(O1909-O105)*100</f>
        <v>4.1824869388941144</v>
      </c>
      <c r="T105" t="s">
        <v>99</v>
      </c>
      <c r="V105" s="7">
        <v>30000</v>
      </c>
      <c r="W105" t="s">
        <v>45</v>
      </c>
      <c r="X105" s="17" t="s">
        <v>46</v>
      </c>
      <c r="Z105" t="s">
        <v>101</v>
      </c>
      <c r="AA105">
        <v>407</v>
      </c>
      <c r="AB105">
        <v>61</v>
      </c>
    </row>
    <row r="106" spans="1:28" x14ac:dyDescent="0.25">
      <c r="A106" t="s">
        <v>264</v>
      </c>
      <c r="B106" t="s">
        <v>265</v>
      </c>
      <c r="C106" s="17">
        <v>44925</v>
      </c>
      <c r="D106" s="7">
        <v>171050</v>
      </c>
      <c r="E106" t="s">
        <v>41</v>
      </c>
      <c r="F106" t="s">
        <v>42</v>
      </c>
      <c r="G106" s="7">
        <v>171050</v>
      </c>
      <c r="H106" s="7">
        <v>85580</v>
      </c>
      <c r="I106" s="12">
        <f t="shared" si="5"/>
        <v>50.032154340836009</v>
      </c>
      <c r="J106" s="12">
        <f t="shared" si="9"/>
        <v>0.33545104413271076</v>
      </c>
      <c r="K106" s="7">
        <v>171159</v>
      </c>
      <c r="L106" s="7">
        <v>30000</v>
      </c>
      <c r="M106" s="7">
        <f t="shared" si="6"/>
        <v>141050</v>
      </c>
      <c r="N106" s="7">
        <v>116660.328125</v>
      </c>
      <c r="O106" s="22">
        <f t="shared" si="7"/>
        <v>1.209065688970691</v>
      </c>
      <c r="P106" s="27">
        <v>1250</v>
      </c>
      <c r="Q106" s="32">
        <f t="shared" si="8"/>
        <v>112.84</v>
      </c>
      <c r="R106" s="37" t="s">
        <v>239</v>
      </c>
      <c r="S106" s="42">
        <f>ABS(O1909-O106)*100</f>
        <v>28.951974926440371</v>
      </c>
      <c r="T106" t="s">
        <v>99</v>
      </c>
      <c r="V106" s="7">
        <v>30000</v>
      </c>
      <c r="W106" t="s">
        <v>45</v>
      </c>
      <c r="X106" s="17" t="s">
        <v>46</v>
      </c>
      <c r="Z106" t="s">
        <v>101</v>
      </c>
      <c r="AA106">
        <v>407</v>
      </c>
      <c r="AB106">
        <v>61</v>
      </c>
    </row>
    <row r="107" spans="1:28" x14ac:dyDescent="0.25">
      <c r="A107" t="s">
        <v>266</v>
      </c>
      <c r="B107" t="s">
        <v>267</v>
      </c>
      <c r="C107" s="17">
        <v>44762</v>
      </c>
      <c r="D107" s="7">
        <v>425000</v>
      </c>
      <c r="E107" t="s">
        <v>41</v>
      </c>
      <c r="F107" t="s">
        <v>42</v>
      </c>
      <c r="G107" s="7">
        <v>425000</v>
      </c>
      <c r="H107" s="7">
        <v>198030</v>
      </c>
      <c r="I107" s="12">
        <f t="shared" si="5"/>
        <v>46.595294117647057</v>
      </c>
      <c r="J107" s="12">
        <f t="shared" si="9"/>
        <v>3.1014091790562404</v>
      </c>
      <c r="K107" s="7">
        <v>396061</v>
      </c>
      <c r="L107" s="7">
        <v>66870</v>
      </c>
      <c r="M107" s="7">
        <f t="shared" si="6"/>
        <v>358130</v>
      </c>
      <c r="N107" s="7">
        <v>211019.875</v>
      </c>
      <c r="O107" s="22">
        <f t="shared" si="7"/>
        <v>1.6971387173838484</v>
      </c>
      <c r="P107" s="27">
        <v>2387</v>
      </c>
      <c r="Q107" s="32">
        <f t="shared" si="8"/>
        <v>150.03351487222454</v>
      </c>
      <c r="R107" s="37" t="s">
        <v>211</v>
      </c>
      <c r="S107" s="42">
        <f>ABS(O1909-O107)*100</f>
        <v>19.855327914875364</v>
      </c>
      <c r="T107" t="s">
        <v>44</v>
      </c>
      <c r="V107" s="7">
        <v>60000</v>
      </c>
      <c r="W107" t="s">
        <v>45</v>
      </c>
      <c r="X107" s="17" t="s">
        <v>46</v>
      </c>
      <c r="Z107" t="s">
        <v>218</v>
      </c>
      <c r="AA107">
        <v>401</v>
      </c>
      <c r="AB107">
        <v>57</v>
      </c>
    </row>
    <row r="108" spans="1:28" x14ac:dyDescent="0.25">
      <c r="A108" t="s">
        <v>268</v>
      </c>
      <c r="B108" t="s">
        <v>269</v>
      </c>
      <c r="C108" s="17">
        <v>44777</v>
      </c>
      <c r="D108" s="7">
        <v>400000</v>
      </c>
      <c r="E108" t="s">
        <v>41</v>
      </c>
      <c r="F108" t="s">
        <v>42</v>
      </c>
      <c r="G108" s="7">
        <v>400000</v>
      </c>
      <c r="H108" s="7">
        <v>198170</v>
      </c>
      <c r="I108" s="12">
        <f t="shared" si="5"/>
        <v>49.542500000000004</v>
      </c>
      <c r="J108" s="12">
        <f t="shared" si="9"/>
        <v>0.1542032967032938</v>
      </c>
      <c r="K108" s="7">
        <v>396333</v>
      </c>
      <c r="L108" s="7">
        <v>66089</v>
      </c>
      <c r="M108" s="7">
        <f t="shared" si="6"/>
        <v>333911</v>
      </c>
      <c r="N108" s="7">
        <v>211694.875</v>
      </c>
      <c r="O108" s="22">
        <f t="shared" si="7"/>
        <v>1.5773220773530772</v>
      </c>
      <c r="P108" s="27">
        <v>2014</v>
      </c>
      <c r="Q108" s="32">
        <f t="shared" si="8"/>
        <v>165.79493545183715</v>
      </c>
      <c r="R108" s="37" t="s">
        <v>211</v>
      </c>
      <c r="S108" s="42">
        <f>ABS(O1909-O108)*100</f>
        <v>7.8736639117982454</v>
      </c>
      <c r="T108" t="s">
        <v>44</v>
      </c>
      <c r="V108" s="7">
        <v>60000</v>
      </c>
      <c r="W108" t="s">
        <v>45</v>
      </c>
      <c r="X108" s="17" t="s">
        <v>46</v>
      </c>
      <c r="Z108" t="s">
        <v>218</v>
      </c>
      <c r="AA108">
        <v>401</v>
      </c>
      <c r="AB108">
        <v>61</v>
      </c>
    </row>
    <row r="109" spans="1:28" x14ac:dyDescent="0.25">
      <c r="A109" t="s">
        <v>270</v>
      </c>
      <c r="B109" t="s">
        <v>271</v>
      </c>
      <c r="C109" s="17">
        <v>44718</v>
      </c>
      <c r="D109" s="7">
        <v>395000</v>
      </c>
      <c r="E109" t="s">
        <v>41</v>
      </c>
      <c r="F109" t="s">
        <v>42</v>
      </c>
      <c r="G109" s="7">
        <v>395000</v>
      </c>
      <c r="H109" s="7">
        <v>203320</v>
      </c>
      <c r="I109" s="12">
        <f t="shared" si="5"/>
        <v>51.473417721518985</v>
      </c>
      <c r="J109" s="12">
        <f t="shared" si="9"/>
        <v>1.7767144248156868</v>
      </c>
      <c r="K109" s="7">
        <v>406641</v>
      </c>
      <c r="L109" s="7">
        <v>68770</v>
      </c>
      <c r="M109" s="7">
        <f t="shared" si="6"/>
        <v>326230</v>
      </c>
      <c r="N109" s="7">
        <v>216583.96875</v>
      </c>
      <c r="O109" s="22">
        <f t="shared" si="7"/>
        <v>1.5062518333319626</v>
      </c>
      <c r="P109" s="27">
        <v>2396</v>
      </c>
      <c r="Q109" s="32">
        <f t="shared" si="8"/>
        <v>136.15609348914859</v>
      </c>
      <c r="R109" s="37" t="s">
        <v>211</v>
      </c>
      <c r="S109" s="42">
        <f>ABS(O1909-O109)*100</f>
        <v>0.76663950968678396</v>
      </c>
      <c r="T109" t="s">
        <v>44</v>
      </c>
      <c r="V109" s="7">
        <v>60000</v>
      </c>
      <c r="W109" t="s">
        <v>45</v>
      </c>
      <c r="X109" s="17" t="s">
        <v>46</v>
      </c>
      <c r="Z109" t="s">
        <v>218</v>
      </c>
      <c r="AA109">
        <v>401</v>
      </c>
      <c r="AB109">
        <v>57</v>
      </c>
    </row>
    <row r="110" spans="1:28" x14ac:dyDescent="0.25">
      <c r="A110" t="s">
        <v>272</v>
      </c>
      <c r="B110" t="s">
        <v>273</v>
      </c>
      <c r="C110" s="17">
        <v>45077</v>
      </c>
      <c r="D110" s="7">
        <v>454900</v>
      </c>
      <c r="E110" t="s">
        <v>41</v>
      </c>
      <c r="F110" t="s">
        <v>42</v>
      </c>
      <c r="G110" s="7">
        <v>454900</v>
      </c>
      <c r="H110" s="7">
        <v>227080</v>
      </c>
      <c r="I110" s="12">
        <f t="shared" si="5"/>
        <v>49.918663442514841</v>
      </c>
      <c r="J110" s="12">
        <f t="shared" si="9"/>
        <v>0.22196014581154344</v>
      </c>
      <c r="K110" s="7">
        <v>454151</v>
      </c>
      <c r="L110" s="7">
        <v>66089</v>
      </c>
      <c r="M110" s="7">
        <f t="shared" si="6"/>
        <v>388811</v>
      </c>
      <c r="N110" s="7">
        <v>248757.6875</v>
      </c>
      <c r="O110" s="22">
        <f t="shared" si="7"/>
        <v>1.5630109923738538</v>
      </c>
      <c r="P110" s="27">
        <v>2562</v>
      </c>
      <c r="Q110" s="32">
        <f t="shared" si="8"/>
        <v>151.76073380171741</v>
      </c>
      <c r="R110" s="37" t="s">
        <v>211</v>
      </c>
      <c r="S110" s="42">
        <f>ABS(O1909-O110)*100</f>
        <v>6.4425554138759056</v>
      </c>
      <c r="T110" t="s">
        <v>44</v>
      </c>
      <c r="V110" s="7">
        <v>60000</v>
      </c>
      <c r="W110" t="s">
        <v>45</v>
      </c>
      <c r="X110" s="17" t="s">
        <v>46</v>
      </c>
      <c r="Z110" t="s">
        <v>218</v>
      </c>
      <c r="AA110">
        <v>401</v>
      </c>
      <c r="AB110">
        <v>61</v>
      </c>
    </row>
    <row r="111" spans="1:28" x14ac:dyDescent="0.25">
      <c r="A111" t="s">
        <v>274</v>
      </c>
      <c r="B111" t="s">
        <v>275</v>
      </c>
      <c r="C111" s="17">
        <v>45363</v>
      </c>
      <c r="D111" s="7">
        <v>510000</v>
      </c>
      <c r="E111" t="s">
        <v>41</v>
      </c>
      <c r="F111" t="s">
        <v>42</v>
      </c>
      <c r="G111" s="7">
        <v>510000</v>
      </c>
      <c r="H111" s="7">
        <v>216130</v>
      </c>
      <c r="I111" s="12">
        <f t="shared" si="5"/>
        <v>42.378431372549016</v>
      </c>
      <c r="J111" s="12">
        <f t="shared" si="9"/>
        <v>7.3182719241542813</v>
      </c>
      <c r="K111" s="7">
        <v>432266</v>
      </c>
      <c r="L111" s="7">
        <v>72887</v>
      </c>
      <c r="M111" s="7">
        <f t="shared" si="6"/>
        <v>437113</v>
      </c>
      <c r="N111" s="7">
        <v>230371.15625</v>
      </c>
      <c r="O111" s="22">
        <f t="shared" si="7"/>
        <v>1.8974293792476462</v>
      </c>
      <c r="P111" s="27">
        <v>3008</v>
      </c>
      <c r="Q111" s="32">
        <f t="shared" si="8"/>
        <v>145.31682180851064</v>
      </c>
      <c r="R111" s="37" t="s">
        <v>211</v>
      </c>
      <c r="S111" s="42">
        <f>ABS(O1909-O111)*100</f>
        <v>39.884394101255147</v>
      </c>
      <c r="T111" t="s">
        <v>44</v>
      </c>
      <c r="V111" s="7">
        <v>60000</v>
      </c>
      <c r="W111" t="s">
        <v>45</v>
      </c>
      <c r="X111" s="17" t="s">
        <v>46</v>
      </c>
      <c r="Z111" t="s">
        <v>218</v>
      </c>
      <c r="AA111">
        <v>401</v>
      </c>
      <c r="AB111">
        <v>52</v>
      </c>
    </row>
    <row r="112" spans="1:28" x14ac:dyDescent="0.25">
      <c r="A112" t="s">
        <v>276</v>
      </c>
      <c r="B112" t="s">
        <v>277</v>
      </c>
      <c r="C112" s="17">
        <v>44845</v>
      </c>
      <c r="D112" s="7">
        <v>341000</v>
      </c>
      <c r="E112" t="s">
        <v>41</v>
      </c>
      <c r="F112" t="s">
        <v>42</v>
      </c>
      <c r="G112" s="7">
        <v>341000</v>
      </c>
      <c r="H112" s="7">
        <v>181530</v>
      </c>
      <c r="I112" s="12">
        <f t="shared" si="5"/>
        <v>53.234604105571847</v>
      </c>
      <c r="J112" s="12">
        <f t="shared" si="9"/>
        <v>3.5379008088685495</v>
      </c>
      <c r="K112" s="7">
        <v>363054</v>
      </c>
      <c r="L112" s="7">
        <v>67044</v>
      </c>
      <c r="M112" s="7">
        <f t="shared" si="6"/>
        <v>273956</v>
      </c>
      <c r="N112" s="7">
        <v>189750</v>
      </c>
      <c r="O112" s="22">
        <f t="shared" si="7"/>
        <v>1.4437733860342556</v>
      </c>
      <c r="P112" s="27">
        <v>2299</v>
      </c>
      <c r="Q112" s="32">
        <f t="shared" si="8"/>
        <v>119.16311439756416</v>
      </c>
      <c r="R112" s="37" t="s">
        <v>211</v>
      </c>
      <c r="S112" s="42">
        <f>ABS(O1909-O112)*100</f>
        <v>5.4812052200839068</v>
      </c>
      <c r="T112" t="s">
        <v>44</v>
      </c>
      <c r="V112" s="7">
        <v>60000</v>
      </c>
      <c r="W112" t="s">
        <v>45</v>
      </c>
      <c r="X112" s="17" t="s">
        <v>46</v>
      </c>
      <c r="Z112" t="s">
        <v>218</v>
      </c>
      <c r="AA112">
        <v>401</v>
      </c>
      <c r="AB112">
        <v>52</v>
      </c>
    </row>
    <row r="113" spans="1:28" x14ac:dyDescent="0.25">
      <c r="A113" t="s">
        <v>276</v>
      </c>
      <c r="B113" t="s">
        <v>277</v>
      </c>
      <c r="C113" s="17">
        <v>44798</v>
      </c>
      <c r="D113" s="7">
        <v>285000</v>
      </c>
      <c r="E113" t="s">
        <v>41</v>
      </c>
      <c r="F113" t="s">
        <v>42</v>
      </c>
      <c r="G113" s="7">
        <v>285000</v>
      </c>
      <c r="H113" s="7">
        <v>181530</v>
      </c>
      <c r="I113" s="12">
        <f t="shared" si="5"/>
        <v>63.694736842105257</v>
      </c>
      <c r="J113" s="12">
        <f t="shared" si="9"/>
        <v>13.99803354540196</v>
      </c>
      <c r="K113" s="7">
        <v>363054</v>
      </c>
      <c r="L113" s="7">
        <v>67044</v>
      </c>
      <c r="M113" s="7">
        <f t="shared" si="6"/>
        <v>217956</v>
      </c>
      <c r="N113" s="7">
        <v>189750</v>
      </c>
      <c r="O113" s="22">
        <f t="shared" si="7"/>
        <v>1.1486482213438736</v>
      </c>
      <c r="P113" s="27">
        <v>2299</v>
      </c>
      <c r="Q113" s="32">
        <f t="shared" si="8"/>
        <v>94.804697694649846</v>
      </c>
      <c r="R113" s="37" t="s">
        <v>211</v>
      </c>
      <c r="S113" s="42">
        <f>ABS(O1909-O113)*100</f>
        <v>34.993721689122111</v>
      </c>
      <c r="T113" t="s">
        <v>44</v>
      </c>
      <c r="V113" s="7">
        <v>60000</v>
      </c>
      <c r="W113" t="s">
        <v>45</v>
      </c>
      <c r="X113" s="17" t="s">
        <v>46</v>
      </c>
      <c r="Z113" t="s">
        <v>218</v>
      </c>
      <c r="AA113">
        <v>401</v>
      </c>
      <c r="AB113">
        <v>52</v>
      </c>
    </row>
    <row r="114" spans="1:28" x14ac:dyDescent="0.25">
      <c r="A114" t="s">
        <v>278</v>
      </c>
      <c r="B114" t="s">
        <v>279</v>
      </c>
      <c r="C114" s="17">
        <v>44756</v>
      </c>
      <c r="D114" s="7">
        <v>375000</v>
      </c>
      <c r="E114" t="s">
        <v>41</v>
      </c>
      <c r="F114" t="s">
        <v>42</v>
      </c>
      <c r="G114" s="7">
        <v>375000</v>
      </c>
      <c r="H114" s="7">
        <v>223570</v>
      </c>
      <c r="I114" s="12">
        <f t="shared" si="5"/>
        <v>59.618666666666662</v>
      </c>
      <c r="J114" s="12">
        <f t="shared" si="9"/>
        <v>9.9219633699633647</v>
      </c>
      <c r="K114" s="7">
        <v>447149</v>
      </c>
      <c r="L114" s="7">
        <v>68496</v>
      </c>
      <c r="M114" s="7">
        <f t="shared" si="6"/>
        <v>306504</v>
      </c>
      <c r="N114" s="7">
        <v>242726.28125</v>
      </c>
      <c r="O114" s="22">
        <f t="shared" si="7"/>
        <v>1.2627557198238086</v>
      </c>
      <c r="P114" s="27">
        <v>3014</v>
      </c>
      <c r="Q114" s="32">
        <f t="shared" si="8"/>
        <v>101.69343065693431</v>
      </c>
      <c r="R114" s="37" t="s">
        <v>211</v>
      </c>
      <c r="S114" s="42">
        <f>ABS(O1909-O114)*100</f>
        <v>23.582971841128607</v>
      </c>
      <c r="T114" t="s">
        <v>44</v>
      </c>
      <c r="V114" s="7">
        <v>60000</v>
      </c>
      <c r="W114" t="s">
        <v>45</v>
      </c>
      <c r="X114" s="17" t="s">
        <v>46</v>
      </c>
      <c r="Z114" t="s">
        <v>218</v>
      </c>
      <c r="AA114">
        <v>401</v>
      </c>
      <c r="AB114">
        <v>52</v>
      </c>
    </row>
    <row r="115" spans="1:28" x14ac:dyDescent="0.25">
      <c r="A115" t="s">
        <v>280</v>
      </c>
      <c r="B115" t="s">
        <v>281</v>
      </c>
      <c r="C115" s="17">
        <v>45148</v>
      </c>
      <c r="D115" s="7">
        <v>484900</v>
      </c>
      <c r="E115" t="s">
        <v>41</v>
      </c>
      <c r="F115" t="s">
        <v>42</v>
      </c>
      <c r="G115" s="7">
        <v>484900</v>
      </c>
      <c r="H115" s="7">
        <v>229300</v>
      </c>
      <c r="I115" s="12">
        <f t="shared" si="5"/>
        <v>47.288100639307075</v>
      </c>
      <c r="J115" s="12">
        <f t="shared" si="9"/>
        <v>2.4086026573962229</v>
      </c>
      <c r="K115" s="7">
        <v>458598</v>
      </c>
      <c r="L115" s="7">
        <v>70807</v>
      </c>
      <c r="M115" s="7">
        <f t="shared" si="6"/>
        <v>414093</v>
      </c>
      <c r="N115" s="7">
        <v>248583.96875</v>
      </c>
      <c r="O115" s="22">
        <f t="shared" si="7"/>
        <v>1.665807341005372</v>
      </c>
      <c r="P115" s="27">
        <v>3526</v>
      </c>
      <c r="Q115" s="32">
        <f t="shared" si="8"/>
        <v>117.43987521270562</v>
      </c>
      <c r="R115" s="37" t="s">
        <v>211</v>
      </c>
      <c r="S115" s="42">
        <f>ABS(O1909-O115)*100</f>
        <v>16.722190277027728</v>
      </c>
      <c r="T115" t="s">
        <v>44</v>
      </c>
      <c r="V115" s="7">
        <v>60000</v>
      </c>
      <c r="W115" t="s">
        <v>45</v>
      </c>
      <c r="X115" s="17" t="s">
        <v>46</v>
      </c>
      <c r="Z115" t="s">
        <v>218</v>
      </c>
      <c r="AA115">
        <v>401</v>
      </c>
      <c r="AB115">
        <v>47</v>
      </c>
    </row>
    <row r="116" spans="1:28" x14ac:dyDescent="0.25">
      <c r="A116" t="s">
        <v>282</v>
      </c>
      <c r="B116" t="s">
        <v>283</v>
      </c>
      <c r="C116" s="17">
        <v>44721</v>
      </c>
      <c r="D116" s="7">
        <v>450000</v>
      </c>
      <c r="E116" t="s">
        <v>41</v>
      </c>
      <c r="F116" t="s">
        <v>42</v>
      </c>
      <c r="G116" s="7">
        <v>450000</v>
      </c>
      <c r="H116" s="7">
        <v>191040</v>
      </c>
      <c r="I116" s="12">
        <f t="shared" si="5"/>
        <v>42.453333333333333</v>
      </c>
      <c r="J116" s="12">
        <f t="shared" si="9"/>
        <v>7.2433699633699646</v>
      </c>
      <c r="K116" s="7">
        <v>382089</v>
      </c>
      <c r="L116" s="7">
        <v>65363</v>
      </c>
      <c r="M116" s="7">
        <f t="shared" si="6"/>
        <v>384637</v>
      </c>
      <c r="N116" s="7">
        <v>203029.484375</v>
      </c>
      <c r="O116" s="22">
        <f t="shared" si="7"/>
        <v>1.8944883851922061</v>
      </c>
      <c r="P116" s="27">
        <v>2550</v>
      </c>
      <c r="Q116" s="32">
        <f t="shared" si="8"/>
        <v>150.83803921568628</v>
      </c>
      <c r="R116" s="37" t="s">
        <v>211</v>
      </c>
      <c r="S116" s="42">
        <f>ABS(O1909-O116)*100</f>
        <v>39.590294695711137</v>
      </c>
      <c r="T116" t="s">
        <v>44</v>
      </c>
      <c r="V116" s="7">
        <v>60000</v>
      </c>
      <c r="W116" t="s">
        <v>45</v>
      </c>
      <c r="X116" s="17" t="s">
        <v>46</v>
      </c>
      <c r="Z116" t="s">
        <v>218</v>
      </c>
      <c r="AA116">
        <v>401</v>
      </c>
      <c r="AB116">
        <v>52</v>
      </c>
    </row>
    <row r="117" spans="1:28" x14ac:dyDescent="0.25">
      <c r="A117" t="s">
        <v>284</v>
      </c>
      <c r="B117" t="s">
        <v>285</v>
      </c>
      <c r="C117" s="17">
        <v>44911</v>
      </c>
      <c r="D117" s="7">
        <v>365000</v>
      </c>
      <c r="E117" t="s">
        <v>41</v>
      </c>
      <c r="F117" t="s">
        <v>42</v>
      </c>
      <c r="G117" s="7">
        <v>365000</v>
      </c>
      <c r="H117" s="7">
        <v>181890</v>
      </c>
      <c r="I117" s="12">
        <f t="shared" si="5"/>
        <v>49.832876712328769</v>
      </c>
      <c r="J117" s="12">
        <f t="shared" si="9"/>
        <v>0.13617341562547125</v>
      </c>
      <c r="K117" s="7">
        <v>363789</v>
      </c>
      <c r="L117" s="7">
        <v>66825</v>
      </c>
      <c r="M117" s="7">
        <f t="shared" si="6"/>
        <v>298175</v>
      </c>
      <c r="N117" s="7">
        <v>190361.53125</v>
      </c>
      <c r="O117" s="22">
        <f t="shared" si="7"/>
        <v>1.5663616385203878</v>
      </c>
      <c r="P117" s="27">
        <v>2404</v>
      </c>
      <c r="Q117" s="32">
        <f t="shared" si="8"/>
        <v>124.0328618968386</v>
      </c>
      <c r="R117" s="37" t="s">
        <v>211</v>
      </c>
      <c r="S117" s="42">
        <f>ABS(O1909-O117)*100</f>
        <v>6.7776200285293076</v>
      </c>
      <c r="T117" t="s">
        <v>44</v>
      </c>
      <c r="V117" s="7">
        <v>60000</v>
      </c>
      <c r="W117" t="s">
        <v>45</v>
      </c>
      <c r="X117" s="17" t="s">
        <v>46</v>
      </c>
      <c r="Z117" t="s">
        <v>218</v>
      </c>
      <c r="AA117">
        <v>401</v>
      </c>
      <c r="AB117">
        <v>52</v>
      </c>
    </row>
    <row r="118" spans="1:28" x14ac:dyDescent="0.25">
      <c r="A118" t="s">
        <v>286</v>
      </c>
      <c r="B118" t="s">
        <v>287</v>
      </c>
      <c r="C118" s="17">
        <v>44750</v>
      </c>
      <c r="D118" s="7">
        <v>410000</v>
      </c>
      <c r="E118" t="s">
        <v>41</v>
      </c>
      <c r="F118" t="s">
        <v>42</v>
      </c>
      <c r="G118" s="7">
        <v>410000</v>
      </c>
      <c r="H118" s="7">
        <v>207320</v>
      </c>
      <c r="I118" s="12">
        <f t="shared" si="5"/>
        <v>50.565853658536582</v>
      </c>
      <c r="J118" s="12">
        <f t="shared" si="9"/>
        <v>0.86915036183328453</v>
      </c>
      <c r="K118" s="7">
        <v>414630</v>
      </c>
      <c r="L118" s="7">
        <v>67702</v>
      </c>
      <c r="M118" s="7">
        <f t="shared" si="6"/>
        <v>342298</v>
      </c>
      <c r="N118" s="7">
        <v>222389.75</v>
      </c>
      <c r="O118" s="22">
        <f t="shared" si="7"/>
        <v>1.53918065018734</v>
      </c>
      <c r="P118" s="27">
        <v>2897</v>
      </c>
      <c r="Q118" s="32">
        <f t="shared" si="8"/>
        <v>118.15602347255782</v>
      </c>
      <c r="R118" s="37" t="s">
        <v>211</v>
      </c>
      <c r="S118" s="42">
        <f>ABS(O1909-O118)*100</f>
        <v>4.0595211952245247</v>
      </c>
      <c r="T118" t="s">
        <v>44</v>
      </c>
      <c r="V118" s="7">
        <v>60000</v>
      </c>
      <c r="W118" t="s">
        <v>45</v>
      </c>
      <c r="X118" s="17" t="s">
        <v>46</v>
      </c>
      <c r="Z118" t="s">
        <v>218</v>
      </c>
      <c r="AA118">
        <v>401</v>
      </c>
      <c r="AB118">
        <v>52</v>
      </c>
    </row>
    <row r="119" spans="1:28" x14ac:dyDescent="0.25">
      <c r="A119" t="s">
        <v>288</v>
      </c>
      <c r="B119" t="s">
        <v>289</v>
      </c>
      <c r="C119" s="17">
        <v>45379</v>
      </c>
      <c r="D119" s="7">
        <v>355000</v>
      </c>
      <c r="E119" t="s">
        <v>290</v>
      </c>
      <c r="F119" t="s">
        <v>42</v>
      </c>
      <c r="G119" s="7">
        <v>355000</v>
      </c>
      <c r="H119" s="7">
        <v>159150</v>
      </c>
      <c r="I119" s="12">
        <f t="shared" si="5"/>
        <v>44.83098591549296</v>
      </c>
      <c r="J119" s="12">
        <f t="shared" si="9"/>
        <v>4.865717381210338</v>
      </c>
      <c r="K119" s="7">
        <v>318298</v>
      </c>
      <c r="L119" s="7">
        <v>65303</v>
      </c>
      <c r="M119" s="7">
        <f t="shared" si="6"/>
        <v>289697</v>
      </c>
      <c r="N119" s="7">
        <v>162176.28125</v>
      </c>
      <c r="O119" s="22">
        <f t="shared" si="7"/>
        <v>1.7863093034759052</v>
      </c>
      <c r="P119" s="27">
        <v>2220</v>
      </c>
      <c r="Q119" s="32">
        <f t="shared" si="8"/>
        <v>130.49414414414414</v>
      </c>
      <c r="R119" s="37" t="s">
        <v>211</v>
      </c>
      <c r="S119" s="42">
        <f>ABS(O1909-O119)*100</f>
        <v>28.77238652408105</v>
      </c>
      <c r="T119" t="s">
        <v>44</v>
      </c>
      <c r="V119" s="7">
        <v>60000</v>
      </c>
      <c r="W119" t="s">
        <v>45</v>
      </c>
      <c r="X119" s="17" t="s">
        <v>46</v>
      </c>
      <c r="Z119" t="s">
        <v>218</v>
      </c>
      <c r="AA119">
        <v>401</v>
      </c>
      <c r="AB119">
        <v>47</v>
      </c>
    </row>
    <row r="120" spans="1:28" x14ac:dyDescent="0.25">
      <c r="A120" t="s">
        <v>291</v>
      </c>
      <c r="B120" t="s">
        <v>292</v>
      </c>
      <c r="C120" s="17">
        <v>44769</v>
      </c>
      <c r="D120" s="7">
        <v>360000</v>
      </c>
      <c r="E120" t="s">
        <v>41</v>
      </c>
      <c r="F120" t="s">
        <v>42</v>
      </c>
      <c r="G120" s="7">
        <v>360000</v>
      </c>
      <c r="H120" s="7">
        <v>175470</v>
      </c>
      <c r="I120" s="12">
        <f t="shared" si="5"/>
        <v>48.741666666666667</v>
      </c>
      <c r="J120" s="12">
        <f t="shared" si="9"/>
        <v>0.95503663003663064</v>
      </c>
      <c r="K120" s="7">
        <v>350933</v>
      </c>
      <c r="L120" s="7">
        <v>67392</v>
      </c>
      <c r="M120" s="7">
        <f t="shared" si="6"/>
        <v>292608</v>
      </c>
      <c r="N120" s="7">
        <v>181757.046875</v>
      </c>
      <c r="O120" s="22">
        <f t="shared" si="7"/>
        <v>1.6098853113587153</v>
      </c>
      <c r="P120" s="27">
        <v>2261</v>
      </c>
      <c r="Q120" s="32">
        <f t="shared" si="8"/>
        <v>129.41530296329057</v>
      </c>
      <c r="R120" s="37" t="s">
        <v>211</v>
      </c>
      <c r="S120" s="42">
        <f>ABS(O1909-O120)*100</f>
        <v>11.129987312362054</v>
      </c>
      <c r="T120" t="s">
        <v>44</v>
      </c>
      <c r="V120" s="7">
        <v>60000</v>
      </c>
      <c r="W120" t="s">
        <v>45</v>
      </c>
      <c r="X120" s="17" t="s">
        <v>46</v>
      </c>
      <c r="Z120" t="s">
        <v>218</v>
      </c>
      <c r="AA120">
        <v>401</v>
      </c>
      <c r="AB120">
        <v>49</v>
      </c>
    </row>
    <row r="121" spans="1:28" x14ac:dyDescent="0.25">
      <c r="A121" t="s">
        <v>293</v>
      </c>
      <c r="B121" t="s">
        <v>294</v>
      </c>
      <c r="C121" s="17">
        <v>45188</v>
      </c>
      <c r="D121" s="7">
        <v>400000</v>
      </c>
      <c r="E121" t="s">
        <v>41</v>
      </c>
      <c r="F121" t="s">
        <v>42</v>
      </c>
      <c r="G121" s="7">
        <v>400000</v>
      </c>
      <c r="H121" s="7">
        <v>167310</v>
      </c>
      <c r="I121" s="12">
        <f t="shared" si="5"/>
        <v>41.827500000000001</v>
      </c>
      <c r="J121" s="12">
        <f t="shared" si="9"/>
        <v>7.8692032967032972</v>
      </c>
      <c r="K121" s="7">
        <v>334615</v>
      </c>
      <c r="L121" s="7">
        <v>65303</v>
      </c>
      <c r="M121" s="7">
        <f t="shared" si="6"/>
        <v>334697</v>
      </c>
      <c r="N121" s="7">
        <v>172635.890625</v>
      </c>
      <c r="O121" s="22">
        <f t="shared" si="7"/>
        <v>1.9387451751097891</v>
      </c>
      <c r="P121" s="27">
        <v>2243</v>
      </c>
      <c r="Q121" s="32">
        <f t="shared" si="8"/>
        <v>149.21845742309407</v>
      </c>
      <c r="R121" s="37" t="s">
        <v>211</v>
      </c>
      <c r="S121" s="42">
        <f>ABS(O1909-O121)*100</f>
        <v>44.015973687469433</v>
      </c>
      <c r="T121" t="s">
        <v>44</v>
      </c>
      <c r="V121" s="7">
        <v>60000</v>
      </c>
      <c r="W121" t="s">
        <v>45</v>
      </c>
      <c r="X121" s="17" t="s">
        <v>46</v>
      </c>
      <c r="Z121" t="s">
        <v>218</v>
      </c>
      <c r="AA121">
        <v>401</v>
      </c>
      <c r="AB121">
        <v>49</v>
      </c>
    </row>
    <row r="122" spans="1:28" x14ac:dyDescent="0.25">
      <c r="A122" t="s">
        <v>295</v>
      </c>
      <c r="B122" t="s">
        <v>296</v>
      </c>
      <c r="C122" s="17">
        <v>44789</v>
      </c>
      <c r="D122" s="7">
        <v>405000</v>
      </c>
      <c r="E122" t="s">
        <v>41</v>
      </c>
      <c r="F122" t="s">
        <v>42</v>
      </c>
      <c r="G122" s="7">
        <v>405000</v>
      </c>
      <c r="H122" s="7">
        <v>203950</v>
      </c>
      <c r="I122" s="12">
        <f t="shared" si="5"/>
        <v>50.358024691358025</v>
      </c>
      <c r="J122" s="12">
        <f t="shared" si="9"/>
        <v>0.66132139465472761</v>
      </c>
      <c r="K122" s="7">
        <v>407893</v>
      </c>
      <c r="L122" s="7">
        <v>65303</v>
      </c>
      <c r="M122" s="7">
        <f t="shared" si="6"/>
        <v>339697</v>
      </c>
      <c r="N122" s="7">
        <v>219608.96875</v>
      </c>
      <c r="O122" s="22">
        <f t="shared" si="7"/>
        <v>1.5468266252217897</v>
      </c>
      <c r="P122" s="27">
        <v>3058</v>
      </c>
      <c r="Q122" s="32">
        <f t="shared" si="8"/>
        <v>111.0846958796599</v>
      </c>
      <c r="R122" s="37" t="s">
        <v>211</v>
      </c>
      <c r="S122" s="42">
        <f>ABS(O1909-O122)*100</f>
        <v>4.8241186986694995</v>
      </c>
      <c r="T122" t="s">
        <v>44</v>
      </c>
      <c r="V122" s="7">
        <v>60000</v>
      </c>
      <c r="W122" t="s">
        <v>45</v>
      </c>
      <c r="X122" s="17" t="s">
        <v>46</v>
      </c>
      <c r="Z122" t="s">
        <v>218</v>
      </c>
      <c r="AA122">
        <v>401</v>
      </c>
      <c r="AB122">
        <v>49</v>
      </c>
    </row>
    <row r="123" spans="1:28" x14ac:dyDescent="0.25">
      <c r="A123" t="s">
        <v>297</v>
      </c>
      <c r="B123" t="s">
        <v>298</v>
      </c>
      <c r="C123" s="17">
        <v>45198</v>
      </c>
      <c r="D123" s="7">
        <v>435000</v>
      </c>
      <c r="E123" t="s">
        <v>41</v>
      </c>
      <c r="F123" t="s">
        <v>42</v>
      </c>
      <c r="G123" s="7">
        <v>435000</v>
      </c>
      <c r="H123" s="7">
        <v>197200</v>
      </c>
      <c r="I123" s="12">
        <f t="shared" si="5"/>
        <v>45.333333333333329</v>
      </c>
      <c r="J123" s="12">
        <f t="shared" si="9"/>
        <v>4.3633699633699692</v>
      </c>
      <c r="K123" s="7">
        <v>394393</v>
      </c>
      <c r="L123" s="7">
        <v>76428</v>
      </c>
      <c r="M123" s="7">
        <f t="shared" si="6"/>
        <v>358572</v>
      </c>
      <c r="N123" s="7">
        <v>203823.71875</v>
      </c>
      <c r="O123" s="22">
        <f t="shared" si="7"/>
        <v>1.759226071425998</v>
      </c>
      <c r="P123" s="27">
        <v>2444</v>
      </c>
      <c r="Q123" s="32">
        <f t="shared" si="8"/>
        <v>146.71522094926351</v>
      </c>
      <c r="R123" s="37" t="s">
        <v>211</v>
      </c>
      <c r="S123" s="42">
        <f>ABS(O1909-O123)*100</f>
        <v>26.064063319090323</v>
      </c>
      <c r="T123" t="s">
        <v>44</v>
      </c>
      <c r="V123" s="7">
        <v>70000</v>
      </c>
      <c r="W123" t="s">
        <v>45</v>
      </c>
      <c r="X123" s="17" t="s">
        <v>46</v>
      </c>
      <c r="Z123" t="s">
        <v>218</v>
      </c>
      <c r="AA123">
        <v>401</v>
      </c>
      <c r="AB123">
        <v>52</v>
      </c>
    </row>
    <row r="124" spans="1:28" x14ac:dyDescent="0.25">
      <c r="A124" t="s">
        <v>299</v>
      </c>
      <c r="B124" t="s">
        <v>300</v>
      </c>
      <c r="C124" s="17">
        <v>45071</v>
      </c>
      <c r="D124" s="7">
        <v>407400</v>
      </c>
      <c r="E124" t="s">
        <v>41</v>
      </c>
      <c r="F124" t="s">
        <v>42</v>
      </c>
      <c r="G124" s="7">
        <v>407400</v>
      </c>
      <c r="H124" s="7">
        <v>204510</v>
      </c>
      <c r="I124" s="12">
        <f t="shared" si="5"/>
        <v>50.198821796759944</v>
      </c>
      <c r="J124" s="12">
        <f t="shared" si="9"/>
        <v>0.50211850005664616</v>
      </c>
      <c r="K124" s="7">
        <v>409023</v>
      </c>
      <c r="L124" s="7">
        <v>76773</v>
      </c>
      <c r="M124" s="7">
        <f t="shared" si="6"/>
        <v>330627</v>
      </c>
      <c r="N124" s="7">
        <v>212980.765625</v>
      </c>
      <c r="O124" s="22">
        <f t="shared" si="7"/>
        <v>1.5523796199612803</v>
      </c>
      <c r="P124" s="27">
        <v>2737</v>
      </c>
      <c r="Q124" s="32">
        <f t="shared" si="8"/>
        <v>120.79905005480452</v>
      </c>
      <c r="R124" s="37" t="s">
        <v>211</v>
      </c>
      <c r="S124" s="42">
        <f>ABS(O1909-O124)*100</f>
        <v>5.3794181726185553</v>
      </c>
      <c r="T124" t="s">
        <v>44</v>
      </c>
      <c r="V124" s="7">
        <v>70000</v>
      </c>
      <c r="W124" t="s">
        <v>45</v>
      </c>
      <c r="X124" s="17" t="s">
        <v>46</v>
      </c>
      <c r="Z124" t="s">
        <v>218</v>
      </c>
      <c r="AA124">
        <v>401</v>
      </c>
      <c r="AB124">
        <v>52</v>
      </c>
    </row>
    <row r="125" spans="1:28" x14ac:dyDescent="0.25">
      <c r="A125" t="s">
        <v>301</v>
      </c>
      <c r="B125" t="s">
        <v>302</v>
      </c>
      <c r="C125" s="17">
        <v>44792</v>
      </c>
      <c r="D125" s="7">
        <v>340000</v>
      </c>
      <c r="E125" t="s">
        <v>41</v>
      </c>
      <c r="F125" t="s">
        <v>42</v>
      </c>
      <c r="G125" s="7">
        <v>340000</v>
      </c>
      <c r="H125" s="7">
        <v>150570</v>
      </c>
      <c r="I125" s="12">
        <f t="shared" si="5"/>
        <v>44.285294117647062</v>
      </c>
      <c r="J125" s="12">
        <f t="shared" si="9"/>
        <v>5.4114091790562355</v>
      </c>
      <c r="K125" s="7">
        <v>301132</v>
      </c>
      <c r="L125" s="7">
        <v>77199</v>
      </c>
      <c r="M125" s="7">
        <f t="shared" si="6"/>
        <v>262801</v>
      </c>
      <c r="N125" s="7">
        <v>143546.796875</v>
      </c>
      <c r="O125" s="22">
        <f t="shared" si="7"/>
        <v>1.8307688204902692</v>
      </c>
      <c r="P125" s="27">
        <v>1488</v>
      </c>
      <c r="Q125" s="32">
        <f t="shared" si="8"/>
        <v>176.61357526881721</v>
      </c>
      <c r="R125" s="37" t="s">
        <v>211</v>
      </c>
      <c r="S125" s="42">
        <f>ABS(O1909-O125)*100</f>
        <v>33.218338225517449</v>
      </c>
      <c r="T125" t="s">
        <v>83</v>
      </c>
      <c r="V125" s="7">
        <v>70000</v>
      </c>
      <c r="W125" t="s">
        <v>45</v>
      </c>
      <c r="X125" s="17" t="s">
        <v>46</v>
      </c>
      <c r="Z125" t="s">
        <v>218</v>
      </c>
      <c r="AA125">
        <v>401</v>
      </c>
      <c r="AB125">
        <v>49</v>
      </c>
    </row>
    <row r="126" spans="1:28" x14ac:dyDescent="0.25">
      <c r="A126" t="s">
        <v>303</v>
      </c>
      <c r="B126" t="s">
        <v>304</v>
      </c>
      <c r="C126" s="17">
        <v>44861</v>
      </c>
      <c r="D126" s="7">
        <v>400000</v>
      </c>
      <c r="E126" t="s">
        <v>41</v>
      </c>
      <c r="F126" t="s">
        <v>42</v>
      </c>
      <c r="G126" s="7">
        <v>400000</v>
      </c>
      <c r="H126" s="7">
        <v>207250</v>
      </c>
      <c r="I126" s="12">
        <f t="shared" si="5"/>
        <v>51.812499999999993</v>
      </c>
      <c r="J126" s="12">
        <f t="shared" si="9"/>
        <v>2.1157967032966951</v>
      </c>
      <c r="K126" s="7">
        <v>414496</v>
      </c>
      <c r="L126" s="7">
        <v>75938</v>
      </c>
      <c r="M126" s="7">
        <f t="shared" si="6"/>
        <v>324062</v>
      </c>
      <c r="N126" s="7">
        <v>217024.359375</v>
      </c>
      <c r="O126" s="22">
        <f t="shared" si="7"/>
        <v>1.4932056518137113</v>
      </c>
      <c r="P126" s="27">
        <v>2665</v>
      </c>
      <c r="Q126" s="32">
        <f t="shared" si="8"/>
        <v>121.59924953095685</v>
      </c>
      <c r="R126" s="37" t="s">
        <v>211</v>
      </c>
      <c r="S126" s="42">
        <f>ABS(O1909-O126)*100</f>
        <v>0.53797864213833702</v>
      </c>
      <c r="T126" t="s">
        <v>44</v>
      </c>
      <c r="V126" s="7">
        <v>70000</v>
      </c>
      <c r="W126" t="s">
        <v>45</v>
      </c>
      <c r="X126" s="17" t="s">
        <v>46</v>
      </c>
      <c r="Z126" t="s">
        <v>218</v>
      </c>
      <c r="AA126">
        <v>401</v>
      </c>
      <c r="AB126">
        <v>52</v>
      </c>
    </row>
    <row r="127" spans="1:28" x14ac:dyDescent="0.25">
      <c r="A127" t="s">
        <v>305</v>
      </c>
      <c r="B127" t="s">
        <v>306</v>
      </c>
      <c r="C127" s="17">
        <v>44701</v>
      </c>
      <c r="D127" s="7">
        <v>274900</v>
      </c>
      <c r="E127" t="s">
        <v>41</v>
      </c>
      <c r="F127" t="s">
        <v>42</v>
      </c>
      <c r="G127" s="7">
        <v>274900</v>
      </c>
      <c r="H127" s="7">
        <v>162390</v>
      </c>
      <c r="I127" s="12">
        <f t="shared" si="5"/>
        <v>59.072389959985451</v>
      </c>
      <c r="J127" s="12">
        <f t="shared" si="9"/>
        <v>9.3756866632821527</v>
      </c>
      <c r="K127" s="7">
        <v>324788</v>
      </c>
      <c r="L127" s="7">
        <v>64109</v>
      </c>
      <c r="M127" s="7">
        <f t="shared" si="6"/>
        <v>210791</v>
      </c>
      <c r="N127" s="7">
        <v>167101.921875</v>
      </c>
      <c r="O127" s="22">
        <f t="shared" si="7"/>
        <v>1.2614516795185722</v>
      </c>
      <c r="P127" s="27">
        <v>1712</v>
      </c>
      <c r="Q127" s="32">
        <f t="shared" si="8"/>
        <v>123.12558411214954</v>
      </c>
      <c r="R127" s="37" t="s">
        <v>211</v>
      </c>
      <c r="S127" s="42">
        <f>ABS(O1909-O127)*100</f>
        <v>23.713375871652254</v>
      </c>
      <c r="T127" t="s">
        <v>83</v>
      </c>
      <c r="V127" s="7">
        <v>60000</v>
      </c>
      <c r="W127" t="s">
        <v>45</v>
      </c>
      <c r="X127" s="17" t="s">
        <v>46</v>
      </c>
      <c r="Z127" t="s">
        <v>218</v>
      </c>
      <c r="AA127">
        <v>401</v>
      </c>
      <c r="AB127">
        <v>52</v>
      </c>
    </row>
    <row r="128" spans="1:28" x14ac:dyDescent="0.25">
      <c r="A128" t="s">
        <v>307</v>
      </c>
      <c r="B128" t="s">
        <v>308</v>
      </c>
      <c r="C128" s="17">
        <v>44677</v>
      </c>
      <c r="D128" s="7">
        <v>390555</v>
      </c>
      <c r="E128" t="s">
        <v>41</v>
      </c>
      <c r="F128" t="s">
        <v>42</v>
      </c>
      <c r="G128" s="7">
        <v>390555</v>
      </c>
      <c r="H128" s="7">
        <v>190320</v>
      </c>
      <c r="I128" s="12">
        <f t="shared" si="5"/>
        <v>48.730652532933902</v>
      </c>
      <c r="J128" s="12">
        <f t="shared" si="9"/>
        <v>0.96605076376939536</v>
      </c>
      <c r="K128" s="7">
        <v>380639</v>
      </c>
      <c r="L128" s="7">
        <v>65363</v>
      </c>
      <c r="M128" s="7">
        <f t="shared" si="6"/>
        <v>325192</v>
      </c>
      <c r="N128" s="7">
        <v>202100</v>
      </c>
      <c r="O128" s="22">
        <f t="shared" si="7"/>
        <v>1.6090648193963384</v>
      </c>
      <c r="P128" s="27">
        <v>2456</v>
      </c>
      <c r="Q128" s="32">
        <f t="shared" si="8"/>
        <v>132.4071661237785</v>
      </c>
      <c r="R128" s="37" t="s">
        <v>211</v>
      </c>
      <c r="S128" s="42">
        <f>ABS(O1909-O128)*100</f>
        <v>11.047938116124367</v>
      </c>
      <c r="T128" t="s">
        <v>44</v>
      </c>
      <c r="V128" s="7">
        <v>60000</v>
      </c>
      <c r="W128" t="s">
        <v>45</v>
      </c>
      <c r="X128" s="17" t="s">
        <v>46</v>
      </c>
      <c r="Z128" t="s">
        <v>218</v>
      </c>
      <c r="AA128">
        <v>401</v>
      </c>
      <c r="AB128">
        <v>52</v>
      </c>
    </row>
    <row r="129" spans="1:28" x14ac:dyDescent="0.25">
      <c r="A129" t="s">
        <v>309</v>
      </c>
      <c r="B129" t="s">
        <v>310</v>
      </c>
      <c r="C129" s="17">
        <v>44729</v>
      </c>
      <c r="D129" s="7">
        <v>324900</v>
      </c>
      <c r="E129" t="s">
        <v>41</v>
      </c>
      <c r="F129" t="s">
        <v>42</v>
      </c>
      <c r="G129" s="7">
        <v>324900</v>
      </c>
      <c r="H129" s="7">
        <v>186690</v>
      </c>
      <c r="I129" s="12">
        <f t="shared" si="5"/>
        <v>57.460757156048018</v>
      </c>
      <c r="J129" s="12">
        <f t="shared" si="9"/>
        <v>7.7640538593447204</v>
      </c>
      <c r="K129" s="7">
        <v>373377</v>
      </c>
      <c r="L129" s="7">
        <v>65422</v>
      </c>
      <c r="M129" s="7">
        <f t="shared" si="6"/>
        <v>259478</v>
      </c>
      <c r="N129" s="7">
        <v>197407.046875</v>
      </c>
      <c r="O129" s="22">
        <f t="shared" si="7"/>
        <v>1.3144312936523685</v>
      </c>
      <c r="P129" s="27">
        <v>2079</v>
      </c>
      <c r="Q129" s="32">
        <f t="shared" si="8"/>
        <v>124.80904280904281</v>
      </c>
      <c r="R129" s="37" t="s">
        <v>211</v>
      </c>
      <c r="S129" s="42">
        <f>ABS(O1909-O129)*100</f>
        <v>18.415414458272615</v>
      </c>
      <c r="T129" t="s">
        <v>83</v>
      </c>
      <c r="V129" s="7">
        <v>60000</v>
      </c>
      <c r="W129" t="s">
        <v>45</v>
      </c>
      <c r="X129" s="17" t="s">
        <v>46</v>
      </c>
      <c r="Z129" t="s">
        <v>218</v>
      </c>
      <c r="AA129">
        <v>401</v>
      </c>
      <c r="AB129">
        <v>52</v>
      </c>
    </row>
    <row r="130" spans="1:28" x14ac:dyDescent="0.25">
      <c r="A130" t="s">
        <v>311</v>
      </c>
      <c r="B130" t="s">
        <v>312</v>
      </c>
      <c r="C130" s="17">
        <v>45029</v>
      </c>
      <c r="D130" s="7">
        <v>364000</v>
      </c>
      <c r="E130" t="s">
        <v>41</v>
      </c>
      <c r="F130" t="s">
        <v>42</v>
      </c>
      <c r="G130" s="7">
        <v>364000</v>
      </c>
      <c r="H130" s="7">
        <v>211470</v>
      </c>
      <c r="I130" s="12">
        <f t="shared" ref="I130:I193" si="10">H130/G130*100</f>
        <v>58.09615384615384</v>
      </c>
      <c r="J130" s="12">
        <f t="shared" si="9"/>
        <v>8.3994505494505418</v>
      </c>
      <c r="K130" s="7">
        <v>422944</v>
      </c>
      <c r="L130" s="7">
        <v>70585</v>
      </c>
      <c r="M130" s="7">
        <f t="shared" ref="M130:M193" si="11">G130-L130</f>
        <v>293415</v>
      </c>
      <c r="N130" s="7">
        <v>225871.15625</v>
      </c>
      <c r="O130" s="22">
        <f t="shared" ref="O130:O193" si="12">M130/N130</f>
        <v>1.2990370478080908</v>
      </c>
      <c r="P130" s="27">
        <v>2922</v>
      </c>
      <c r="Q130" s="32">
        <f t="shared" ref="Q130:Q193" si="13">M130/P130</f>
        <v>100.41581108829568</v>
      </c>
      <c r="R130" s="37" t="s">
        <v>211</v>
      </c>
      <c r="S130" s="42">
        <f>ABS(O1909-O130)*100</f>
        <v>19.954839042700389</v>
      </c>
      <c r="T130" t="s">
        <v>44</v>
      </c>
      <c r="V130" s="7">
        <v>60000</v>
      </c>
      <c r="W130" t="s">
        <v>45</v>
      </c>
      <c r="X130" s="17" t="s">
        <v>46</v>
      </c>
      <c r="Z130" t="s">
        <v>218</v>
      </c>
      <c r="AA130">
        <v>401</v>
      </c>
      <c r="AB130">
        <v>52</v>
      </c>
    </row>
    <row r="131" spans="1:28" x14ac:dyDescent="0.25">
      <c r="A131" t="s">
        <v>313</v>
      </c>
      <c r="B131" t="s">
        <v>314</v>
      </c>
      <c r="C131" s="17">
        <v>45184</v>
      </c>
      <c r="D131" s="7">
        <v>475000</v>
      </c>
      <c r="E131" t="s">
        <v>41</v>
      </c>
      <c r="F131" t="s">
        <v>42</v>
      </c>
      <c r="G131" s="7">
        <v>475000</v>
      </c>
      <c r="H131" s="7">
        <v>214450</v>
      </c>
      <c r="I131" s="12">
        <f t="shared" si="10"/>
        <v>45.147368421052633</v>
      </c>
      <c r="J131" s="12">
        <f t="shared" ref="J131:J194" si="14">+ABS(I131-$I$1914)</f>
        <v>4.5493348756506649</v>
      </c>
      <c r="K131" s="7">
        <v>428906</v>
      </c>
      <c r="L131" s="7">
        <v>85708</v>
      </c>
      <c r="M131" s="7">
        <f t="shared" si="11"/>
        <v>389292</v>
      </c>
      <c r="N131" s="7">
        <v>219998.71875</v>
      </c>
      <c r="O131" s="22">
        <f t="shared" si="12"/>
        <v>1.7695193963487572</v>
      </c>
      <c r="P131" s="27">
        <v>2753</v>
      </c>
      <c r="Q131" s="32">
        <f t="shared" si="13"/>
        <v>141.4064656738104</v>
      </c>
      <c r="R131" s="37" t="s">
        <v>211</v>
      </c>
      <c r="S131" s="42">
        <f>ABS(O1909-O131)*100</f>
        <v>27.09339581136625</v>
      </c>
      <c r="T131" t="s">
        <v>44</v>
      </c>
      <c r="V131" s="7">
        <v>60000</v>
      </c>
      <c r="W131" t="s">
        <v>45</v>
      </c>
      <c r="X131" s="17" t="s">
        <v>46</v>
      </c>
      <c r="Z131" t="s">
        <v>218</v>
      </c>
      <c r="AA131">
        <v>401</v>
      </c>
      <c r="AB131">
        <v>52</v>
      </c>
    </row>
    <row r="132" spans="1:28" x14ac:dyDescent="0.25">
      <c r="A132" t="s">
        <v>315</v>
      </c>
      <c r="B132" t="s">
        <v>316</v>
      </c>
      <c r="C132" s="17">
        <v>44663</v>
      </c>
      <c r="D132" s="7">
        <v>435000</v>
      </c>
      <c r="E132" t="s">
        <v>41</v>
      </c>
      <c r="F132" t="s">
        <v>42</v>
      </c>
      <c r="G132" s="7">
        <v>435000</v>
      </c>
      <c r="H132" s="7">
        <v>210350</v>
      </c>
      <c r="I132" s="12">
        <f t="shared" si="10"/>
        <v>48.356321839080458</v>
      </c>
      <c r="J132" s="12">
        <f t="shared" si="14"/>
        <v>1.3403814576228399</v>
      </c>
      <c r="K132" s="7">
        <v>420704</v>
      </c>
      <c r="L132" s="7">
        <v>69624</v>
      </c>
      <c r="M132" s="7">
        <f t="shared" si="11"/>
        <v>365376</v>
      </c>
      <c r="N132" s="7">
        <v>225051.28125</v>
      </c>
      <c r="O132" s="22">
        <f t="shared" si="12"/>
        <v>1.6235233053133307</v>
      </c>
      <c r="P132" s="27">
        <v>3003</v>
      </c>
      <c r="Q132" s="32">
        <f t="shared" si="13"/>
        <v>121.67032967032966</v>
      </c>
      <c r="R132" s="37" t="s">
        <v>211</v>
      </c>
      <c r="S132" s="42">
        <f>ABS(O1909-O132)*100</f>
        <v>12.493786707823595</v>
      </c>
      <c r="T132" t="s">
        <v>44</v>
      </c>
      <c r="V132" s="7">
        <v>60000</v>
      </c>
      <c r="W132" t="s">
        <v>45</v>
      </c>
      <c r="X132" s="17" t="s">
        <v>46</v>
      </c>
      <c r="Z132" t="s">
        <v>218</v>
      </c>
      <c r="AA132">
        <v>401</v>
      </c>
      <c r="AB132">
        <v>52</v>
      </c>
    </row>
    <row r="133" spans="1:28" x14ac:dyDescent="0.25">
      <c r="A133" t="s">
        <v>317</v>
      </c>
      <c r="B133" t="s">
        <v>318</v>
      </c>
      <c r="C133" s="17">
        <v>44826</v>
      </c>
      <c r="D133" s="7">
        <v>280000</v>
      </c>
      <c r="E133" t="s">
        <v>41</v>
      </c>
      <c r="F133" t="s">
        <v>42</v>
      </c>
      <c r="G133" s="7">
        <v>280000</v>
      </c>
      <c r="H133" s="7">
        <v>144330</v>
      </c>
      <c r="I133" s="12">
        <f t="shared" si="10"/>
        <v>51.546428571428571</v>
      </c>
      <c r="J133" s="12">
        <f t="shared" si="14"/>
        <v>1.849725274725273</v>
      </c>
      <c r="K133" s="7">
        <v>288659</v>
      </c>
      <c r="L133" s="7">
        <v>64473</v>
      </c>
      <c r="M133" s="7">
        <f t="shared" si="11"/>
        <v>215527</v>
      </c>
      <c r="N133" s="7">
        <v>143708.96875</v>
      </c>
      <c r="O133" s="22">
        <f t="shared" si="12"/>
        <v>1.499746340640274</v>
      </c>
      <c r="P133" s="27">
        <v>2028</v>
      </c>
      <c r="Q133" s="32">
        <f t="shared" si="13"/>
        <v>106.27564102564102</v>
      </c>
      <c r="R133" s="37" t="s">
        <v>211</v>
      </c>
      <c r="S133" s="42">
        <f>ABS(O1909-O133)*100</f>
        <v>0.11609024051792982</v>
      </c>
      <c r="T133" t="s">
        <v>83</v>
      </c>
      <c r="V133" s="7">
        <v>60000</v>
      </c>
      <c r="W133" t="s">
        <v>45</v>
      </c>
      <c r="X133" s="17" t="s">
        <v>46</v>
      </c>
      <c r="Z133" t="s">
        <v>218</v>
      </c>
      <c r="AA133">
        <v>401</v>
      </c>
      <c r="AB133">
        <v>45</v>
      </c>
    </row>
    <row r="134" spans="1:28" x14ac:dyDescent="0.25">
      <c r="A134" t="s">
        <v>319</v>
      </c>
      <c r="B134" t="s">
        <v>320</v>
      </c>
      <c r="C134" s="17">
        <v>44900</v>
      </c>
      <c r="D134" s="7">
        <v>315000</v>
      </c>
      <c r="E134" t="s">
        <v>41</v>
      </c>
      <c r="F134" t="s">
        <v>42</v>
      </c>
      <c r="G134" s="7">
        <v>315000</v>
      </c>
      <c r="H134" s="7">
        <v>132640</v>
      </c>
      <c r="I134" s="12">
        <f t="shared" si="10"/>
        <v>42.107936507936508</v>
      </c>
      <c r="J134" s="12">
        <f t="shared" si="14"/>
        <v>7.5887667887667902</v>
      </c>
      <c r="K134" s="7">
        <v>265286</v>
      </c>
      <c r="L134" s="7">
        <v>61185</v>
      </c>
      <c r="M134" s="7">
        <f t="shared" si="11"/>
        <v>253815</v>
      </c>
      <c r="N134" s="7">
        <v>130833.9765625</v>
      </c>
      <c r="O134" s="22">
        <f t="shared" si="12"/>
        <v>1.9399777234375459</v>
      </c>
      <c r="P134" s="27">
        <v>1708</v>
      </c>
      <c r="Q134" s="32">
        <f t="shared" si="13"/>
        <v>148.60362997658081</v>
      </c>
      <c r="R134" s="37" t="s">
        <v>211</v>
      </c>
      <c r="S134" s="42">
        <f>ABS(O1909-O134)*100</f>
        <v>44.139228520245119</v>
      </c>
      <c r="T134" t="s">
        <v>44</v>
      </c>
      <c r="V134" s="7">
        <v>60000</v>
      </c>
      <c r="W134" t="s">
        <v>45</v>
      </c>
      <c r="X134" s="17" t="s">
        <v>46</v>
      </c>
      <c r="Z134" t="s">
        <v>218</v>
      </c>
      <c r="AA134">
        <v>401</v>
      </c>
      <c r="AB134">
        <v>45</v>
      </c>
    </row>
    <row r="135" spans="1:28" x14ac:dyDescent="0.25">
      <c r="A135" t="s">
        <v>321</v>
      </c>
      <c r="B135" t="s">
        <v>322</v>
      </c>
      <c r="C135" s="17">
        <v>44985</v>
      </c>
      <c r="D135" s="7">
        <v>352000</v>
      </c>
      <c r="E135" t="s">
        <v>41</v>
      </c>
      <c r="F135" t="s">
        <v>42</v>
      </c>
      <c r="G135" s="7">
        <v>352000</v>
      </c>
      <c r="H135" s="7">
        <v>199480</v>
      </c>
      <c r="I135" s="12">
        <f t="shared" si="10"/>
        <v>56.67045454545454</v>
      </c>
      <c r="J135" s="12">
        <f t="shared" si="14"/>
        <v>6.9737512487512419</v>
      </c>
      <c r="K135" s="7">
        <v>398969</v>
      </c>
      <c r="L135" s="7">
        <v>68257</v>
      </c>
      <c r="M135" s="7">
        <f t="shared" si="11"/>
        <v>283743</v>
      </c>
      <c r="N135" s="7">
        <v>211994.875</v>
      </c>
      <c r="O135" s="22">
        <f t="shared" si="12"/>
        <v>1.338442733580234</v>
      </c>
      <c r="P135" s="27">
        <v>2301</v>
      </c>
      <c r="Q135" s="32">
        <f t="shared" si="13"/>
        <v>123.31290743155149</v>
      </c>
      <c r="R135" s="37" t="s">
        <v>211</v>
      </c>
      <c r="S135" s="42">
        <f>ABS(O1909-O135)*100</f>
        <v>16.014270465486071</v>
      </c>
      <c r="T135" t="s">
        <v>44</v>
      </c>
      <c r="V135" s="7">
        <v>60000</v>
      </c>
      <c r="W135" t="s">
        <v>45</v>
      </c>
      <c r="X135" s="17" t="s">
        <v>46</v>
      </c>
      <c r="Z135" t="s">
        <v>218</v>
      </c>
      <c r="AA135">
        <v>401</v>
      </c>
      <c r="AB135">
        <v>57</v>
      </c>
    </row>
    <row r="136" spans="1:28" x14ac:dyDescent="0.25">
      <c r="A136" t="s">
        <v>323</v>
      </c>
      <c r="B136" t="s">
        <v>324</v>
      </c>
      <c r="C136" s="17">
        <v>45057</v>
      </c>
      <c r="D136" s="7">
        <v>320000</v>
      </c>
      <c r="E136" t="s">
        <v>41</v>
      </c>
      <c r="F136" t="s">
        <v>42</v>
      </c>
      <c r="G136" s="7">
        <v>320000</v>
      </c>
      <c r="H136" s="7">
        <v>157480</v>
      </c>
      <c r="I136" s="12">
        <f t="shared" si="10"/>
        <v>49.212499999999999</v>
      </c>
      <c r="J136" s="12">
        <f t="shared" si="14"/>
        <v>0.4842032967032992</v>
      </c>
      <c r="K136" s="7">
        <v>314955</v>
      </c>
      <c r="L136" s="7">
        <v>71185</v>
      </c>
      <c r="M136" s="7">
        <f t="shared" si="11"/>
        <v>248815</v>
      </c>
      <c r="N136" s="7">
        <v>156262.828125</v>
      </c>
      <c r="O136" s="22">
        <f t="shared" si="12"/>
        <v>1.5922852733790556</v>
      </c>
      <c r="P136" s="27">
        <v>2102</v>
      </c>
      <c r="Q136" s="32">
        <f t="shared" si="13"/>
        <v>118.37059942911513</v>
      </c>
      <c r="R136" s="37" t="s">
        <v>211</v>
      </c>
      <c r="S136" s="42">
        <f>ABS(O1909-O136)*100</f>
        <v>9.3699835143960861</v>
      </c>
      <c r="T136" t="s">
        <v>325</v>
      </c>
      <c r="V136" s="7">
        <v>70000</v>
      </c>
      <c r="W136" t="s">
        <v>45</v>
      </c>
      <c r="X136" s="17" t="s">
        <v>46</v>
      </c>
      <c r="Z136" t="s">
        <v>218</v>
      </c>
      <c r="AA136">
        <v>401</v>
      </c>
      <c r="AB136">
        <v>45</v>
      </c>
    </row>
    <row r="137" spans="1:28" x14ac:dyDescent="0.25">
      <c r="A137" t="s">
        <v>326</v>
      </c>
      <c r="B137" t="s">
        <v>327</v>
      </c>
      <c r="C137" s="17">
        <v>45303</v>
      </c>
      <c r="D137" s="7">
        <v>469000</v>
      </c>
      <c r="E137" t="s">
        <v>41</v>
      </c>
      <c r="F137" t="s">
        <v>42</v>
      </c>
      <c r="G137" s="7">
        <v>469000</v>
      </c>
      <c r="H137" s="7">
        <v>315480</v>
      </c>
      <c r="I137" s="12">
        <f t="shared" si="10"/>
        <v>67.266524520255871</v>
      </c>
      <c r="J137" s="12">
        <f t="shared" si="14"/>
        <v>17.569821223552573</v>
      </c>
      <c r="K137" s="7">
        <v>630951</v>
      </c>
      <c r="L137" s="7">
        <v>65188</v>
      </c>
      <c r="M137" s="7">
        <f t="shared" si="11"/>
        <v>403812</v>
      </c>
      <c r="N137" s="7">
        <v>358077.84375</v>
      </c>
      <c r="O137" s="22">
        <f t="shared" si="12"/>
        <v>1.1277212680098976</v>
      </c>
      <c r="P137" s="27">
        <v>3222</v>
      </c>
      <c r="Q137" s="32">
        <f t="shared" si="13"/>
        <v>125.32960893854748</v>
      </c>
      <c r="R137" s="37" t="s">
        <v>328</v>
      </c>
      <c r="S137" s="42">
        <f>ABS(O1909-O137)*100</f>
        <v>37.086417022519711</v>
      </c>
      <c r="T137" t="s">
        <v>44</v>
      </c>
      <c r="V137" s="7">
        <v>60000</v>
      </c>
      <c r="W137" t="s">
        <v>45</v>
      </c>
      <c r="X137" s="17" t="s">
        <v>46</v>
      </c>
      <c r="Z137" t="s">
        <v>218</v>
      </c>
      <c r="AA137">
        <v>401</v>
      </c>
      <c r="AB137">
        <v>61</v>
      </c>
    </row>
    <row r="138" spans="1:28" x14ac:dyDescent="0.25">
      <c r="A138" t="s">
        <v>329</v>
      </c>
      <c r="B138" t="s">
        <v>330</v>
      </c>
      <c r="C138" s="17">
        <v>44767</v>
      </c>
      <c r="D138" s="7">
        <v>475000</v>
      </c>
      <c r="E138" t="s">
        <v>41</v>
      </c>
      <c r="F138" t="s">
        <v>42</v>
      </c>
      <c r="G138" s="7">
        <v>475000</v>
      </c>
      <c r="H138" s="7">
        <v>304030</v>
      </c>
      <c r="I138" s="12">
        <f t="shared" si="10"/>
        <v>64.006315789473689</v>
      </c>
      <c r="J138" s="12">
        <f t="shared" si="14"/>
        <v>14.309612492770391</v>
      </c>
      <c r="K138" s="7">
        <v>608056</v>
      </c>
      <c r="L138" s="7">
        <v>67592</v>
      </c>
      <c r="M138" s="7">
        <f t="shared" si="11"/>
        <v>407408</v>
      </c>
      <c r="N138" s="7">
        <v>342065.8125</v>
      </c>
      <c r="O138" s="22">
        <f t="shared" si="12"/>
        <v>1.1910222685583347</v>
      </c>
      <c r="P138" s="27">
        <v>3289</v>
      </c>
      <c r="Q138" s="32">
        <f t="shared" si="13"/>
        <v>123.8698692611736</v>
      </c>
      <c r="R138" s="37" t="s">
        <v>328</v>
      </c>
      <c r="S138" s="42">
        <f>ABS(O1909-O138)*100</f>
        <v>30.756316967676</v>
      </c>
      <c r="T138" t="s">
        <v>44</v>
      </c>
      <c r="V138" s="7">
        <v>60000</v>
      </c>
      <c r="W138" t="s">
        <v>45</v>
      </c>
      <c r="X138" s="17" t="s">
        <v>46</v>
      </c>
      <c r="Z138" t="s">
        <v>218</v>
      </c>
      <c r="AA138">
        <v>401</v>
      </c>
      <c r="AB138">
        <v>61</v>
      </c>
    </row>
    <row r="139" spans="1:28" x14ac:dyDescent="0.25">
      <c r="A139" t="s">
        <v>331</v>
      </c>
      <c r="B139" t="s">
        <v>332</v>
      </c>
      <c r="C139" s="17">
        <v>45051</v>
      </c>
      <c r="D139" s="7">
        <v>515000</v>
      </c>
      <c r="E139" t="s">
        <v>41</v>
      </c>
      <c r="F139" t="s">
        <v>42</v>
      </c>
      <c r="G139" s="7">
        <v>515000</v>
      </c>
      <c r="H139" s="7">
        <v>287430</v>
      </c>
      <c r="I139" s="12">
        <f t="shared" si="10"/>
        <v>55.811650485436893</v>
      </c>
      <c r="J139" s="12">
        <f t="shared" si="14"/>
        <v>6.1149471887335949</v>
      </c>
      <c r="K139" s="7">
        <v>574858</v>
      </c>
      <c r="L139" s="7">
        <v>69318</v>
      </c>
      <c r="M139" s="7">
        <f t="shared" si="11"/>
        <v>445682</v>
      </c>
      <c r="N139" s="7">
        <v>319962.03125</v>
      </c>
      <c r="O139" s="22">
        <f t="shared" si="12"/>
        <v>1.3929215234034116</v>
      </c>
      <c r="P139" s="27">
        <v>3212</v>
      </c>
      <c r="Q139" s="32">
        <f t="shared" si="13"/>
        <v>138.75529265255292</v>
      </c>
      <c r="R139" s="37" t="s">
        <v>328</v>
      </c>
      <c r="S139" s="42">
        <f>ABS(O1909-O139)*100</f>
        <v>10.566391483168314</v>
      </c>
      <c r="T139" t="s">
        <v>44</v>
      </c>
      <c r="V139" s="7">
        <v>60000</v>
      </c>
      <c r="W139" t="s">
        <v>45</v>
      </c>
      <c r="X139" s="17" t="s">
        <v>46</v>
      </c>
      <c r="Z139" t="s">
        <v>218</v>
      </c>
      <c r="AA139">
        <v>401</v>
      </c>
      <c r="AB139">
        <v>61</v>
      </c>
    </row>
    <row r="140" spans="1:28" x14ac:dyDescent="0.25">
      <c r="A140" t="s">
        <v>333</v>
      </c>
      <c r="B140" t="s">
        <v>334</v>
      </c>
      <c r="C140" s="17">
        <v>45114</v>
      </c>
      <c r="D140" s="7">
        <v>625500</v>
      </c>
      <c r="E140" t="s">
        <v>41</v>
      </c>
      <c r="F140" t="s">
        <v>42</v>
      </c>
      <c r="G140" s="7">
        <v>625500</v>
      </c>
      <c r="H140" s="7">
        <v>301910</v>
      </c>
      <c r="I140" s="12">
        <f t="shared" si="10"/>
        <v>48.266986410871304</v>
      </c>
      <c r="J140" s="12">
        <f t="shared" si="14"/>
        <v>1.4297168858319935</v>
      </c>
      <c r="K140" s="7">
        <v>603825</v>
      </c>
      <c r="L140" s="7">
        <v>84754</v>
      </c>
      <c r="M140" s="7">
        <f t="shared" si="11"/>
        <v>540746</v>
      </c>
      <c r="N140" s="7">
        <v>328525.9375</v>
      </c>
      <c r="O140" s="22">
        <f t="shared" si="12"/>
        <v>1.6459765828991813</v>
      </c>
      <c r="P140" s="27">
        <v>3372</v>
      </c>
      <c r="Q140" s="32">
        <f t="shared" si="13"/>
        <v>160.36358244365363</v>
      </c>
      <c r="R140" s="37" t="s">
        <v>328</v>
      </c>
      <c r="S140" s="42">
        <f>ABS(O1909-O140)*100</f>
        <v>14.739114466408655</v>
      </c>
      <c r="T140" t="s">
        <v>44</v>
      </c>
      <c r="V140" s="7">
        <v>60000</v>
      </c>
      <c r="W140" t="s">
        <v>45</v>
      </c>
      <c r="X140" s="17" t="s">
        <v>46</v>
      </c>
      <c r="Z140" t="s">
        <v>218</v>
      </c>
      <c r="AA140">
        <v>401</v>
      </c>
      <c r="AB140">
        <v>63</v>
      </c>
    </row>
    <row r="141" spans="1:28" x14ac:dyDescent="0.25">
      <c r="A141" t="s">
        <v>335</v>
      </c>
      <c r="B141" t="s">
        <v>336</v>
      </c>
      <c r="C141" s="17">
        <v>44879</v>
      </c>
      <c r="D141" s="7">
        <v>390000</v>
      </c>
      <c r="E141" t="s">
        <v>41</v>
      </c>
      <c r="F141" t="s">
        <v>42</v>
      </c>
      <c r="G141" s="7">
        <v>390000</v>
      </c>
      <c r="H141" s="7">
        <v>210320</v>
      </c>
      <c r="I141" s="12">
        <f t="shared" si="10"/>
        <v>53.928205128205128</v>
      </c>
      <c r="J141" s="12">
        <f t="shared" si="14"/>
        <v>4.2315018315018307</v>
      </c>
      <c r="K141" s="7">
        <v>420633</v>
      </c>
      <c r="L141" s="7">
        <v>68124</v>
      </c>
      <c r="M141" s="7">
        <f t="shared" si="11"/>
        <v>321876</v>
      </c>
      <c r="N141" s="7">
        <v>223106.96875</v>
      </c>
      <c r="O141" s="22">
        <f t="shared" si="12"/>
        <v>1.4426981003927069</v>
      </c>
      <c r="P141" s="27">
        <v>2821</v>
      </c>
      <c r="Q141" s="32">
        <f t="shared" si="13"/>
        <v>114.09996455157746</v>
      </c>
      <c r="R141" s="37" t="s">
        <v>328</v>
      </c>
      <c r="S141" s="42">
        <f>ABS(O1909-O141)*100</f>
        <v>5.5887337842387863</v>
      </c>
      <c r="T141" t="s">
        <v>44</v>
      </c>
      <c r="V141" s="7">
        <v>65000</v>
      </c>
      <c r="W141" t="s">
        <v>45</v>
      </c>
      <c r="X141" s="17" t="s">
        <v>46</v>
      </c>
      <c r="Z141" t="s">
        <v>218</v>
      </c>
      <c r="AA141">
        <v>401</v>
      </c>
      <c r="AB141">
        <v>52</v>
      </c>
    </row>
    <row r="142" spans="1:28" x14ac:dyDescent="0.25">
      <c r="A142" t="s">
        <v>337</v>
      </c>
      <c r="B142" t="s">
        <v>338</v>
      </c>
      <c r="C142" s="17">
        <v>44834</v>
      </c>
      <c r="D142" s="7">
        <v>345000</v>
      </c>
      <c r="E142" t="s">
        <v>41</v>
      </c>
      <c r="F142" t="s">
        <v>42</v>
      </c>
      <c r="G142" s="7">
        <v>345000</v>
      </c>
      <c r="H142" s="7">
        <v>186740</v>
      </c>
      <c r="I142" s="12">
        <f t="shared" si="10"/>
        <v>54.127536231884058</v>
      </c>
      <c r="J142" s="12">
        <f t="shared" si="14"/>
        <v>4.43083293518076</v>
      </c>
      <c r="K142" s="7">
        <v>373481</v>
      </c>
      <c r="L142" s="7">
        <v>70618</v>
      </c>
      <c r="M142" s="7">
        <f t="shared" si="11"/>
        <v>274382</v>
      </c>
      <c r="N142" s="7">
        <v>191685.4375</v>
      </c>
      <c r="O142" s="22">
        <f t="shared" si="12"/>
        <v>1.4314180752515433</v>
      </c>
      <c r="P142" s="27">
        <v>2195</v>
      </c>
      <c r="Q142" s="32">
        <f t="shared" si="13"/>
        <v>125.00318906605922</v>
      </c>
      <c r="R142" s="37" t="s">
        <v>328</v>
      </c>
      <c r="S142" s="42">
        <f>ABS(O1909-O142)*100</f>
        <v>6.7167362983551415</v>
      </c>
      <c r="T142" t="s">
        <v>83</v>
      </c>
      <c r="V142" s="7">
        <v>65000</v>
      </c>
      <c r="W142" t="s">
        <v>45</v>
      </c>
      <c r="X142" s="17" t="s">
        <v>46</v>
      </c>
      <c r="Z142" t="s">
        <v>218</v>
      </c>
      <c r="AA142">
        <v>401</v>
      </c>
      <c r="AB142">
        <v>52</v>
      </c>
    </row>
    <row r="143" spans="1:28" x14ac:dyDescent="0.25">
      <c r="A143" t="s">
        <v>339</v>
      </c>
      <c r="B143" t="s">
        <v>340</v>
      </c>
      <c r="C143" s="17">
        <v>45092</v>
      </c>
      <c r="D143" s="7">
        <v>540000</v>
      </c>
      <c r="E143" t="s">
        <v>41</v>
      </c>
      <c r="F143" t="s">
        <v>42</v>
      </c>
      <c r="G143" s="7">
        <v>540000</v>
      </c>
      <c r="H143" s="7">
        <v>232360</v>
      </c>
      <c r="I143" s="12">
        <f t="shared" si="10"/>
        <v>43.029629629629632</v>
      </c>
      <c r="J143" s="12">
        <f t="shared" si="14"/>
        <v>6.6670736670736659</v>
      </c>
      <c r="K143" s="7">
        <v>464720</v>
      </c>
      <c r="L143" s="7">
        <v>82940</v>
      </c>
      <c r="M143" s="7">
        <f t="shared" si="11"/>
        <v>457060</v>
      </c>
      <c r="N143" s="7">
        <v>241632.90625</v>
      </c>
      <c r="O143" s="22">
        <f t="shared" si="12"/>
        <v>1.8915470044759271</v>
      </c>
      <c r="P143" s="27">
        <v>2935</v>
      </c>
      <c r="Q143" s="32">
        <f t="shared" si="13"/>
        <v>155.72742759795571</v>
      </c>
      <c r="R143" s="37" t="s">
        <v>328</v>
      </c>
      <c r="S143" s="42">
        <f>ABS(O1909-O143)*100</f>
        <v>39.296156624083231</v>
      </c>
      <c r="T143" t="s">
        <v>44</v>
      </c>
      <c r="V143" s="7">
        <v>60000</v>
      </c>
      <c r="W143" t="s">
        <v>45</v>
      </c>
      <c r="X143" s="17" t="s">
        <v>46</v>
      </c>
      <c r="Z143" t="s">
        <v>218</v>
      </c>
      <c r="AA143">
        <v>401</v>
      </c>
      <c r="AB143">
        <v>55</v>
      </c>
    </row>
    <row r="144" spans="1:28" x14ac:dyDescent="0.25">
      <c r="A144" t="s">
        <v>341</v>
      </c>
      <c r="B144" t="s">
        <v>342</v>
      </c>
      <c r="C144" s="17">
        <v>44893</v>
      </c>
      <c r="D144" s="7">
        <v>435000</v>
      </c>
      <c r="E144" t="s">
        <v>41</v>
      </c>
      <c r="F144" t="s">
        <v>42</v>
      </c>
      <c r="G144" s="7">
        <v>435000</v>
      </c>
      <c r="H144" s="7">
        <v>216690</v>
      </c>
      <c r="I144" s="12">
        <f t="shared" si="10"/>
        <v>49.813793103448276</v>
      </c>
      <c r="J144" s="12">
        <f t="shared" si="14"/>
        <v>0.11708980674497838</v>
      </c>
      <c r="K144" s="7">
        <v>433389</v>
      </c>
      <c r="L144" s="7">
        <v>81812</v>
      </c>
      <c r="M144" s="7">
        <f t="shared" si="11"/>
        <v>353188</v>
      </c>
      <c r="N144" s="7">
        <v>222517.09375</v>
      </c>
      <c r="O144" s="22">
        <f t="shared" si="12"/>
        <v>1.5872398567132553</v>
      </c>
      <c r="P144" s="27">
        <v>2952</v>
      </c>
      <c r="Q144" s="32">
        <f t="shared" si="13"/>
        <v>119.64363143631437</v>
      </c>
      <c r="R144" s="37" t="s">
        <v>328</v>
      </c>
      <c r="S144" s="42">
        <f>ABS(O1909-O144)*100</f>
        <v>8.8654418478160579</v>
      </c>
      <c r="T144" t="s">
        <v>44</v>
      </c>
      <c r="V144" s="7">
        <v>70000</v>
      </c>
      <c r="W144" t="s">
        <v>45</v>
      </c>
      <c r="X144" s="17" t="s">
        <v>46</v>
      </c>
      <c r="Z144" t="s">
        <v>218</v>
      </c>
      <c r="AA144">
        <v>401</v>
      </c>
      <c r="AB144">
        <v>52</v>
      </c>
    </row>
    <row r="145" spans="1:28" x14ac:dyDescent="0.25">
      <c r="A145" t="s">
        <v>343</v>
      </c>
      <c r="B145" t="s">
        <v>344</v>
      </c>
      <c r="C145" s="17">
        <v>44825</v>
      </c>
      <c r="D145" s="7">
        <v>390000</v>
      </c>
      <c r="E145" t="s">
        <v>41</v>
      </c>
      <c r="F145" t="s">
        <v>42</v>
      </c>
      <c r="G145" s="7">
        <v>390000</v>
      </c>
      <c r="H145" s="7">
        <v>213320</v>
      </c>
      <c r="I145" s="12">
        <f t="shared" si="10"/>
        <v>54.697435897435895</v>
      </c>
      <c r="J145" s="12">
        <f t="shared" si="14"/>
        <v>5.0007326007325972</v>
      </c>
      <c r="K145" s="7">
        <v>426636</v>
      </c>
      <c r="L145" s="7">
        <v>73150</v>
      </c>
      <c r="M145" s="7">
        <f t="shared" si="11"/>
        <v>316850</v>
      </c>
      <c r="N145" s="7">
        <v>223725.3125</v>
      </c>
      <c r="O145" s="22">
        <f t="shared" si="12"/>
        <v>1.4162456472152654</v>
      </c>
      <c r="P145" s="27">
        <v>2721</v>
      </c>
      <c r="Q145" s="32">
        <f t="shared" si="13"/>
        <v>116.44615950018375</v>
      </c>
      <c r="R145" s="37" t="s">
        <v>328</v>
      </c>
      <c r="S145" s="42">
        <f>ABS(O1909-O145)*100</f>
        <v>8.2339791019829356</v>
      </c>
      <c r="T145" t="s">
        <v>44</v>
      </c>
      <c r="V145" s="7">
        <v>70000</v>
      </c>
      <c r="W145" t="s">
        <v>45</v>
      </c>
      <c r="X145" s="17" t="s">
        <v>46</v>
      </c>
      <c r="Z145" t="s">
        <v>218</v>
      </c>
      <c r="AA145">
        <v>401</v>
      </c>
      <c r="AB145">
        <v>52</v>
      </c>
    </row>
    <row r="146" spans="1:28" x14ac:dyDescent="0.25">
      <c r="A146" t="s">
        <v>345</v>
      </c>
      <c r="B146" t="s">
        <v>346</v>
      </c>
      <c r="C146" s="17">
        <v>45322</v>
      </c>
      <c r="D146" s="7">
        <v>585000</v>
      </c>
      <c r="E146" t="s">
        <v>41</v>
      </c>
      <c r="F146" t="s">
        <v>42</v>
      </c>
      <c r="G146" s="7">
        <v>585000</v>
      </c>
      <c r="H146" s="7">
        <v>270180</v>
      </c>
      <c r="I146" s="12">
        <f t="shared" si="10"/>
        <v>46.184615384615384</v>
      </c>
      <c r="J146" s="12">
        <f t="shared" si="14"/>
        <v>3.5120879120879138</v>
      </c>
      <c r="K146" s="7">
        <v>540355</v>
      </c>
      <c r="L146" s="7">
        <v>96933</v>
      </c>
      <c r="M146" s="7">
        <f t="shared" si="11"/>
        <v>488067</v>
      </c>
      <c r="N146" s="7">
        <v>280646.84375</v>
      </c>
      <c r="O146" s="22">
        <f t="shared" si="12"/>
        <v>1.7390788846168879</v>
      </c>
      <c r="P146" s="27">
        <v>3050</v>
      </c>
      <c r="Q146" s="32">
        <f t="shared" si="13"/>
        <v>160.02196721311475</v>
      </c>
      <c r="R146" s="37" t="s">
        <v>328</v>
      </c>
      <c r="S146" s="42">
        <f>ABS(O1909-O146)*100</f>
        <v>24.049344638179313</v>
      </c>
      <c r="T146" t="s">
        <v>44</v>
      </c>
      <c r="V146" s="7">
        <v>70000</v>
      </c>
      <c r="W146" t="s">
        <v>45</v>
      </c>
      <c r="X146" s="17" t="s">
        <v>46</v>
      </c>
      <c r="Z146" t="s">
        <v>218</v>
      </c>
      <c r="AA146">
        <v>401</v>
      </c>
      <c r="AB146">
        <v>57</v>
      </c>
    </row>
    <row r="147" spans="1:28" x14ac:dyDescent="0.25">
      <c r="A147" t="s">
        <v>347</v>
      </c>
      <c r="B147" t="s">
        <v>348</v>
      </c>
      <c r="C147" s="17">
        <v>45051</v>
      </c>
      <c r="D147" s="7">
        <v>525000</v>
      </c>
      <c r="E147" t="s">
        <v>41</v>
      </c>
      <c r="F147" t="s">
        <v>42</v>
      </c>
      <c r="G147" s="7">
        <v>525000</v>
      </c>
      <c r="H147" s="7">
        <v>239900</v>
      </c>
      <c r="I147" s="12">
        <f t="shared" si="10"/>
        <v>45.695238095238096</v>
      </c>
      <c r="J147" s="12">
        <f t="shared" si="14"/>
        <v>4.0014652014652015</v>
      </c>
      <c r="K147" s="7">
        <v>479808</v>
      </c>
      <c r="L147" s="7">
        <v>90602</v>
      </c>
      <c r="M147" s="7">
        <f t="shared" si="11"/>
        <v>434398</v>
      </c>
      <c r="N147" s="7">
        <v>246332.90625</v>
      </c>
      <c r="O147" s="22">
        <f t="shared" si="12"/>
        <v>1.7634590790689377</v>
      </c>
      <c r="P147" s="27">
        <v>2892</v>
      </c>
      <c r="Q147" s="32">
        <f t="shared" si="13"/>
        <v>150.20677731673581</v>
      </c>
      <c r="R147" s="37" t="s">
        <v>328</v>
      </c>
      <c r="S147" s="42">
        <f>ABS(O1909-O147)*100</f>
        <v>26.4873640833843</v>
      </c>
      <c r="T147" t="s">
        <v>44</v>
      </c>
      <c r="V147" s="7">
        <v>70000</v>
      </c>
      <c r="W147" t="s">
        <v>45</v>
      </c>
      <c r="X147" s="17" t="s">
        <v>46</v>
      </c>
      <c r="Z147" t="s">
        <v>218</v>
      </c>
      <c r="AA147">
        <v>401</v>
      </c>
      <c r="AB147">
        <v>55</v>
      </c>
    </row>
    <row r="148" spans="1:28" x14ac:dyDescent="0.25">
      <c r="A148" t="s">
        <v>349</v>
      </c>
      <c r="B148" t="s">
        <v>350</v>
      </c>
      <c r="C148" s="17">
        <v>44851</v>
      </c>
      <c r="D148" s="7">
        <v>334000</v>
      </c>
      <c r="E148" t="s">
        <v>41</v>
      </c>
      <c r="F148" t="s">
        <v>42</v>
      </c>
      <c r="G148" s="7">
        <v>334000</v>
      </c>
      <c r="H148" s="7">
        <v>198470</v>
      </c>
      <c r="I148" s="12">
        <f t="shared" si="10"/>
        <v>59.422155688622759</v>
      </c>
      <c r="J148" s="12">
        <f t="shared" si="14"/>
        <v>9.7254523919194611</v>
      </c>
      <c r="K148" s="7">
        <v>396930</v>
      </c>
      <c r="L148" s="7">
        <v>73204</v>
      </c>
      <c r="M148" s="7">
        <f t="shared" si="11"/>
        <v>260796</v>
      </c>
      <c r="N148" s="7">
        <v>204889.875</v>
      </c>
      <c r="O148" s="22">
        <f t="shared" si="12"/>
        <v>1.2728593836079016</v>
      </c>
      <c r="P148" s="27">
        <v>2385</v>
      </c>
      <c r="Q148" s="32">
        <f t="shared" si="13"/>
        <v>109.34842767295598</v>
      </c>
      <c r="R148" s="37" t="s">
        <v>328</v>
      </c>
      <c r="S148" s="42">
        <f>ABS(O1909-O148)*100</f>
        <v>22.572605462719309</v>
      </c>
      <c r="T148" t="s">
        <v>44</v>
      </c>
      <c r="V148" s="7">
        <v>70000</v>
      </c>
      <c r="W148" t="s">
        <v>45</v>
      </c>
      <c r="X148" s="17" t="s">
        <v>46</v>
      </c>
      <c r="Z148" t="s">
        <v>218</v>
      </c>
      <c r="AA148">
        <v>401</v>
      </c>
      <c r="AB148">
        <v>55</v>
      </c>
    </row>
    <row r="149" spans="1:28" x14ac:dyDescent="0.25">
      <c r="A149" t="s">
        <v>351</v>
      </c>
      <c r="B149" t="s">
        <v>352</v>
      </c>
      <c r="C149" s="17">
        <v>45337</v>
      </c>
      <c r="D149" s="7">
        <v>490000</v>
      </c>
      <c r="E149" t="s">
        <v>41</v>
      </c>
      <c r="F149" t="s">
        <v>42</v>
      </c>
      <c r="G149" s="7">
        <v>490000</v>
      </c>
      <c r="H149" s="7">
        <v>226740</v>
      </c>
      <c r="I149" s="12">
        <f t="shared" si="10"/>
        <v>46.2734693877551</v>
      </c>
      <c r="J149" s="12">
        <f t="shared" si="14"/>
        <v>3.4232339089481982</v>
      </c>
      <c r="K149" s="7">
        <v>453485</v>
      </c>
      <c r="L149" s="7">
        <v>76424</v>
      </c>
      <c r="M149" s="7">
        <f t="shared" si="11"/>
        <v>413576</v>
      </c>
      <c r="N149" s="7">
        <v>238646.203125</v>
      </c>
      <c r="O149" s="22">
        <f t="shared" si="12"/>
        <v>1.733008925280801</v>
      </c>
      <c r="P149" s="27">
        <v>2816</v>
      </c>
      <c r="Q149" s="32">
        <f t="shared" si="13"/>
        <v>146.86647727272728</v>
      </c>
      <c r="R149" s="37" t="s">
        <v>328</v>
      </c>
      <c r="S149" s="42">
        <f>ABS(O1909-O149)*100</f>
        <v>23.442348704570627</v>
      </c>
      <c r="T149" t="s">
        <v>44</v>
      </c>
      <c r="V149" s="7">
        <v>60000</v>
      </c>
      <c r="W149" t="s">
        <v>45</v>
      </c>
      <c r="X149" s="17" t="s">
        <v>46</v>
      </c>
      <c r="Z149" t="s">
        <v>218</v>
      </c>
      <c r="AA149">
        <v>401</v>
      </c>
      <c r="AB149">
        <v>55</v>
      </c>
    </row>
    <row r="150" spans="1:28" x14ac:dyDescent="0.25">
      <c r="A150" t="s">
        <v>353</v>
      </c>
      <c r="B150" t="s">
        <v>354</v>
      </c>
      <c r="C150" s="17">
        <v>45232</v>
      </c>
      <c r="D150" s="7">
        <v>475000</v>
      </c>
      <c r="E150" t="s">
        <v>41</v>
      </c>
      <c r="F150" t="s">
        <v>42</v>
      </c>
      <c r="G150" s="7">
        <v>475000</v>
      </c>
      <c r="H150" s="7">
        <v>255930</v>
      </c>
      <c r="I150" s="12">
        <f t="shared" si="10"/>
        <v>53.879999999999995</v>
      </c>
      <c r="J150" s="12">
        <f t="shared" si="14"/>
        <v>4.1832967032966977</v>
      </c>
      <c r="K150" s="7">
        <v>511857</v>
      </c>
      <c r="L150" s="7">
        <v>92173</v>
      </c>
      <c r="M150" s="7">
        <f t="shared" si="11"/>
        <v>382827</v>
      </c>
      <c r="N150" s="7">
        <v>265622.78125</v>
      </c>
      <c r="O150" s="22">
        <f t="shared" si="12"/>
        <v>1.4412430974423434</v>
      </c>
      <c r="P150" s="27">
        <v>3056</v>
      </c>
      <c r="Q150" s="32">
        <f t="shared" si="13"/>
        <v>125.27061518324608</v>
      </c>
      <c r="R150" s="37" t="s">
        <v>328</v>
      </c>
      <c r="S150" s="42">
        <f>ABS(O1909-O150)*100</f>
        <v>5.7342340792751356</v>
      </c>
      <c r="T150" t="s">
        <v>44</v>
      </c>
      <c r="V150" s="7">
        <v>60000</v>
      </c>
      <c r="W150" t="s">
        <v>45</v>
      </c>
      <c r="X150" s="17" t="s">
        <v>46</v>
      </c>
      <c r="Z150" t="s">
        <v>218</v>
      </c>
      <c r="AA150">
        <v>401</v>
      </c>
      <c r="AB150">
        <v>57</v>
      </c>
    </row>
    <row r="151" spans="1:28" x14ac:dyDescent="0.25">
      <c r="A151" t="s">
        <v>355</v>
      </c>
      <c r="B151" t="s">
        <v>356</v>
      </c>
      <c r="C151" s="17">
        <v>45219</v>
      </c>
      <c r="D151" s="7">
        <v>400000</v>
      </c>
      <c r="E151" t="s">
        <v>41</v>
      </c>
      <c r="F151" t="s">
        <v>42</v>
      </c>
      <c r="G151" s="7">
        <v>400000</v>
      </c>
      <c r="H151" s="7">
        <v>214060</v>
      </c>
      <c r="I151" s="12">
        <f t="shared" si="10"/>
        <v>53.515000000000001</v>
      </c>
      <c r="J151" s="12">
        <f t="shared" si="14"/>
        <v>3.8182967032967028</v>
      </c>
      <c r="K151" s="7">
        <v>428124</v>
      </c>
      <c r="L151" s="7">
        <v>63283</v>
      </c>
      <c r="M151" s="7">
        <f t="shared" si="11"/>
        <v>336717</v>
      </c>
      <c r="N151" s="7">
        <v>230912.03125</v>
      </c>
      <c r="O151" s="22">
        <f t="shared" si="12"/>
        <v>1.4582046599185161</v>
      </c>
      <c r="P151" s="27">
        <v>2980</v>
      </c>
      <c r="Q151" s="32">
        <f t="shared" si="13"/>
        <v>112.99228187919464</v>
      </c>
      <c r="R151" s="37" t="s">
        <v>328</v>
      </c>
      <c r="S151" s="42">
        <f>ABS(O1909-O151)*100</f>
        <v>4.0380778316578603</v>
      </c>
      <c r="T151" t="s">
        <v>44</v>
      </c>
      <c r="V151" s="7">
        <v>60000</v>
      </c>
      <c r="W151" t="s">
        <v>45</v>
      </c>
      <c r="X151" s="17" t="s">
        <v>46</v>
      </c>
      <c r="Z151" t="s">
        <v>218</v>
      </c>
      <c r="AA151">
        <v>401</v>
      </c>
      <c r="AB151">
        <v>51</v>
      </c>
    </row>
    <row r="152" spans="1:28" x14ac:dyDescent="0.25">
      <c r="A152" t="s">
        <v>357</v>
      </c>
      <c r="B152" t="s">
        <v>358</v>
      </c>
      <c r="C152" s="17">
        <v>45212</v>
      </c>
      <c r="D152" s="7">
        <v>410000</v>
      </c>
      <c r="E152" t="s">
        <v>41</v>
      </c>
      <c r="F152" t="s">
        <v>42</v>
      </c>
      <c r="G152" s="7">
        <v>410000</v>
      </c>
      <c r="H152" s="7">
        <v>237160</v>
      </c>
      <c r="I152" s="12">
        <f t="shared" si="10"/>
        <v>57.843902439024383</v>
      </c>
      <c r="J152" s="12">
        <f t="shared" si="14"/>
        <v>8.1471991423210852</v>
      </c>
      <c r="K152" s="7">
        <v>474319</v>
      </c>
      <c r="L152" s="7">
        <v>77300</v>
      </c>
      <c r="M152" s="7">
        <f t="shared" si="11"/>
        <v>332700</v>
      </c>
      <c r="N152" s="7">
        <v>251277.84375</v>
      </c>
      <c r="O152" s="22">
        <f t="shared" si="12"/>
        <v>1.3240323740242219</v>
      </c>
      <c r="P152" s="27">
        <v>2936</v>
      </c>
      <c r="Q152" s="32">
        <f t="shared" si="13"/>
        <v>113.31743869209809</v>
      </c>
      <c r="R152" s="37" t="s">
        <v>328</v>
      </c>
      <c r="S152" s="42">
        <f>ABS(O1909-O152)*100</f>
        <v>17.455306421087279</v>
      </c>
      <c r="T152" t="s">
        <v>44</v>
      </c>
      <c r="V152" s="7">
        <v>65000</v>
      </c>
      <c r="W152" t="s">
        <v>45</v>
      </c>
      <c r="X152" s="17" t="s">
        <v>46</v>
      </c>
      <c r="Z152" t="s">
        <v>218</v>
      </c>
      <c r="AA152">
        <v>401</v>
      </c>
      <c r="AB152">
        <v>57</v>
      </c>
    </row>
    <row r="153" spans="1:28" x14ac:dyDescent="0.25">
      <c r="A153" t="s">
        <v>359</v>
      </c>
      <c r="B153" t="s">
        <v>360</v>
      </c>
      <c r="C153" s="17">
        <v>45149</v>
      </c>
      <c r="D153" s="7">
        <v>500000</v>
      </c>
      <c r="E153" t="s">
        <v>41</v>
      </c>
      <c r="F153" t="s">
        <v>42</v>
      </c>
      <c r="G153" s="7">
        <v>500000</v>
      </c>
      <c r="H153" s="7">
        <v>238480</v>
      </c>
      <c r="I153" s="12">
        <f t="shared" si="10"/>
        <v>47.695999999999998</v>
      </c>
      <c r="J153" s="12">
        <f t="shared" si="14"/>
        <v>2.0007032967032998</v>
      </c>
      <c r="K153" s="7">
        <v>476955</v>
      </c>
      <c r="L153" s="7">
        <v>73230</v>
      </c>
      <c r="M153" s="7">
        <f t="shared" si="11"/>
        <v>426770</v>
      </c>
      <c r="N153" s="7">
        <v>255522.15625</v>
      </c>
      <c r="O153" s="22">
        <f t="shared" si="12"/>
        <v>1.6701878469687499</v>
      </c>
      <c r="P153" s="27">
        <v>3112</v>
      </c>
      <c r="Q153" s="32">
        <f t="shared" si="13"/>
        <v>137.13688946015424</v>
      </c>
      <c r="R153" s="37" t="s">
        <v>328</v>
      </c>
      <c r="S153" s="42">
        <f>ABS(O1909-O153)*100</f>
        <v>17.160240873365517</v>
      </c>
      <c r="T153" t="s">
        <v>44</v>
      </c>
      <c r="V153" s="7">
        <v>70000</v>
      </c>
      <c r="W153" t="s">
        <v>45</v>
      </c>
      <c r="X153" s="17" t="s">
        <v>46</v>
      </c>
      <c r="Z153" t="s">
        <v>218</v>
      </c>
      <c r="AA153">
        <v>401</v>
      </c>
      <c r="AB153">
        <v>55</v>
      </c>
    </row>
    <row r="154" spans="1:28" x14ac:dyDescent="0.25">
      <c r="A154" t="s">
        <v>361</v>
      </c>
      <c r="B154" t="s">
        <v>362</v>
      </c>
      <c r="C154" s="17">
        <v>45138</v>
      </c>
      <c r="D154" s="7">
        <v>535000</v>
      </c>
      <c r="E154" t="s">
        <v>41</v>
      </c>
      <c r="F154" t="s">
        <v>42</v>
      </c>
      <c r="G154" s="7">
        <v>535000</v>
      </c>
      <c r="H154" s="7">
        <v>212800</v>
      </c>
      <c r="I154" s="12">
        <f t="shared" si="10"/>
        <v>39.77570093457944</v>
      </c>
      <c r="J154" s="12">
        <f t="shared" si="14"/>
        <v>9.9210023621238577</v>
      </c>
      <c r="K154" s="7">
        <v>425608</v>
      </c>
      <c r="L154" s="7">
        <v>73203</v>
      </c>
      <c r="M154" s="7">
        <f t="shared" si="11"/>
        <v>461797</v>
      </c>
      <c r="N154" s="7">
        <v>223041.140625</v>
      </c>
      <c r="O154" s="22">
        <f t="shared" si="12"/>
        <v>2.0704565924742164</v>
      </c>
      <c r="P154" s="27">
        <v>2825</v>
      </c>
      <c r="Q154" s="32">
        <f t="shared" si="13"/>
        <v>163.46796460176992</v>
      </c>
      <c r="R154" s="37" t="s">
        <v>328</v>
      </c>
      <c r="S154" s="42">
        <f>ABS(O1909-O154)*100</f>
        <v>57.187115423912175</v>
      </c>
      <c r="T154" t="s">
        <v>44</v>
      </c>
      <c r="V154" s="7">
        <v>60000</v>
      </c>
      <c r="W154" t="s">
        <v>45</v>
      </c>
      <c r="X154" s="17" t="s">
        <v>46</v>
      </c>
      <c r="Z154" t="s">
        <v>218</v>
      </c>
      <c r="AA154">
        <v>401</v>
      </c>
      <c r="AB154">
        <v>52</v>
      </c>
    </row>
    <row r="155" spans="1:28" x14ac:dyDescent="0.25">
      <c r="A155" t="s">
        <v>363</v>
      </c>
      <c r="B155" t="s">
        <v>364</v>
      </c>
      <c r="C155" s="17">
        <v>44952</v>
      </c>
      <c r="D155" s="7">
        <v>368500</v>
      </c>
      <c r="E155" t="s">
        <v>41</v>
      </c>
      <c r="F155" t="s">
        <v>42</v>
      </c>
      <c r="G155" s="7">
        <v>368500</v>
      </c>
      <c r="H155" s="7">
        <v>208560</v>
      </c>
      <c r="I155" s="12">
        <f t="shared" si="10"/>
        <v>56.597014925373138</v>
      </c>
      <c r="J155" s="12">
        <f t="shared" si="14"/>
        <v>6.90031162866984</v>
      </c>
      <c r="K155" s="7">
        <v>417128</v>
      </c>
      <c r="L155" s="7">
        <v>63257</v>
      </c>
      <c r="M155" s="7">
        <f t="shared" si="11"/>
        <v>305243</v>
      </c>
      <c r="N155" s="7">
        <v>223968.984375</v>
      </c>
      <c r="O155" s="22">
        <f t="shared" si="12"/>
        <v>1.3628806723029103</v>
      </c>
      <c r="P155" s="27">
        <v>2832</v>
      </c>
      <c r="Q155" s="32">
        <f t="shared" si="13"/>
        <v>107.78354519774011</v>
      </c>
      <c r="R155" s="37" t="s">
        <v>328</v>
      </c>
      <c r="S155" s="42">
        <f>ABS(O1909-O155)*100</f>
        <v>13.570476593218439</v>
      </c>
      <c r="T155" t="s">
        <v>44</v>
      </c>
      <c r="V155" s="7">
        <v>60000</v>
      </c>
      <c r="W155" t="s">
        <v>45</v>
      </c>
      <c r="X155" s="17" t="s">
        <v>46</v>
      </c>
      <c r="Z155" t="s">
        <v>218</v>
      </c>
      <c r="AA155">
        <v>401</v>
      </c>
      <c r="AB155">
        <v>52</v>
      </c>
    </row>
    <row r="156" spans="1:28" x14ac:dyDescent="0.25">
      <c r="A156" t="s">
        <v>365</v>
      </c>
      <c r="B156" t="s">
        <v>366</v>
      </c>
      <c r="C156" s="17">
        <v>45373</v>
      </c>
      <c r="D156" s="7">
        <v>400000</v>
      </c>
      <c r="E156" t="s">
        <v>41</v>
      </c>
      <c r="F156" t="s">
        <v>42</v>
      </c>
      <c r="G156" s="7">
        <v>400000</v>
      </c>
      <c r="H156" s="7">
        <v>191400</v>
      </c>
      <c r="I156" s="12">
        <f t="shared" si="10"/>
        <v>47.85</v>
      </c>
      <c r="J156" s="12">
        <f t="shared" si="14"/>
        <v>1.8467032967032964</v>
      </c>
      <c r="K156" s="7">
        <v>382806</v>
      </c>
      <c r="L156" s="7">
        <v>71440</v>
      </c>
      <c r="M156" s="7">
        <f t="shared" si="11"/>
        <v>328560</v>
      </c>
      <c r="N156" s="7">
        <v>197067.09375</v>
      </c>
      <c r="O156" s="22">
        <f t="shared" si="12"/>
        <v>1.6672494313881361</v>
      </c>
      <c r="P156" s="27">
        <v>2590</v>
      </c>
      <c r="Q156" s="32">
        <f t="shared" si="13"/>
        <v>126.85714285714286</v>
      </c>
      <c r="R156" s="37" t="s">
        <v>328</v>
      </c>
      <c r="S156" s="42">
        <f>ABS(O1909-O156)*100</f>
        <v>16.866399315304136</v>
      </c>
      <c r="T156" t="s">
        <v>44</v>
      </c>
      <c r="V156" s="7">
        <v>60000</v>
      </c>
      <c r="W156" t="s">
        <v>45</v>
      </c>
      <c r="X156" s="17" t="s">
        <v>46</v>
      </c>
      <c r="Z156" t="s">
        <v>218</v>
      </c>
      <c r="AA156">
        <v>401</v>
      </c>
      <c r="AB156">
        <v>50</v>
      </c>
    </row>
    <row r="157" spans="1:28" x14ac:dyDescent="0.25">
      <c r="A157" t="s">
        <v>367</v>
      </c>
      <c r="B157" t="s">
        <v>368</v>
      </c>
      <c r="C157" s="17">
        <v>44988</v>
      </c>
      <c r="D157" s="7">
        <v>400000</v>
      </c>
      <c r="E157" t="s">
        <v>41</v>
      </c>
      <c r="F157" t="s">
        <v>42</v>
      </c>
      <c r="G157" s="7">
        <v>400000</v>
      </c>
      <c r="H157" s="7">
        <v>186610</v>
      </c>
      <c r="I157" s="12">
        <f t="shared" si="10"/>
        <v>46.652500000000003</v>
      </c>
      <c r="J157" s="12">
        <f t="shared" si="14"/>
        <v>3.0442032967032944</v>
      </c>
      <c r="K157" s="7">
        <v>373213</v>
      </c>
      <c r="L157" s="7">
        <v>80632</v>
      </c>
      <c r="M157" s="7">
        <f t="shared" si="11"/>
        <v>319368</v>
      </c>
      <c r="N157" s="7">
        <v>185177.84375</v>
      </c>
      <c r="O157" s="22">
        <f t="shared" si="12"/>
        <v>1.7246555718143251</v>
      </c>
      <c r="P157" s="27">
        <v>2101</v>
      </c>
      <c r="Q157" s="32">
        <f t="shared" si="13"/>
        <v>152.007615421228</v>
      </c>
      <c r="R157" s="37" t="s">
        <v>328</v>
      </c>
      <c r="S157" s="42">
        <f>ABS(O1909-O157)*100</f>
        <v>22.607013357923034</v>
      </c>
      <c r="T157" t="s">
        <v>44</v>
      </c>
      <c r="V157" s="7">
        <v>60000</v>
      </c>
      <c r="W157" t="s">
        <v>45</v>
      </c>
      <c r="X157" s="17" t="s">
        <v>46</v>
      </c>
      <c r="Z157" t="s">
        <v>218</v>
      </c>
      <c r="AA157">
        <v>401</v>
      </c>
      <c r="AB157">
        <v>52</v>
      </c>
    </row>
    <row r="158" spans="1:28" x14ac:dyDescent="0.25">
      <c r="A158" t="s">
        <v>369</v>
      </c>
      <c r="B158" t="s">
        <v>370</v>
      </c>
      <c r="C158" s="17">
        <v>45061</v>
      </c>
      <c r="D158" s="7">
        <v>450000</v>
      </c>
      <c r="E158" t="s">
        <v>41</v>
      </c>
      <c r="F158" t="s">
        <v>42</v>
      </c>
      <c r="G158" s="7">
        <v>450000</v>
      </c>
      <c r="H158" s="7">
        <v>190520</v>
      </c>
      <c r="I158" s="12">
        <f t="shared" si="10"/>
        <v>42.337777777777781</v>
      </c>
      <c r="J158" s="12">
        <f t="shared" si="14"/>
        <v>7.3589255189255169</v>
      </c>
      <c r="K158" s="7">
        <v>381048</v>
      </c>
      <c r="L158" s="7">
        <v>63177</v>
      </c>
      <c r="M158" s="7">
        <f t="shared" si="11"/>
        <v>386823</v>
      </c>
      <c r="N158" s="7">
        <v>201184.171875</v>
      </c>
      <c r="O158" s="22">
        <f t="shared" si="12"/>
        <v>1.9227307814271857</v>
      </c>
      <c r="P158" s="27">
        <v>2524</v>
      </c>
      <c r="Q158" s="32">
        <f t="shared" si="13"/>
        <v>153.25792393026941</v>
      </c>
      <c r="R158" s="37" t="s">
        <v>328</v>
      </c>
      <c r="S158" s="42">
        <f>ABS(O1909-O158)*100</f>
        <v>42.414534319209096</v>
      </c>
      <c r="T158" t="s">
        <v>44</v>
      </c>
      <c r="V158" s="7">
        <v>60000</v>
      </c>
      <c r="W158" t="s">
        <v>45</v>
      </c>
      <c r="X158" s="17" t="s">
        <v>46</v>
      </c>
      <c r="Z158" t="s">
        <v>218</v>
      </c>
      <c r="AA158">
        <v>401</v>
      </c>
      <c r="AB158">
        <v>55</v>
      </c>
    </row>
    <row r="159" spans="1:28" x14ac:dyDescent="0.25">
      <c r="A159" t="s">
        <v>371</v>
      </c>
      <c r="B159" t="s">
        <v>372</v>
      </c>
      <c r="C159" s="17">
        <v>45083</v>
      </c>
      <c r="D159" s="7">
        <v>507000</v>
      </c>
      <c r="E159" t="s">
        <v>41</v>
      </c>
      <c r="F159" t="s">
        <v>42</v>
      </c>
      <c r="G159" s="7">
        <v>507000</v>
      </c>
      <c r="H159" s="7">
        <v>197230</v>
      </c>
      <c r="I159" s="12">
        <f t="shared" si="10"/>
        <v>38.901380670611438</v>
      </c>
      <c r="J159" s="12">
        <f t="shared" si="14"/>
        <v>10.79532262609186</v>
      </c>
      <c r="K159" s="7">
        <v>394461</v>
      </c>
      <c r="L159" s="7">
        <v>74105</v>
      </c>
      <c r="M159" s="7">
        <f t="shared" si="11"/>
        <v>432895</v>
      </c>
      <c r="N159" s="7">
        <v>202756.96875</v>
      </c>
      <c r="O159" s="22">
        <f t="shared" si="12"/>
        <v>2.1350437554319575</v>
      </c>
      <c r="P159" s="27">
        <v>3008</v>
      </c>
      <c r="Q159" s="32">
        <f t="shared" si="13"/>
        <v>143.91456117021278</v>
      </c>
      <c r="R159" s="37" t="s">
        <v>328</v>
      </c>
      <c r="S159" s="42">
        <f>ABS(O1909-O159)*100</f>
        <v>63.645831719686271</v>
      </c>
      <c r="T159" t="s">
        <v>44</v>
      </c>
      <c r="V159" s="7">
        <v>65000</v>
      </c>
      <c r="W159" t="s">
        <v>45</v>
      </c>
      <c r="X159" s="17" t="s">
        <v>46</v>
      </c>
      <c r="Z159" t="s">
        <v>218</v>
      </c>
      <c r="AA159">
        <v>401</v>
      </c>
      <c r="AB159">
        <v>47</v>
      </c>
    </row>
    <row r="160" spans="1:28" x14ac:dyDescent="0.25">
      <c r="A160" t="s">
        <v>373</v>
      </c>
      <c r="B160" t="s">
        <v>374</v>
      </c>
      <c r="C160" s="17">
        <v>44726</v>
      </c>
      <c r="D160" s="7">
        <v>400000</v>
      </c>
      <c r="E160" t="s">
        <v>41</v>
      </c>
      <c r="F160" t="s">
        <v>42</v>
      </c>
      <c r="G160" s="7">
        <v>400000</v>
      </c>
      <c r="H160" s="7">
        <v>186640</v>
      </c>
      <c r="I160" s="12">
        <f t="shared" si="10"/>
        <v>46.660000000000004</v>
      </c>
      <c r="J160" s="12">
        <f t="shared" si="14"/>
        <v>3.0367032967032941</v>
      </c>
      <c r="K160" s="7">
        <v>373286</v>
      </c>
      <c r="L160" s="7">
        <v>66090</v>
      </c>
      <c r="M160" s="7">
        <f t="shared" si="11"/>
        <v>333910</v>
      </c>
      <c r="N160" s="7">
        <v>194427.84375</v>
      </c>
      <c r="O160" s="22">
        <f t="shared" si="12"/>
        <v>1.7173980514300695</v>
      </c>
      <c r="P160" s="27">
        <v>2017</v>
      </c>
      <c r="Q160" s="32">
        <f t="shared" si="13"/>
        <v>165.54784333168072</v>
      </c>
      <c r="R160" s="37" t="s">
        <v>328</v>
      </c>
      <c r="S160" s="42">
        <f>ABS(O1909-O160)*100</f>
        <v>21.881261319497479</v>
      </c>
      <c r="T160" t="s">
        <v>83</v>
      </c>
      <c r="V160" s="7">
        <v>60000</v>
      </c>
      <c r="W160" t="s">
        <v>45</v>
      </c>
      <c r="X160" s="17" t="s">
        <v>46</v>
      </c>
      <c r="Z160" t="s">
        <v>218</v>
      </c>
      <c r="AA160">
        <v>401</v>
      </c>
      <c r="AB160">
        <v>52</v>
      </c>
    </row>
    <row r="161" spans="1:28" x14ac:dyDescent="0.25">
      <c r="A161" t="s">
        <v>375</v>
      </c>
      <c r="B161" t="s">
        <v>376</v>
      </c>
      <c r="C161" s="17">
        <v>44792</v>
      </c>
      <c r="D161" s="7">
        <v>475000</v>
      </c>
      <c r="E161" t="s">
        <v>41</v>
      </c>
      <c r="F161" t="s">
        <v>42</v>
      </c>
      <c r="G161" s="7">
        <v>475000</v>
      </c>
      <c r="H161" s="7">
        <v>201470</v>
      </c>
      <c r="I161" s="12">
        <f t="shared" si="10"/>
        <v>42.414736842105263</v>
      </c>
      <c r="J161" s="12">
        <f t="shared" si="14"/>
        <v>7.2819664545980345</v>
      </c>
      <c r="K161" s="7">
        <v>402947</v>
      </c>
      <c r="L161" s="7">
        <v>74408</v>
      </c>
      <c r="M161" s="7">
        <f t="shared" si="11"/>
        <v>400592</v>
      </c>
      <c r="N161" s="7">
        <v>207936.078125</v>
      </c>
      <c r="O161" s="22">
        <f t="shared" si="12"/>
        <v>1.9265151272074372</v>
      </c>
      <c r="P161" s="27">
        <v>2354</v>
      </c>
      <c r="Q161" s="32">
        <f t="shared" si="13"/>
        <v>170.17502124044179</v>
      </c>
      <c r="R161" s="37" t="s">
        <v>328</v>
      </c>
      <c r="S161" s="42">
        <f>ABS(O1909-O161)*100</f>
        <v>42.792968897234253</v>
      </c>
      <c r="T161" t="s">
        <v>44</v>
      </c>
      <c r="V161" s="7">
        <v>70000</v>
      </c>
      <c r="W161" t="s">
        <v>45</v>
      </c>
      <c r="X161" s="17" t="s">
        <v>46</v>
      </c>
      <c r="Z161" t="s">
        <v>218</v>
      </c>
      <c r="AA161">
        <v>401</v>
      </c>
      <c r="AB161">
        <v>52</v>
      </c>
    </row>
    <row r="162" spans="1:28" x14ac:dyDescent="0.25">
      <c r="A162" t="s">
        <v>377</v>
      </c>
      <c r="B162" t="s">
        <v>378</v>
      </c>
      <c r="C162" s="17">
        <v>44992</v>
      </c>
      <c r="D162" s="7">
        <v>319000</v>
      </c>
      <c r="E162" t="s">
        <v>41</v>
      </c>
      <c r="F162" t="s">
        <v>42</v>
      </c>
      <c r="G162" s="7">
        <v>319000</v>
      </c>
      <c r="H162" s="7">
        <v>167320</v>
      </c>
      <c r="I162" s="12">
        <f t="shared" si="10"/>
        <v>52.451410658307211</v>
      </c>
      <c r="J162" s="12">
        <f t="shared" si="14"/>
        <v>2.7547073616039128</v>
      </c>
      <c r="K162" s="7">
        <v>334646</v>
      </c>
      <c r="L162" s="7">
        <v>63097</v>
      </c>
      <c r="M162" s="7">
        <f t="shared" si="11"/>
        <v>255903</v>
      </c>
      <c r="N162" s="7">
        <v>171866.453125</v>
      </c>
      <c r="O162" s="22">
        <f t="shared" si="12"/>
        <v>1.4889642239482273</v>
      </c>
      <c r="P162" s="27">
        <v>2386</v>
      </c>
      <c r="Q162" s="32">
        <f t="shared" si="13"/>
        <v>107.25188600167644</v>
      </c>
      <c r="R162" s="37" t="s">
        <v>328</v>
      </c>
      <c r="S162" s="42">
        <f>ABS(O1909-O162)*100</f>
        <v>0.96212142868674633</v>
      </c>
      <c r="T162" t="s">
        <v>44</v>
      </c>
      <c r="V162" s="7">
        <v>60000</v>
      </c>
      <c r="W162" t="s">
        <v>45</v>
      </c>
      <c r="X162" s="17" t="s">
        <v>46</v>
      </c>
      <c r="Z162" t="s">
        <v>218</v>
      </c>
      <c r="AA162">
        <v>401</v>
      </c>
      <c r="AB162">
        <v>47</v>
      </c>
    </row>
    <row r="163" spans="1:28" x14ac:dyDescent="0.25">
      <c r="A163" t="s">
        <v>379</v>
      </c>
      <c r="B163" t="s">
        <v>380</v>
      </c>
      <c r="C163" s="17">
        <v>45030</v>
      </c>
      <c r="D163" s="7">
        <v>520400</v>
      </c>
      <c r="E163" t="s">
        <v>41</v>
      </c>
      <c r="F163" t="s">
        <v>42</v>
      </c>
      <c r="G163" s="7">
        <v>520400</v>
      </c>
      <c r="H163" s="7">
        <v>255800</v>
      </c>
      <c r="I163" s="12">
        <f t="shared" si="10"/>
        <v>49.154496541122214</v>
      </c>
      <c r="J163" s="12">
        <f t="shared" si="14"/>
        <v>0.54220675558108411</v>
      </c>
      <c r="K163" s="7">
        <v>511592</v>
      </c>
      <c r="L163" s="7">
        <v>85350</v>
      </c>
      <c r="M163" s="7">
        <f t="shared" si="11"/>
        <v>435050</v>
      </c>
      <c r="N163" s="7">
        <v>358186.5625</v>
      </c>
      <c r="O163" s="22">
        <f t="shared" si="12"/>
        <v>1.2145905110552548</v>
      </c>
      <c r="P163" s="27">
        <v>1986</v>
      </c>
      <c r="Q163" s="32">
        <f t="shared" si="13"/>
        <v>219.05840886203424</v>
      </c>
      <c r="R163" s="37" t="s">
        <v>381</v>
      </c>
      <c r="S163" s="42">
        <f>ABS(O1909-O163)*100</f>
        <v>28.399492717983989</v>
      </c>
      <c r="T163" t="s">
        <v>83</v>
      </c>
      <c r="V163" s="7">
        <v>80000</v>
      </c>
      <c r="W163" t="s">
        <v>45</v>
      </c>
      <c r="X163" s="17" t="s">
        <v>46</v>
      </c>
      <c r="Z163" t="s">
        <v>382</v>
      </c>
      <c r="AA163">
        <v>407</v>
      </c>
      <c r="AB163">
        <v>79</v>
      </c>
    </row>
    <row r="164" spans="1:28" x14ac:dyDescent="0.25">
      <c r="A164" t="s">
        <v>383</v>
      </c>
      <c r="B164" t="s">
        <v>384</v>
      </c>
      <c r="C164" s="17">
        <v>45037</v>
      </c>
      <c r="D164" s="7">
        <v>359000</v>
      </c>
      <c r="E164" t="s">
        <v>41</v>
      </c>
      <c r="F164" t="s">
        <v>42</v>
      </c>
      <c r="G164" s="7">
        <v>359000</v>
      </c>
      <c r="H164" s="7">
        <v>211630</v>
      </c>
      <c r="I164" s="12">
        <f t="shared" si="10"/>
        <v>58.949860724233986</v>
      </c>
      <c r="J164" s="12">
        <f t="shared" si="14"/>
        <v>9.253157427530688</v>
      </c>
      <c r="K164" s="7">
        <v>423260</v>
      </c>
      <c r="L164" s="7">
        <v>72050</v>
      </c>
      <c r="M164" s="7">
        <f t="shared" si="11"/>
        <v>286950</v>
      </c>
      <c r="N164" s="7">
        <v>222284.8125</v>
      </c>
      <c r="O164" s="22">
        <f t="shared" si="12"/>
        <v>1.290911406734097</v>
      </c>
      <c r="P164" s="27">
        <v>2396</v>
      </c>
      <c r="Q164" s="32">
        <f t="shared" si="13"/>
        <v>119.76210350584307</v>
      </c>
      <c r="R164" s="37" t="s">
        <v>328</v>
      </c>
      <c r="S164" s="42">
        <f>ABS(O1909-O164)*100</f>
        <v>20.767403150099774</v>
      </c>
      <c r="T164" t="s">
        <v>83</v>
      </c>
      <c r="V164" s="7">
        <v>60000</v>
      </c>
      <c r="W164" t="s">
        <v>45</v>
      </c>
      <c r="X164" s="17" t="s">
        <v>46</v>
      </c>
      <c r="Z164" t="s">
        <v>218</v>
      </c>
      <c r="AA164">
        <v>401</v>
      </c>
      <c r="AB164">
        <v>55</v>
      </c>
    </row>
    <row r="165" spans="1:28" x14ac:dyDescent="0.25">
      <c r="A165" t="s">
        <v>385</v>
      </c>
      <c r="B165" t="s">
        <v>386</v>
      </c>
      <c r="C165" s="17">
        <v>45107</v>
      </c>
      <c r="D165" s="7">
        <v>496000</v>
      </c>
      <c r="E165" t="s">
        <v>41</v>
      </c>
      <c r="F165" t="s">
        <v>42</v>
      </c>
      <c r="G165" s="7">
        <v>496000</v>
      </c>
      <c r="H165" s="7">
        <v>234510</v>
      </c>
      <c r="I165" s="12">
        <f t="shared" si="10"/>
        <v>47.280241935483872</v>
      </c>
      <c r="J165" s="12">
        <f t="shared" si="14"/>
        <v>2.4164613612194259</v>
      </c>
      <c r="K165" s="7">
        <v>469013</v>
      </c>
      <c r="L165" s="7">
        <v>78939</v>
      </c>
      <c r="M165" s="7">
        <f t="shared" si="11"/>
        <v>417061</v>
      </c>
      <c r="N165" s="7">
        <v>246882.28125</v>
      </c>
      <c r="O165" s="22">
        <f t="shared" si="12"/>
        <v>1.689311188670005</v>
      </c>
      <c r="P165" s="27">
        <v>3007</v>
      </c>
      <c r="Q165" s="32">
        <f t="shared" si="13"/>
        <v>138.69670768207516</v>
      </c>
      <c r="R165" s="37" t="s">
        <v>328</v>
      </c>
      <c r="S165" s="42">
        <f>ABS(O1909-O165)*100</f>
        <v>19.072575043491025</v>
      </c>
      <c r="T165" t="s">
        <v>44</v>
      </c>
      <c r="V165" s="7">
        <v>70000</v>
      </c>
      <c r="W165" t="s">
        <v>45</v>
      </c>
      <c r="X165" s="17" t="s">
        <v>46</v>
      </c>
      <c r="Z165" t="s">
        <v>218</v>
      </c>
      <c r="AA165">
        <v>401</v>
      </c>
      <c r="AB165">
        <v>55</v>
      </c>
    </row>
    <row r="166" spans="1:28" x14ac:dyDescent="0.25">
      <c r="A166" t="s">
        <v>387</v>
      </c>
      <c r="B166" t="s">
        <v>388</v>
      </c>
      <c r="C166" s="17">
        <v>45015</v>
      </c>
      <c r="D166" s="7">
        <v>370000</v>
      </c>
      <c r="E166" t="s">
        <v>290</v>
      </c>
      <c r="F166" t="s">
        <v>42</v>
      </c>
      <c r="G166" s="7">
        <v>370000</v>
      </c>
      <c r="H166" s="7">
        <v>187060</v>
      </c>
      <c r="I166" s="12">
        <f t="shared" si="10"/>
        <v>50.556756756756762</v>
      </c>
      <c r="J166" s="12">
        <f t="shared" si="14"/>
        <v>0.86005346005346439</v>
      </c>
      <c r="K166" s="7">
        <v>374122</v>
      </c>
      <c r="L166" s="7">
        <v>68913</v>
      </c>
      <c r="M166" s="7">
        <f t="shared" si="11"/>
        <v>301087</v>
      </c>
      <c r="N166" s="7">
        <v>193170.25</v>
      </c>
      <c r="O166" s="22">
        <f t="shared" si="12"/>
        <v>1.5586613363082567</v>
      </c>
      <c r="P166" s="27">
        <v>2562</v>
      </c>
      <c r="Q166" s="32">
        <f t="shared" si="13"/>
        <v>117.52029664324746</v>
      </c>
      <c r="R166" s="37" t="s">
        <v>328</v>
      </c>
      <c r="S166" s="42">
        <f>ABS(O1909-O166)*100</f>
        <v>6.0075898073161937</v>
      </c>
      <c r="T166" t="s">
        <v>44</v>
      </c>
      <c r="V166" s="7">
        <v>60000</v>
      </c>
      <c r="W166" t="s">
        <v>45</v>
      </c>
      <c r="X166" s="17" t="s">
        <v>46</v>
      </c>
      <c r="Z166" t="s">
        <v>218</v>
      </c>
      <c r="AA166">
        <v>401</v>
      </c>
      <c r="AB166">
        <v>52</v>
      </c>
    </row>
    <row r="167" spans="1:28" x14ac:dyDescent="0.25">
      <c r="A167" t="s">
        <v>389</v>
      </c>
      <c r="B167" t="s">
        <v>390</v>
      </c>
      <c r="C167" s="17">
        <v>45239</v>
      </c>
      <c r="D167" s="7">
        <v>387000</v>
      </c>
      <c r="E167" t="s">
        <v>41</v>
      </c>
      <c r="F167" t="s">
        <v>42</v>
      </c>
      <c r="G167" s="7">
        <v>387000</v>
      </c>
      <c r="H167" s="7">
        <v>194150</v>
      </c>
      <c r="I167" s="12">
        <f t="shared" si="10"/>
        <v>50.167958656330747</v>
      </c>
      <c r="J167" s="12">
        <f t="shared" si="14"/>
        <v>0.47125535962744891</v>
      </c>
      <c r="K167" s="7">
        <v>388292</v>
      </c>
      <c r="L167" s="7">
        <v>65661</v>
      </c>
      <c r="M167" s="7">
        <f t="shared" si="11"/>
        <v>321339</v>
      </c>
      <c r="N167" s="7">
        <v>204196.828125</v>
      </c>
      <c r="O167" s="22">
        <f t="shared" si="12"/>
        <v>1.5736728280778725</v>
      </c>
      <c r="P167" s="27">
        <v>2314</v>
      </c>
      <c r="Q167" s="32">
        <f t="shared" si="13"/>
        <v>138.86732929991356</v>
      </c>
      <c r="R167" s="37" t="s">
        <v>328</v>
      </c>
      <c r="S167" s="42">
        <f>ABS(O1909-O167)*100</f>
        <v>7.5087389842777741</v>
      </c>
      <c r="T167" t="s">
        <v>44</v>
      </c>
      <c r="V167" s="7">
        <v>60000</v>
      </c>
      <c r="W167" t="s">
        <v>45</v>
      </c>
      <c r="X167" s="17" t="s">
        <v>46</v>
      </c>
      <c r="Z167" t="s">
        <v>218</v>
      </c>
      <c r="AA167">
        <v>401</v>
      </c>
      <c r="AB167">
        <v>55</v>
      </c>
    </row>
    <row r="168" spans="1:28" x14ac:dyDescent="0.25">
      <c r="A168" t="s">
        <v>391</v>
      </c>
      <c r="B168" t="s">
        <v>392</v>
      </c>
      <c r="C168" s="17">
        <v>44685</v>
      </c>
      <c r="D168" s="7">
        <v>468455</v>
      </c>
      <c r="E168" t="s">
        <v>41</v>
      </c>
      <c r="F168" t="s">
        <v>42</v>
      </c>
      <c r="G168" s="7">
        <v>468455</v>
      </c>
      <c r="H168" s="7">
        <v>225830</v>
      </c>
      <c r="I168" s="12">
        <f t="shared" si="10"/>
        <v>48.207405193668549</v>
      </c>
      <c r="J168" s="12">
        <f t="shared" si="14"/>
        <v>1.4892981030347485</v>
      </c>
      <c r="K168" s="7">
        <v>451665</v>
      </c>
      <c r="L168" s="7">
        <v>68728</v>
      </c>
      <c r="M168" s="7">
        <f t="shared" si="11"/>
        <v>399727</v>
      </c>
      <c r="N168" s="7">
        <v>242365.1875</v>
      </c>
      <c r="O168" s="22">
        <f t="shared" si="12"/>
        <v>1.6492756411231708</v>
      </c>
      <c r="P168" s="27">
        <v>3024</v>
      </c>
      <c r="Q168" s="32">
        <f t="shared" si="13"/>
        <v>132.18485449735451</v>
      </c>
      <c r="R168" s="37" t="s">
        <v>328</v>
      </c>
      <c r="S168" s="42">
        <f>ABS(O1909-O168)*100</f>
        <v>15.069020288807611</v>
      </c>
      <c r="T168" t="s">
        <v>393</v>
      </c>
      <c r="V168" s="7">
        <v>60000</v>
      </c>
      <c r="W168" t="s">
        <v>45</v>
      </c>
      <c r="X168" s="17" t="s">
        <v>46</v>
      </c>
      <c r="Z168" t="s">
        <v>218</v>
      </c>
      <c r="AA168">
        <v>401</v>
      </c>
      <c r="AB168">
        <v>55</v>
      </c>
    </row>
    <row r="169" spans="1:28" x14ac:dyDescent="0.25">
      <c r="A169" t="s">
        <v>394</v>
      </c>
      <c r="B169" t="s">
        <v>395</v>
      </c>
      <c r="C169" s="17">
        <v>44707</v>
      </c>
      <c r="D169" s="7">
        <v>430000</v>
      </c>
      <c r="E169" t="s">
        <v>41</v>
      </c>
      <c r="F169" t="s">
        <v>42</v>
      </c>
      <c r="G169" s="7">
        <v>430000</v>
      </c>
      <c r="H169" s="7">
        <v>201450</v>
      </c>
      <c r="I169" s="12">
        <f t="shared" si="10"/>
        <v>46.848837209302324</v>
      </c>
      <c r="J169" s="12">
        <f t="shared" si="14"/>
        <v>2.8478660874009734</v>
      </c>
      <c r="K169" s="7">
        <v>402897</v>
      </c>
      <c r="L169" s="7">
        <v>69835</v>
      </c>
      <c r="M169" s="7">
        <f t="shared" si="11"/>
        <v>360165</v>
      </c>
      <c r="N169" s="7">
        <v>210798.734375</v>
      </c>
      <c r="O169" s="22">
        <f t="shared" si="12"/>
        <v>1.7085728767198629</v>
      </c>
      <c r="P169" s="27">
        <v>2321</v>
      </c>
      <c r="Q169" s="32">
        <f t="shared" si="13"/>
        <v>155.17664799655321</v>
      </c>
      <c r="R169" s="37" t="s">
        <v>328</v>
      </c>
      <c r="S169" s="42">
        <f>ABS(O1909-O169)*100</f>
        <v>20.998743848476821</v>
      </c>
      <c r="T169" t="s">
        <v>44</v>
      </c>
      <c r="V169" s="7">
        <v>60000</v>
      </c>
      <c r="W169" t="s">
        <v>45</v>
      </c>
      <c r="X169" s="17" t="s">
        <v>46</v>
      </c>
      <c r="Z169" t="s">
        <v>218</v>
      </c>
      <c r="AA169">
        <v>401</v>
      </c>
      <c r="AB169">
        <v>55</v>
      </c>
    </row>
    <row r="170" spans="1:28" x14ac:dyDescent="0.25">
      <c r="A170" t="s">
        <v>396</v>
      </c>
      <c r="B170" t="s">
        <v>397</v>
      </c>
      <c r="C170" s="17">
        <v>45152</v>
      </c>
      <c r="D170" s="7">
        <v>365000</v>
      </c>
      <c r="E170" t="s">
        <v>41</v>
      </c>
      <c r="F170" t="s">
        <v>42</v>
      </c>
      <c r="G170" s="7">
        <v>365000</v>
      </c>
      <c r="H170" s="7">
        <v>206900</v>
      </c>
      <c r="I170" s="12">
        <f t="shared" si="10"/>
        <v>56.68493150684931</v>
      </c>
      <c r="J170" s="12">
        <f t="shared" si="14"/>
        <v>6.988228210146012</v>
      </c>
      <c r="K170" s="7">
        <v>413804</v>
      </c>
      <c r="L170" s="7">
        <v>84096</v>
      </c>
      <c r="M170" s="7">
        <f t="shared" si="11"/>
        <v>280904</v>
      </c>
      <c r="N170" s="7">
        <v>208675.953125</v>
      </c>
      <c r="O170" s="22">
        <f t="shared" si="12"/>
        <v>1.3461253958271575</v>
      </c>
      <c r="P170" s="27">
        <v>2211</v>
      </c>
      <c r="Q170" s="32">
        <f t="shared" si="13"/>
        <v>127.04839439167797</v>
      </c>
      <c r="R170" s="37" t="s">
        <v>328</v>
      </c>
      <c r="S170" s="42">
        <f>ABS(O1909-O170)*100</f>
        <v>15.24600424079372</v>
      </c>
      <c r="T170" t="s">
        <v>83</v>
      </c>
      <c r="V170" s="7">
        <v>70000</v>
      </c>
      <c r="W170" t="s">
        <v>45</v>
      </c>
      <c r="X170" s="17" t="s">
        <v>46</v>
      </c>
      <c r="Z170" t="s">
        <v>218</v>
      </c>
      <c r="AA170">
        <v>401</v>
      </c>
      <c r="AB170">
        <v>58</v>
      </c>
    </row>
    <row r="171" spans="1:28" x14ac:dyDescent="0.25">
      <c r="A171" t="s">
        <v>398</v>
      </c>
      <c r="B171" t="s">
        <v>399</v>
      </c>
      <c r="C171" s="17">
        <v>45093</v>
      </c>
      <c r="D171" s="7">
        <v>450000</v>
      </c>
      <c r="E171" t="s">
        <v>41</v>
      </c>
      <c r="F171" t="s">
        <v>42</v>
      </c>
      <c r="G171" s="7">
        <v>450000</v>
      </c>
      <c r="H171" s="7">
        <v>209590</v>
      </c>
      <c r="I171" s="12">
        <f t="shared" si="10"/>
        <v>46.575555555555553</v>
      </c>
      <c r="J171" s="12">
        <f t="shared" si="14"/>
        <v>3.1211477411477446</v>
      </c>
      <c r="K171" s="7">
        <v>419182</v>
      </c>
      <c r="L171" s="7">
        <v>82955</v>
      </c>
      <c r="M171" s="7">
        <f t="shared" si="11"/>
        <v>367045</v>
      </c>
      <c r="N171" s="7">
        <v>212801.90625</v>
      </c>
      <c r="O171" s="22">
        <f t="shared" si="12"/>
        <v>1.7248200754780598</v>
      </c>
      <c r="P171" s="27">
        <v>2502</v>
      </c>
      <c r="Q171" s="32">
        <f t="shared" si="13"/>
        <v>146.70063948840928</v>
      </c>
      <c r="R171" s="37" t="s">
        <v>328</v>
      </c>
      <c r="S171" s="42">
        <f>ABS(O1909-O171)*100</f>
        <v>22.62346372429651</v>
      </c>
      <c r="T171" t="s">
        <v>44</v>
      </c>
      <c r="V171" s="7">
        <v>70000</v>
      </c>
      <c r="W171" t="s">
        <v>45</v>
      </c>
      <c r="X171" s="17" t="s">
        <v>46</v>
      </c>
      <c r="Z171" t="s">
        <v>218</v>
      </c>
      <c r="AA171">
        <v>401</v>
      </c>
      <c r="AB171">
        <v>55</v>
      </c>
    </row>
    <row r="172" spans="1:28" x14ac:dyDescent="0.25">
      <c r="A172" t="s">
        <v>400</v>
      </c>
      <c r="B172" t="s">
        <v>401</v>
      </c>
      <c r="C172" s="17">
        <v>44988</v>
      </c>
      <c r="D172" s="7">
        <v>550000</v>
      </c>
      <c r="E172" t="s">
        <v>41</v>
      </c>
      <c r="F172" t="s">
        <v>42</v>
      </c>
      <c r="G172" s="7">
        <v>550000</v>
      </c>
      <c r="H172" s="7">
        <v>245500</v>
      </c>
      <c r="I172" s="12">
        <f t="shared" si="10"/>
        <v>44.636363636363633</v>
      </c>
      <c r="J172" s="12">
        <f t="shared" si="14"/>
        <v>5.0603396603396646</v>
      </c>
      <c r="K172" s="7">
        <v>490992</v>
      </c>
      <c r="L172" s="7">
        <v>72139</v>
      </c>
      <c r="M172" s="7">
        <f t="shared" si="11"/>
        <v>477861</v>
      </c>
      <c r="N172" s="7">
        <v>265096.84375</v>
      </c>
      <c r="O172" s="22">
        <f t="shared" si="12"/>
        <v>1.8025903033785178</v>
      </c>
      <c r="P172" s="27">
        <v>3628</v>
      </c>
      <c r="Q172" s="32">
        <f t="shared" si="13"/>
        <v>131.71471885336274</v>
      </c>
      <c r="R172" s="37" t="s">
        <v>328</v>
      </c>
      <c r="S172" s="42">
        <f>ABS(O1909-O172)*100</f>
        <v>30.400486514342305</v>
      </c>
      <c r="T172" t="s">
        <v>44</v>
      </c>
      <c r="V172" s="7">
        <v>60000</v>
      </c>
      <c r="W172" t="s">
        <v>45</v>
      </c>
      <c r="X172" s="17" t="s">
        <v>46</v>
      </c>
      <c r="Z172" t="s">
        <v>218</v>
      </c>
      <c r="AA172">
        <v>401</v>
      </c>
      <c r="AB172">
        <v>52</v>
      </c>
    </row>
    <row r="173" spans="1:28" x14ac:dyDescent="0.25">
      <c r="A173" t="s">
        <v>402</v>
      </c>
      <c r="B173" t="s">
        <v>403</v>
      </c>
      <c r="C173" s="17">
        <v>45055</v>
      </c>
      <c r="D173" s="7">
        <v>580000</v>
      </c>
      <c r="E173" t="s">
        <v>41</v>
      </c>
      <c r="F173" t="s">
        <v>42</v>
      </c>
      <c r="G173" s="7">
        <v>580000</v>
      </c>
      <c r="H173" s="7">
        <v>293830</v>
      </c>
      <c r="I173" s="12">
        <f t="shared" si="10"/>
        <v>50.660344827586215</v>
      </c>
      <c r="J173" s="12">
        <f t="shared" si="14"/>
        <v>0.96364153088291715</v>
      </c>
      <c r="K173" s="7">
        <v>587654</v>
      </c>
      <c r="L173" s="7">
        <v>73051</v>
      </c>
      <c r="M173" s="7">
        <f t="shared" si="11"/>
        <v>506949</v>
      </c>
      <c r="N173" s="7">
        <v>325698.09375</v>
      </c>
      <c r="O173" s="22">
        <f t="shared" si="12"/>
        <v>1.5564997454026395</v>
      </c>
      <c r="P173" s="27">
        <v>2816</v>
      </c>
      <c r="Q173" s="32">
        <f t="shared" si="13"/>
        <v>180.02450284090909</v>
      </c>
      <c r="R173" s="37" t="s">
        <v>328</v>
      </c>
      <c r="S173" s="42">
        <f>ABS(O1909-O173)*100</f>
        <v>5.7914307167544754</v>
      </c>
      <c r="T173" t="s">
        <v>44</v>
      </c>
      <c r="V173" s="7">
        <v>60000</v>
      </c>
      <c r="W173" t="s">
        <v>45</v>
      </c>
      <c r="X173" s="17" t="s">
        <v>46</v>
      </c>
      <c r="Z173" t="s">
        <v>218</v>
      </c>
      <c r="AA173">
        <v>401</v>
      </c>
      <c r="AB173">
        <v>76</v>
      </c>
    </row>
    <row r="174" spans="1:28" x14ac:dyDescent="0.25">
      <c r="A174" t="s">
        <v>404</v>
      </c>
      <c r="B174" t="s">
        <v>405</v>
      </c>
      <c r="C174" s="17">
        <v>45037</v>
      </c>
      <c r="D174" s="7">
        <v>226000</v>
      </c>
      <c r="E174" t="s">
        <v>41</v>
      </c>
      <c r="F174" t="s">
        <v>42</v>
      </c>
      <c r="G174" s="7">
        <v>226000</v>
      </c>
      <c r="H174" s="7">
        <v>137280</v>
      </c>
      <c r="I174" s="12">
        <f t="shared" si="10"/>
        <v>60.743362831858406</v>
      </c>
      <c r="J174" s="12">
        <f t="shared" si="14"/>
        <v>11.046659535155108</v>
      </c>
      <c r="K174" s="7">
        <v>274550</v>
      </c>
      <c r="L174" s="7">
        <v>71190</v>
      </c>
      <c r="M174" s="7">
        <f t="shared" si="11"/>
        <v>154810</v>
      </c>
      <c r="N174" s="7">
        <v>128708.859375</v>
      </c>
      <c r="O174" s="22">
        <f t="shared" si="12"/>
        <v>1.2027921057784605</v>
      </c>
      <c r="P174" s="27">
        <v>1386</v>
      </c>
      <c r="Q174" s="32">
        <f t="shared" si="13"/>
        <v>111.69552669552669</v>
      </c>
      <c r="R174" s="37" t="s">
        <v>328</v>
      </c>
      <c r="S174" s="42">
        <f>ABS(O1909-O174)*100</f>
        <v>29.57933324566342</v>
      </c>
      <c r="T174" t="s">
        <v>83</v>
      </c>
      <c r="V174" s="7">
        <v>60000</v>
      </c>
      <c r="W174" t="s">
        <v>45</v>
      </c>
      <c r="X174" s="17" t="s">
        <v>46</v>
      </c>
      <c r="Z174" t="s">
        <v>218</v>
      </c>
      <c r="AA174">
        <v>401</v>
      </c>
      <c r="AB174">
        <v>45</v>
      </c>
    </row>
    <row r="175" spans="1:28" x14ac:dyDescent="0.25">
      <c r="A175" t="s">
        <v>406</v>
      </c>
      <c r="B175" t="s">
        <v>407</v>
      </c>
      <c r="C175" s="17">
        <v>44848</v>
      </c>
      <c r="D175" s="7">
        <v>590000</v>
      </c>
      <c r="E175" t="s">
        <v>41</v>
      </c>
      <c r="F175" t="s">
        <v>42</v>
      </c>
      <c r="G175" s="7">
        <v>590000</v>
      </c>
      <c r="H175" s="7">
        <v>309670</v>
      </c>
      <c r="I175" s="12">
        <f t="shared" si="10"/>
        <v>52.486440677966108</v>
      </c>
      <c r="J175" s="12">
        <f t="shared" si="14"/>
        <v>2.7897373812628103</v>
      </c>
      <c r="K175" s="7">
        <v>619332</v>
      </c>
      <c r="L175" s="7">
        <v>117121</v>
      </c>
      <c r="M175" s="7">
        <f t="shared" si="11"/>
        <v>472879</v>
      </c>
      <c r="N175" s="7">
        <v>643860.25</v>
      </c>
      <c r="O175" s="22">
        <f t="shared" si="12"/>
        <v>0.73444353801931395</v>
      </c>
      <c r="P175" s="27">
        <v>3428</v>
      </c>
      <c r="Q175" s="32">
        <f t="shared" si="13"/>
        <v>137.94603267211201</v>
      </c>
      <c r="R175" s="37" t="s">
        <v>408</v>
      </c>
      <c r="S175" s="42">
        <f>ABS(O1909-O175)*100</f>
        <v>76.414190021578079</v>
      </c>
      <c r="T175" t="s">
        <v>44</v>
      </c>
      <c r="V175" s="7">
        <v>100000</v>
      </c>
      <c r="W175" t="s">
        <v>45</v>
      </c>
      <c r="X175" s="17" t="s">
        <v>46</v>
      </c>
      <c r="Z175" t="s">
        <v>80</v>
      </c>
      <c r="AA175">
        <v>401</v>
      </c>
      <c r="AB175">
        <v>70</v>
      </c>
    </row>
    <row r="176" spans="1:28" x14ac:dyDescent="0.25">
      <c r="A176" t="s">
        <v>409</v>
      </c>
      <c r="B176" t="s">
        <v>410</v>
      </c>
      <c r="C176" s="17">
        <v>45034</v>
      </c>
      <c r="D176" s="7">
        <v>405000</v>
      </c>
      <c r="E176" t="s">
        <v>41</v>
      </c>
      <c r="F176" t="s">
        <v>42</v>
      </c>
      <c r="G176" s="7">
        <v>405000</v>
      </c>
      <c r="H176" s="7">
        <v>184120</v>
      </c>
      <c r="I176" s="12">
        <f t="shared" si="10"/>
        <v>45.461728395061726</v>
      </c>
      <c r="J176" s="12">
        <f t="shared" si="14"/>
        <v>4.2349749016415714</v>
      </c>
      <c r="K176" s="7">
        <v>368236</v>
      </c>
      <c r="L176" s="7">
        <v>71566</v>
      </c>
      <c r="M176" s="7">
        <f t="shared" si="11"/>
        <v>333434</v>
      </c>
      <c r="N176" s="7">
        <v>187765.828125</v>
      </c>
      <c r="O176" s="22">
        <f t="shared" si="12"/>
        <v>1.7757970304267792</v>
      </c>
      <c r="P176" s="27">
        <v>1943</v>
      </c>
      <c r="Q176" s="32">
        <f t="shared" si="13"/>
        <v>171.60782295419455</v>
      </c>
      <c r="R176" s="37" t="s">
        <v>328</v>
      </c>
      <c r="S176" s="42">
        <f>ABS(O1909-O176)*100</f>
        <v>27.721159219168445</v>
      </c>
      <c r="T176" t="s">
        <v>83</v>
      </c>
      <c r="V176" s="7">
        <v>60000</v>
      </c>
      <c r="W176" t="s">
        <v>45</v>
      </c>
      <c r="X176" s="17" t="s">
        <v>46</v>
      </c>
      <c r="Z176" t="s">
        <v>218</v>
      </c>
      <c r="AA176">
        <v>401</v>
      </c>
      <c r="AB176">
        <v>47</v>
      </c>
    </row>
    <row r="177" spans="1:28" x14ac:dyDescent="0.25">
      <c r="A177" t="s">
        <v>411</v>
      </c>
      <c r="B177" t="s">
        <v>412</v>
      </c>
      <c r="C177" s="17">
        <v>44701</v>
      </c>
      <c r="D177" s="7">
        <v>271000</v>
      </c>
      <c r="E177" t="s">
        <v>290</v>
      </c>
      <c r="F177" t="s">
        <v>42</v>
      </c>
      <c r="G177" s="7">
        <v>271000</v>
      </c>
      <c r="H177" s="7">
        <v>209010</v>
      </c>
      <c r="I177" s="12">
        <f t="shared" si="10"/>
        <v>77.125461254612546</v>
      </c>
      <c r="J177" s="12">
        <f t="shared" si="14"/>
        <v>27.428757957909248</v>
      </c>
      <c r="K177" s="7">
        <v>418027</v>
      </c>
      <c r="L177" s="7">
        <v>74319</v>
      </c>
      <c r="M177" s="7">
        <f t="shared" si="11"/>
        <v>196681</v>
      </c>
      <c r="N177" s="7">
        <v>217536.703125</v>
      </c>
      <c r="O177" s="22">
        <f t="shared" si="12"/>
        <v>0.90412788818898304</v>
      </c>
      <c r="P177" s="27">
        <v>1870</v>
      </c>
      <c r="Q177" s="32">
        <f t="shared" si="13"/>
        <v>105.17700534759358</v>
      </c>
      <c r="R177" s="37" t="s">
        <v>328</v>
      </c>
      <c r="S177" s="42">
        <f>ABS(O1909-O177)*100</f>
        <v>59.445755004611165</v>
      </c>
      <c r="T177" t="s">
        <v>83</v>
      </c>
      <c r="V177" s="7">
        <v>60000</v>
      </c>
      <c r="W177" t="s">
        <v>45</v>
      </c>
      <c r="X177" s="17" t="s">
        <v>46</v>
      </c>
      <c r="Z177" t="s">
        <v>218</v>
      </c>
      <c r="AA177">
        <v>401</v>
      </c>
      <c r="AB177">
        <v>55</v>
      </c>
    </row>
    <row r="178" spans="1:28" x14ac:dyDescent="0.25">
      <c r="A178" t="s">
        <v>413</v>
      </c>
      <c r="B178" t="s">
        <v>414</v>
      </c>
      <c r="C178" s="17">
        <v>45100</v>
      </c>
      <c r="D178" s="7">
        <v>415000</v>
      </c>
      <c r="E178" t="s">
        <v>41</v>
      </c>
      <c r="F178" t="s">
        <v>42</v>
      </c>
      <c r="G178" s="7">
        <v>415000</v>
      </c>
      <c r="H178" s="7">
        <v>208870</v>
      </c>
      <c r="I178" s="12">
        <f t="shared" si="10"/>
        <v>50.330120481927707</v>
      </c>
      <c r="J178" s="12">
        <f t="shared" si="14"/>
        <v>0.63341718522440971</v>
      </c>
      <c r="K178" s="7">
        <v>417737</v>
      </c>
      <c r="L178" s="7">
        <v>78257</v>
      </c>
      <c r="M178" s="7">
        <f t="shared" si="11"/>
        <v>336743</v>
      </c>
      <c r="N178" s="7">
        <v>214860.765625</v>
      </c>
      <c r="O178" s="22">
        <f t="shared" si="12"/>
        <v>1.567261472891347</v>
      </c>
      <c r="P178" s="27">
        <v>2605</v>
      </c>
      <c r="Q178" s="32">
        <f t="shared" si="13"/>
        <v>129.26794625719771</v>
      </c>
      <c r="R178" s="37" t="s">
        <v>328</v>
      </c>
      <c r="S178" s="42">
        <f>ABS(O1909-O178)*100</f>
        <v>6.8676034656252272</v>
      </c>
      <c r="T178" t="s">
        <v>44</v>
      </c>
      <c r="V178" s="7">
        <v>75000</v>
      </c>
      <c r="W178" t="s">
        <v>45</v>
      </c>
      <c r="X178" s="17" t="s">
        <v>46</v>
      </c>
      <c r="Z178" t="s">
        <v>218</v>
      </c>
      <c r="AA178">
        <v>401</v>
      </c>
      <c r="AB178">
        <v>55</v>
      </c>
    </row>
    <row r="179" spans="1:28" x14ac:dyDescent="0.25">
      <c r="A179" t="s">
        <v>415</v>
      </c>
      <c r="B179" t="s">
        <v>416</v>
      </c>
      <c r="C179" s="17">
        <v>44852</v>
      </c>
      <c r="D179" s="7">
        <v>460000</v>
      </c>
      <c r="E179" t="s">
        <v>41</v>
      </c>
      <c r="F179" t="s">
        <v>42</v>
      </c>
      <c r="G179" s="7">
        <v>460000</v>
      </c>
      <c r="H179" s="7">
        <v>227620</v>
      </c>
      <c r="I179" s="12">
        <f t="shared" si="10"/>
        <v>49.482608695652175</v>
      </c>
      <c r="J179" s="12">
        <f t="shared" si="14"/>
        <v>0.21409460105112288</v>
      </c>
      <c r="K179" s="7">
        <v>455241</v>
      </c>
      <c r="L179" s="7">
        <v>87741</v>
      </c>
      <c r="M179" s="7">
        <f t="shared" si="11"/>
        <v>372259</v>
      </c>
      <c r="N179" s="7">
        <v>232594.9375</v>
      </c>
      <c r="O179" s="22">
        <f t="shared" si="12"/>
        <v>1.600460457141291</v>
      </c>
      <c r="P179" s="27">
        <v>2714</v>
      </c>
      <c r="Q179" s="32">
        <f t="shared" si="13"/>
        <v>137.16249078850404</v>
      </c>
      <c r="R179" s="37" t="s">
        <v>328</v>
      </c>
      <c r="S179" s="42">
        <f>ABS(O1909-O179)*100</f>
        <v>10.187501890619632</v>
      </c>
      <c r="T179" t="s">
        <v>44</v>
      </c>
      <c r="V179" s="7">
        <v>75000</v>
      </c>
      <c r="W179" t="s">
        <v>45</v>
      </c>
      <c r="X179" s="17" t="s">
        <v>46</v>
      </c>
      <c r="Z179" t="s">
        <v>218</v>
      </c>
      <c r="AA179">
        <v>401</v>
      </c>
      <c r="AB179">
        <v>55</v>
      </c>
    </row>
    <row r="180" spans="1:28" x14ac:dyDescent="0.25">
      <c r="A180" t="s">
        <v>417</v>
      </c>
      <c r="B180" t="s">
        <v>418</v>
      </c>
      <c r="C180" s="17">
        <v>44750</v>
      </c>
      <c r="D180" s="7">
        <v>500000</v>
      </c>
      <c r="E180" t="s">
        <v>41</v>
      </c>
      <c r="F180" t="s">
        <v>42</v>
      </c>
      <c r="G180" s="7">
        <v>500000</v>
      </c>
      <c r="H180" s="7">
        <v>253220</v>
      </c>
      <c r="I180" s="12">
        <f t="shared" si="10"/>
        <v>50.643999999999998</v>
      </c>
      <c r="J180" s="12">
        <f t="shared" si="14"/>
        <v>0.94729670329670057</v>
      </c>
      <c r="K180" s="7">
        <v>506448</v>
      </c>
      <c r="L180" s="7">
        <v>69352</v>
      </c>
      <c r="M180" s="7">
        <f t="shared" si="11"/>
        <v>430648</v>
      </c>
      <c r="N180" s="7">
        <v>276643.03125</v>
      </c>
      <c r="O180" s="22">
        <f t="shared" si="12"/>
        <v>1.5566920231250176</v>
      </c>
      <c r="P180" s="27">
        <v>3099</v>
      </c>
      <c r="Q180" s="32">
        <f t="shared" si="13"/>
        <v>138.96353662471765</v>
      </c>
      <c r="R180" s="37" t="s">
        <v>328</v>
      </c>
      <c r="S180" s="42">
        <f>ABS(O1909-O180)*100</f>
        <v>5.810658488992293</v>
      </c>
      <c r="T180" t="s">
        <v>44</v>
      </c>
      <c r="V180" s="7">
        <v>60000</v>
      </c>
      <c r="W180" t="s">
        <v>45</v>
      </c>
      <c r="X180" s="17" t="s">
        <v>46</v>
      </c>
      <c r="Z180" t="s">
        <v>218</v>
      </c>
      <c r="AA180">
        <v>401</v>
      </c>
      <c r="AB180">
        <v>57</v>
      </c>
    </row>
    <row r="181" spans="1:28" x14ac:dyDescent="0.25">
      <c r="A181" t="s">
        <v>419</v>
      </c>
      <c r="B181" t="s">
        <v>420</v>
      </c>
      <c r="C181" s="17">
        <v>44834</v>
      </c>
      <c r="D181" s="7">
        <v>361550</v>
      </c>
      <c r="E181" t="s">
        <v>41</v>
      </c>
      <c r="F181" t="s">
        <v>42</v>
      </c>
      <c r="G181" s="7">
        <v>361550</v>
      </c>
      <c r="H181" s="7">
        <v>213550</v>
      </c>
      <c r="I181" s="12">
        <f t="shared" si="10"/>
        <v>59.065136219056832</v>
      </c>
      <c r="J181" s="12">
        <f t="shared" si="14"/>
        <v>9.3684329223535343</v>
      </c>
      <c r="K181" s="7">
        <v>427095</v>
      </c>
      <c r="L181" s="7">
        <v>75758</v>
      </c>
      <c r="M181" s="7">
        <f t="shared" si="11"/>
        <v>285792</v>
      </c>
      <c r="N181" s="7">
        <v>222365.1875</v>
      </c>
      <c r="O181" s="22">
        <f t="shared" si="12"/>
        <v>1.2852371507118217</v>
      </c>
      <c r="P181" s="27">
        <v>2374</v>
      </c>
      <c r="Q181" s="32">
        <f t="shared" si="13"/>
        <v>120.38416175231677</v>
      </c>
      <c r="R181" s="37" t="s">
        <v>328</v>
      </c>
      <c r="S181" s="42">
        <f>ABS(O1909-O181)*100</f>
        <v>21.334828752327304</v>
      </c>
      <c r="T181" t="s">
        <v>137</v>
      </c>
      <c r="V181" s="7">
        <v>62040</v>
      </c>
      <c r="W181" t="s">
        <v>45</v>
      </c>
      <c r="X181" s="17" t="s">
        <v>46</v>
      </c>
      <c r="Z181" t="s">
        <v>218</v>
      </c>
      <c r="AA181">
        <v>401</v>
      </c>
      <c r="AB181">
        <v>52</v>
      </c>
    </row>
    <row r="182" spans="1:28" x14ac:dyDescent="0.25">
      <c r="A182" t="s">
        <v>421</v>
      </c>
      <c r="B182" t="s">
        <v>422</v>
      </c>
      <c r="C182" s="17">
        <v>45176</v>
      </c>
      <c r="D182" s="7">
        <v>400000</v>
      </c>
      <c r="E182" t="s">
        <v>41</v>
      </c>
      <c r="F182" t="s">
        <v>42</v>
      </c>
      <c r="G182" s="7">
        <v>400000</v>
      </c>
      <c r="H182" s="7">
        <v>209290</v>
      </c>
      <c r="I182" s="12">
        <f t="shared" si="10"/>
        <v>52.322500000000005</v>
      </c>
      <c r="J182" s="12">
        <f t="shared" si="14"/>
        <v>2.6257967032967073</v>
      </c>
      <c r="K182" s="7">
        <v>418580</v>
      </c>
      <c r="L182" s="7">
        <v>73257</v>
      </c>
      <c r="M182" s="7">
        <f t="shared" si="11"/>
        <v>326743</v>
      </c>
      <c r="N182" s="7">
        <v>218558.859375</v>
      </c>
      <c r="O182" s="22">
        <f t="shared" si="12"/>
        <v>1.4949885853832139</v>
      </c>
      <c r="P182" s="27">
        <v>2595</v>
      </c>
      <c r="Q182" s="32">
        <f t="shared" si="13"/>
        <v>125.91252408477843</v>
      </c>
      <c r="R182" s="37" t="s">
        <v>328</v>
      </c>
      <c r="S182" s="42">
        <f>ABS(O1909-O182)*100</f>
        <v>0.35968528518808274</v>
      </c>
      <c r="T182" t="s">
        <v>44</v>
      </c>
      <c r="V182" s="7">
        <v>70000</v>
      </c>
      <c r="W182" t="s">
        <v>45</v>
      </c>
      <c r="X182" s="17" t="s">
        <v>46</v>
      </c>
      <c r="Z182" t="s">
        <v>218</v>
      </c>
      <c r="AA182">
        <v>401</v>
      </c>
      <c r="AB182">
        <v>55</v>
      </c>
    </row>
    <row r="183" spans="1:28" x14ac:dyDescent="0.25">
      <c r="A183" t="s">
        <v>423</v>
      </c>
      <c r="B183" t="s">
        <v>424</v>
      </c>
      <c r="C183" s="17">
        <v>45194</v>
      </c>
      <c r="D183" s="7">
        <v>420000</v>
      </c>
      <c r="E183" t="s">
        <v>41</v>
      </c>
      <c r="F183" t="s">
        <v>42</v>
      </c>
      <c r="G183" s="7">
        <v>420000</v>
      </c>
      <c r="H183" s="7">
        <v>197340</v>
      </c>
      <c r="I183" s="12">
        <f t="shared" si="10"/>
        <v>46.985714285714288</v>
      </c>
      <c r="J183" s="12">
        <f t="shared" si="14"/>
        <v>2.7109890109890102</v>
      </c>
      <c r="K183" s="7">
        <v>394671</v>
      </c>
      <c r="L183" s="7">
        <v>81826</v>
      </c>
      <c r="M183" s="7">
        <f t="shared" si="11"/>
        <v>338174</v>
      </c>
      <c r="N183" s="7">
        <v>198003.171875</v>
      </c>
      <c r="O183" s="22">
        <f t="shared" si="12"/>
        <v>1.7079221347700948</v>
      </c>
      <c r="P183" s="27">
        <v>1962</v>
      </c>
      <c r="Q183" s="32">
        <f t="shared" si="13"/>
        <v>172.36187563710499</v>
      </c>
      <c r="R183" s="37" t="s">
        <v>328</v>
      </c>
      <c r="S183" s="42">
        <f>ABS(O1909-O183)*100</f>
        <v>20.933669653500008</v>
      </c>
      <c r="T183" t="s">
        <v>83</v>
      </c>
      <c r="V183" s="7">
        <v>70000</v>
      </c>
      <c r="W183" t="s">
        <v>45</v>
      </c>
      <c r="X183" s="17" t="s">
        <v>46</v>
      </c>
      <c r="Z183" t="s">
        <v>218</v>
      </c>
      <c r="AA183">
        <v>401</v>
      </c>
      <c r="AB183">
        <v>55</v>
      </c>
    </row>
    <row r="184" spans="1:28" x14ac:dyDescent="0.25">
      <c r="A184" t="s">
        <v>425</v>
      </c>
      <c r="B184" t="s">
        <v>426</v>
      </c>
      <c r="C184" s="17">
        <v>44783</v>
      </c>
      <c r="D184" s="7">
        <v>315000</v>
      </c>
      <c r="E184" t="s">
        <v>41</v>
      </c>
      <c r="F184" t="s">
        <v>42</v>
      </c>
      <c r="G184" s="7">
        <v>315000</v>
      </c>
      <c r="H184" s="7">
        <v>179980</v>
      </c>
      <c r="I184" s="12">
        <f t="shared" si="10"/>
        <v>57.13650793650794</v>
      </c>
      <c r="J184" s="12">
        <f t="shared" si="14"/>
        <v>7.4398046398046418</v>
      </c>
      <c r="K184" s="7">
        <v>359954</v>
      </c>
      <c r="L184" s="7">
        <v>68964</v>
      </c>
      <c r="M184" s="7">
        <f t="shared" si="11"/>
        <v>246036</v>
      </c>
      <c r="N184" s="7">
        <v>184170.890625</v>
      </c>
      <c r="O184" s="22">
        <f t="shared" si="12"/>
        <v>1.3359114416238926</v>
      </c>
      <c r="P184" s="27">
        <v>1856</v>
      </c>
      <c r="Q184" s="32">
        <f t="shared" si="13"/>
        <v>132.5625</v>
      </c>
      <c r="R184" s="37" t="s">
        <v>328</v>
      </c>
      <c r="S184" s="42">
        <f>ABS(O1909-O184)*100</f>
        <v>16.267399661120209</v>
      </c>
      <c r="T184" t="s">
        <v>83</v>
      </c>
      <c r="V184" s="7">
        <v>60000</v>
      </c>
      <c r="W184" t="s">
        <v>45</v>
      </c>
      <c r="X184" s="17" t="s">
        <v>46</v>
      </c>
      <c r="Z184" t="s">
        <v>218</v>
      </c>
      <c r="AA184">
        <v>401</v>
      </c>
      <c r="AB184">
        <v>57</v>
      </c>
    </row>
    <row r="185" spans="1:28" x14ac:dyDescent="0.25">
      <c r="A185" t="s">
        <v>427</v>
      </c>
      <c r="B185" t="s">
        <v>428</v>
      </c>
      <c r="C185" s="17">
        <v>45223</v>
      </c>
      <c r="D185" s="7">
        <v>385000</v>
      </c>
      <c r="E185" t="s">
        <v>41</v>
      </c>
      <c r="F185" t="s">
        <v>42</v>
      </c>
      <c r="G185" s="7">
        <v>385000</v>
      </c>
      <c r="H185" s="7">
        <v>181520</v>
      </c>
      <c r="I185" s="12">
        <f t="shared" si="10"/>
        <v>47.14805194805195</v>
      </c>
      <c r="J185" s="12">
        <f t="shared" si="14"/>
        <v>2.5486513486513473</v>
      </c>
      <c r="K185" s="7">
        <v>363040</v>
      </c>
      <c r="L185" s="7">
        <v>65608</v>
      </c>
      <c r="M185" s="7">
        <f t="shared" si="11"/>
        <v>319392</v>
      </c>
      <c r="N185" s="7">
        <v>188248.09375</v>
      </c>
      <c r="O185" s="22">
        <f t="shared" si="12"/>
        <v>1.6966546307988843</v>
      </c>
      <c r="P185" s="27">
        <v>2242</v>
      </c>
      <c r="Q185" s="32">
        <f t="shared" si="13"/>
        <v>142.4585191793042</v>
      </c>
      <c r="R185" s="37" t="s">
        <v>328</v>
      </c>
      <c r="S185" s="42">
        <f>ABS(O1909-O185)*100</f>
        <v>19.806919256378961</v>
      </c>
      <c r="T185" t="s">
        <v>137</v>
      </c>
      <c r="V185" s="7">
        <v>60000</v>
      </c>
      <c r="W185" t="s">
        <v>45</v>
      </c>
      <c r="X185" s="17" t="s">
        <v>46</v>
      </c>
      <c r="Z185" t="s">
        <v>218</v>
      </c>
      <c r="AA185">
        <v>401</v>
      </c>
      <c r="AB185">
        <v>55</v>
      </c>
    </row>
    <row r="186" spans="1:28" x14ac:dyDescent="0.25">
      <c r="A186" t="s">
        <v>429</v>
      </c>
      <c r="B186" t="s">
        <v>430</v>
      </c>
      <c r="C186" s="17">
        <v>44669</v>
      </c>
      <c r="D186" s="7">
        <v>400000</v>
      </c>
      <c r="E186" t="s">
        <v>41</v>
      </c>
      <c r="F186" t="s">
        <v>42</v>
      </c>
      <c r="G186" s="7">
        <v>400000</v>
      </c>
      <c r="H186" s="7">
        <v>182090</v>
      </c>
      <c r="I186" s="12">
        <f t="shared" si="10"/>
        <v>45.522500000000001</v>
      </c>
      <c r="J186" s="12">
        <f t="shared" si="14"/>
        <v>4.1742032967032969</v>
      </c>
      <c r="K186" s="7">
        <v>364175</v>
      </c>
      <c r="L186" s="7">
        <v>85291</v>
      </c>
      <c r="M186" s="7">
        <f t="shared" si="11"/>
        <v>314709</v>
      </c>
      <c r="N186" s="7">
        <v>176508.859375</v>
      </c>
      <c r="O186" s="22">
        <f t="shared" si="12"/>
        <v>1.7829643288974428</v>
      </c>
      <c r="P186" s="27">
        <v>2058</v>
      </c>
      <c r="Q186" s="32">
        <f t="shared" si="13"/>
        <v>152.91982507288631</v>
      </c>
      <c r="R186" s="37" t="s">
        <v>328</v>
      </c>
      <c r="S186" s="42">
        <f>ABS(O1909-O186)*100</f>
        <v>28.43788906623481</v>
      </c>
      <c r="T186" t="s">
        <v>44</v>
      </c>
      <c r="V186" s="7">
        <v>70000</v>
      </c>
      <c r="W186" t="s">
        <v>45</v>
      </c>
      <c r="X186" s="17" t="s">
        <v>46</v>
      </c>
      <c r="Z186" t="s">
        <v>218</v>
      </c>
      <c r="AA186">
        <v>401</v>
      </c>
      <c r="AB186">
        <v>55</v>
      </c>
    </row>
    <row r="187" spans="1:28" x14ac:dyDescent="0.25">
      <c r="A187" t="s">
        <v>431</v>
      </c>
      <c r="B187" t="s">
        <v>432</v>
      </c>
      <c r="C187" s="17">
        <v>45086</v>
      </c>
      <c r="D187" s="7">
        <v>370000</v>
      </c>
      <c r="E187" t="s">
        <v>41</v>
      </c>
      <c r="F187" t="s">
        <v>42</v>
      </c>
      <c r="G187" s="7">
        <v>370000</v>
      </c>
      <c r="H187" s="7">
        <v>194600</v>
      </c>
      <c r="I187" s="12">
        <f t="shared" si="10"/>
        <v>52.594594594594589</v>
      </c>
      <c r="J187" s="12">
        <f t="shared" si="14"/>
        <v>2.8978912978912916</v>
      </c>
      <c r="K187" s="7">
        <v>389200</v>
      </c>
      <c r="L187" s="7">
        <v>75183</v>
      </c>
      <c r="M187" s="7">
        <f t="shared" si="11"/>
        <v>294817</v>
      </c>
      <c r="N187" s="7">
        <v>198744.9375</v>
      </c>
      <c r="O187" s="22">
        <f t="shared" si="12"/>
        <v>1.4833937594007898</v>
      </c>
      <c r="P187" s="27">
        <v>2335</v>
      </c>
      <c r="Q187" s="32">
        <f t="shared" si="13"/>
        <v>126.25995717344753</v>
      </c>
      <c r="R187" s="37" t="s">
        <v>328</v>
      </c>
      <c r="S187" s="42">
        <f>ABS(O1909-O187)*100</f>
        <v>1.5191678834304945</v>
      </c>
      <c r="T187" t="s">
        <v>44</v>
      </c>
      <c r="V187" s="7">
        <v>60000</v>
      </c>
      <c r="W187" t="s">
        <v>45</v>
      </c>
      <c r="X187" s="17" t="s">
        <v>46</v>
      </c>
      <c r="Z187" t="s">
        <v>218</v>
      </c>
      <c r="AA187">
        <v>401</v>
      </c>
      <c r="AB187">
        <v>55</v>
      </c>
    </row>
    <row r="188" spans="1:28" x14ac:dyDescent="0.25">
      <c r="A188" t="s">
        <v>433</v>
      </c>
      <c r="B188" t="s">
        <v>434</v>
      </c>
      <c r="C188" s="17">
        <v>45057</v>
      </c>
      <c r="D188" s="7">
        <v>476101</v>
      </c>
      <c r="E188" t="s">
        <v>41</v>
      </c>
      <c r="F188" t="s">
        <v>42</v>
      </c>
      <c r="G188" s="7">
        <v>476101</v>
      </c>
      <c r="H188" s="7">
        <v>178940</v>
      </c>
      <c r="I188" s="12">
        <f t="shared" si="10"/>
        <v>37.584462120432427</v>
      </c>
      <c r="J188" s="12">
        <f t="shared" si="14"/>
        <v>12.112241176270871</v>
      </c>
      <c r="K188" s="7">
        <v>357889</v>
      </c>
      <c r="L188" s="7">
        <v>73655</v>
      </c>
      <c r="M188" s="7">
        <f t="shared" si="11"/>
        <v>402446</v>
      </c>
      <c r="N188" s="7">
        <v>179894.9375</v>
      </c>
      <c r="O188" s="22">
        <f t="shared" si="12"/>
        <v>2.2371168727302289</v>
      </c>
      <c r="P188" s="27">
        <v>2465</v>
      </c>
      <c r="Q188" s="32">
        <f t="shared" si="13"/>
        <v>163.26409736308315</v>
      </c>
      <c r="R188" s="37" t="s">
        <v>328</v>
      </c>
      <c r="S188" s="42">
        <f>ABS(O1909-O188)*100</f>
        <v>73.853143449513411</v>
      </c>
      <c r="T188" t="s">
        <v>137</v>
      </c>
      <c r="V188" s="7">
        <v>60000</v>
      </c>
      <c r="W188" t="s">
        <v>45</v>
      </c>
      <c r="X188" s="17" t="s">
        <v>46</v>
      </c>
      <c r="Z188" t="s">
        <v>218</v>
      </c>
      <c r="AA188">
        <v>401</v>
      </c>
      <c r="AB188">
        <v>46</v>
      </c>
    </row>
    <row r="189" spans="1:28" x14ac:dyDescent="0.25">
      <c r="A189" t="s">
        <v>435</v>
      </c>
      <c r="B189" t="s">
        <v>436</v>
      </c>
      <c r="C189" s="17">
        <v>45348</v>
      </c>
      <c r="D189" s="7">
        <v>425000</v>
      </c>
      <c r="E189" t="s">
        <v>41</v>
      </c>
      <c r="F189" t="s">
        <v>42</v>
      </c>
      <c r="G189" s="7">
        <v>425000</v>
      </c>
      <c r="H189" s="7">
        <v>158840</v>
      </c>
      <c r="I189" s="12">
        <f t="shared" si="10"/>
        <v>37.374117647058824</v>
      </c>
      <c r="J189" s="12">
        <f t="shared" si="14"/>
        <v>12.322585649644473</v>
      </c>
      <c r="K189" s="7">
        <v>317671</v>
      </c>
      <c r="L189" s="7">
        <v>64563</v>
      </c>
      <c r="M189" s="7">
        <f t="shared" si="11"/>
        <v>360437</v>
      </c>
      <c r="N189" s="7">
        <v>160194.9375</v>
      </c>
      <c r="O189" s="22">
        <f t="shared" si="12"/>
        <v>2.249989953646319</v>
      </c>
      <c r="P189" s="27">
        <v>2237</v>
      </c>
      <c r="Q189" s="32">
        <f t="shared" si="13"/>
        <v>161.12516763522575</v>
      </c>
      <c r="R189" s="37" t="s">
        <v>328</v>
      </c>
      <c r="S189" s="42">
        <f>ABS(O1909-O189)*100</f>
        <v>75.140451541122431</v>
      </c>
      <c r="T189" t="s">
        <v>137</v>
      </c>
      <c r="V189" s="7">
        <v>60000</v>
      </c>
      <c r="W189" t="s">
        <v>45</v>
      </c>
      <c r="X189" s="17" t="s">
        <v>46</v>
      </c>
      <c r="Z189" t="s">
        <v>218</v>
      </c>
      <c r="AA189">
        <v>401</v>
      </c>
      <c r="AB189">
        <v>46</v>
      </c>
    </row>
    <row r="190" spans="1:28" x14ac:dyDescent="0.25">
      <c r="A190" t="s">
        <v>437</v>
      </c>
      <c r="B190" t="s">
        <v>438</v>
      </c>
      <c r="C190" s="17">
        <v>44900</v>
      </c>
      <c r="D190" s="7">
        <v>315000</v>
      </c>
      <c r="E190" t="s">
        <v>41</v>
      </c>
      <c r="F190" t="s">
        <v>42</v>
      </c>
      <c r="G190" s="7">
        <v>315000</v>
      </c>
      <c r="H190" s="7">
        <v>137520</v>
      </c>
      <c r="I190" s="12">
        <f t="shared" si="10"/>
        <v>43.657142857142858</v>
      </c>
      <c r="J190" s="12">
        <f t="shared" si="14"/>
        <v>6.0395604395604394</v>
      </c>
      <c r="K190" s="7">
        <v>275045</v>
      </c>
      <c r="L190" s="7">
        <v>63107</v>
      </c>
      <c r="M190" s="7">
        <f t="shared" si="11"/>
        <v>251893</v>
      </c>
      <c r="N190" s="7">
        <v>134137.96875</v>
      </c>
      <c r="O190" s="22">
        <f t="shared" si="12"/>
        <v>1.8778650247005473</v>
      </c>
      <c r="P190" s="27">
        <v>1798</v>
      </c>
      <c r="Q190" s="32">
        <f t="shared" si="13"/>
        <v>140.09621802002223</v>
      </c>
      <c r="R190" s="37" t="s">
        <v>328</v>
      </c>
      <c r="S190" s="42">
        <f>ABS(O1909-O190)*100</f>
        <v>37.927958646545257</v>
      </c>
      <c r="T190" t="s">
        <v>137</v>
      </c>
      <c r="V190" s="7">
        <v>60000</v>
      </c>
      <c r="W190" t="s">
        <v>45</v>
      </c>
      <c r="X190" s="17" t="s">
        <v>46</v>
      </c>
      <c r="Z190" t="s">
        <v>218</v>
      </c>
      <c r="AA190">
        <v>401</v>
      </c>
      <c r="AB190">
        <v>46</v>
      </c>
    </row>
    <row r="191" spans="1:28" x14ac:dyDescent="0.25">
      <c r="A191" t="s">
        <v>439</v>
      </c>
      <c r="B191" t="s">
        <v>440</v>
      </c>
      <c r="C191" s="17">
        <v>44918</v>
      </c>
      <c r="D191" s="7">
        <v>248000</v>
      </c>
      <c r="E191" t="s">
        <v>290</v>
      </c>
      <c r="F191" t="s">
        <v>42</v>
      </c>
      <c r="G191" s="7">
        <v>248000</v>
      </c>
      <c r="H191" s="7">
        <v>153810</v>
      </c>
      <c r="I191" s="12">
        <f t="shared" si="10"/>
        <v>62.020161290322584</v>
      </c>
      <c r="J191" s="12">
        <f t="shared" si="14"/>
        <v>12.323457993619286</v>
      </c>
      <c r="K191" s="7">
        <v>307612</v>
      </c>
      <c r="L191" s="7">
        <v>62440</v>
      </c>
      <c r="M191" s="7">
        <f t="shared" si="11"/>
        <v>185560</v>
      </c>
      <c r="N191" s="7">
        <v>155172.15625</v>
      </c>
      <c r="O191" s="22">
        <f t="shared" si="12"/>
        <v>1.1958330958618744</v>
      </c>
      <c r="P191" s="27">
        <v>2183</v>
      </c>
      <c r="Q191" s="32">
        <f t="shared" si="13"/>
        <v>85.002290426019243</v>
      </c>
      <c r="R191" s="37" t="s">
        <v>328</v>
      </c>
      <c r="S191" s="42">
        <f>ABS(O1909-O191)*100</f>
        <v>30.275234237322035</v>
      </c>
      <c r="T191" t="s">
        <v>137</v>
      </c>
      <c r="V191" s="7">
        <v>60000</v>
      </c>
      <c r="W191" t="s">
        <v>45</v>
      </c>
      <c r="X191" s="17" t="s">
        <v>46</v>
      </c>
      <c r="Z191" t="s">
        <v>218</v>
      </c>
      <c r="AA191">
        <v>401</v>
      </c>
      <c r="AB191">
        <v>46</v>
      </c>
    </row>
    <row r="192" spans="1:28" x14ac:dyDescent="0.25">
      <c r="A192" t="s">
        <v>441</v>
      </c>
      <c r="B192" t="s">
        <v>442</v>
      </c>
      <c r="C192" s="17">
        <v>44739</v>
      </c>
      <c r="D192" s="7">
        <v>347000</v>
      </c>
      <c r="E192" t="s">
        <v>41</v>
      </c>
      <c r="F192" t="s">
        <v>42</v>
      </c>
      <c r="G192" s="7">
        <v>347000</v>
      </c>
      <c r="H192" s="7">
        <v>152260</v>
      </c>
      <c r="I192" s="12">
        <f t="shared" si="10"/>
        <v>43.878962536023053</v>
      </c>
      <c r="J192" s="12">
        <f t="shared" si="14"/>
        <v>5.8177407606802447</v>
      </c>
      <c r="K192" s="7">
        <v>304522</v>
      </c>
      <c r="L192" s="7">
        <v>62440</v>
      </c>
      <c r="M192" s="7">
        <f t="shared" si="11"/>
        <v>284560</v>
      </c>
      <c r="N192" s="7">
        <v>153216.453125</v>
      </c>
      <c r="O192" s="22">
        <f t="shared" si="12"/>
        <v>1.8572417922234812</v>
      </c>
      <c r="P192" s="27">
        <v>2183</v>
      </c>
      <c r="Q192" s="32">
        <f t="shared" si="13"/>
        <v>130.35272560696291</v>
      </c>
      <c r="R192" s="37" t="s">
        <v>328</v>
      </c>
      <c r="S192" s="42">
        <f>ABS(O1909-O192)*100</f>
        <v>35.865635398838648</v>
      </c>
      <c r="T192" t="s">
        <v>137</v>
      </c>
      <c r="V192" s="7">
        <v>60000</v>
      </c>
      <c r="W192" t="s">
        <v>45</v>
      </c>
      <c r="X192" s="17" t="s">
        <v>46</v>
      </c>
      <c r="Z192" t="s">
        <v>218</v>
      </c>
      <c r="AA192">
        <v>401</v>
      </c>
      <c r="AB192">
        <v>46</v>
      </c>
    </row>
    <row r="193" spans="1:28" x14ac:dyDescent="0.25">
      <c r="A193" t="s">
        <v>443</v>
      </c>
      <c r="B193" t="s">
        <v>444</v>
      </c>
      <c r="C193" s="17">
        <v>45125</v>
      </c>
      <c r="D193" s="7">
        <v>355000</v>
      </c>
      <c r="E193" t="s">
        <v>41</v>
      </c>
      <c r="F193" t="s">
        <v>42</v>
      </c>
      <c r="G193" s="7">
        <v>355000</v>
      </c>
      <c r="H193" s="7">
        <v>157470</v>
      </c>
      <c r="I193" s="12">
        <f t="shared" si="10"/>
        <v>44.357746478873239</v>
      </c>
      <c r="J193" s="12">
        <f t="shared" si="14"/>
        <v>5.3389568178300593</v>
      </c>
      <c r="K193" s="7">
        <v>314933</v>
      </c>
      <c r="L193" s="7">
        <v>62460</v>
      </c>
      <c r="M193" s="7">
        <f t="shared" si="11"/>
        <v>292540</v>
      </c>
      <c r="N193" s="7">
        <v>159793.03125</v>
      </c>
      <c r="O193" s="22">
        <f t="shared" si="12"/>
        <v>1.8307431664045111</v>
      </c>
      <c r="P193" s="27">
        <v>2299</v>
      </c>
      <c r="Q193" s="32">
        <f t="shared" si="13"/>
        <v>127.24662896911701</v>
      </c>
      <c r="R193" s="37" t="s">
        <v>328</v>
      </c>
      <c r="S193" s="42">
        <f>ABS(O1909-O193)*100</f>
        <v>33.215772816941637</v>
      </c>
      <c r="T193" t="s">
        <v>137</v>
      </c>
      <c r="V193" s="7">
        <v>60000</v>
      </c>
      <c r="W193" t="s">
        <v>45</v>
      </c>
      <c r="X193" s="17" t="s">
        <v>46</v>
      </c>
      <c r="Z193" t="s">
        <v>218</v>
      </c>
      <c r="AA193">
        <v>401</v>
      </c>
      <c r="AB193">
        <v>46</v>
      </c>
    </row>
    <row r="194" spans="1:28" x14ac:dyDescent="0.25">
      <c r="A194" t="s">
        <v>445</v>
      </c>
      <c r="B194" t="s">
        <v>446</v>
      </c>
      <c r="C194" s="17">
        <v>45058</v>
      </c>
      <c r="D194" s="7">
        <v>460000</v>
      </c>
      <c r="E194" t="s">
        <v>41</v>
      </c>
      <c r="F194" t="s">
        <v>42</v>
      </c>
      <c r="G194" s="7">
        <v>460000</v>
      </c>
      <c r="H194" s="7">
        <v>257280</v>
      </c>
      <c r="I194" s="12">
        <f t="shared" ref="I194:I257" si="15">H194/G194*100</f>
        <v>55.930434782608693</v>
      </c>
      <c r="J194" s="12">
        <f t="shared" si="14"/>
        <v>6.2337314859053947</v>
      </c>
      <c r="K194" s="7">
        <v>514555</v>
      </c>
      <c r="L194" s="7">
        <v>72378</v>
      </c>
      <c r="M194" s="7">
        <f t="shared" ref="M194:M257" si="16">G194-L194</f>
        <v>387622</v>
      </c>
      <c r="N194" s="7">
        <v>279858.875</v>
      </c>
      <c r="O194" s="22">
        <f t="shared" ref="O194:O257" si="17">M194/N194</f>
        <v>1.3850623818880141</v>
      </c>
      <c r="P194" s="27">
        <v>3128</v>
      </c>
      <c r="Q194" s="32">
        <f t="shared" ref="Q194:Q257" si="18">M194/P194</f>
        <v>123.92007672634271</v>
      </c>
      <c r="R194" s="37" t="s">
        <v>328</v>
      </c>
      <c r="S194" s="42">
        <f>ABS(O1909-O194)*100</f>
        <v>11.35230563470806</v>
      </c>
      <c r="T194" t="s">
        <v>83</v>
      </c>
      <c r="V194" s="7">
        <v>60000</v>
      </c>
      <c r="W194" t="s">
        <v>45</v>
      </c>
      <c r="X194" s="17" t="s">
        <v>46</v>
      </c>
      <c r="Z194" t="s">
        <v>218</v>
      </c>
      <c r="AA194">
        <v>401</v>
      </c>
      <c r="AB194">
        <v>51</v>
      </c>
    </row>
    <row r="195" spans="1:28" x14ac:dyDescent="0.25">
      <c r="A195" t="s">
        <v>447</v>
      </c>
      <c r="B195" t="s">
        <v>448</v>
      </c>
      <c r="C195" s="17">
        <v>45331</v>
      </c>
      <c r="D195" s="7">
        <v>466500</v>
      </c>
      <c r="E195" t="s">
        <v>41</v>
      </c>
      <c r="F195" t="s">
        <v>42</v>
      </c>
      <c r="G195" s="7">
        <v>466500</v>
      </c>
      <c r="H195" s="7">
        <v>216020</v>
      </c>
      <c r="I195" s="12">
        <f t="shared" si="15"/>
        <v>46.306538049303327</v>
      </c>
      <c r="J195" s="12">
        <f t="shared" ref="J195:J258" si="19">+ABS(I195-$I$1914)</f>
        <v>3.3901652473999704</v>
      </c>
      <c r="K195" s="7">
        <v>432034</v>
      </c>
      <c r="L195" s="7">
        <v>64668</v>
      </c>
      <c r="M195" s="7">
        <f t="shared" si="16"/>
        <v>401832</v>
      </c>
      <c r="N195" s="7">
        <v>232510.125</v>
      </c>
      <c r="O195" s="22">
        <f t="shared" si="17"/>
        <v>1.7282344155980305</v>
      </c>
      <c r="P195" s="27">
        <v>2146</v>
      </c>
      <c r="Q195" s="32">
        <f t="shared" si="18"/>
        <v>187.24697110904006</v>
      </c>
      <c r="R195" s="37" t="s">
        <v>328</v>
      </c>
      <c r="S195" s="42">
        <f>ABS(O1909-O195)*100</f>
        <v>22.964897736293576</v>
      </c>
      <c r="T195" t="s">
        <v>44</v>
      </c>
      <c r="V195" s="7">
        <v>60000</v>
      </c>
      <c r="W195" t="s">
        <v>45</v>
      </c>
      <c r="X195" s="17" t="s">
        <v>46</v>
      </c>
      <c r="Z195" t="s">
        <v>218</v>
      </c>
      <c r="AA195">
        <v>401</v>
      </c>
      <c r="AB195">
        <v>61</v>
      </c>
    </row>
    <row r="196" spans="1:28" x14ac:dyDescent="0.25">
      <c r="A196" t="s">
        <v>449</v>
      </c>
      <c r="B196" t="s">
        <v>450</v>
      </c>
      <c r="C196" s="17">
        <v>44767</v>
      </c>
      <c r="D196" s="7">
        <v>390000</v>
      </c>
      <c r="E196" t="s">
        <v>41</v>
      </c>
      <c r="F196" t="s">
        <v>42</v>
      </c>
      <c r="G196" s="7">
        <v>390000</v>
      </c>
      <c r="H196" s="7">
        <v>218790</v>
      </c>
      <c r="I196" s="12">
        <f t="shared" si="15"/>
        <v>56.100000000000009</v>
      </c>
      <c r="J196" s="12">
        <f t="shared" si="19"/>
        <v>6.4032967032967107</v>
      </c>
      <c r="K196" s="7">
        <v>437586</v>
      </c>
      <c r="L196" s="7">
        <v>64384</v>
      </c>
      <c r="M196" s="7">
        <f t="shared" si="16"/>
        <v>325616</v>
      </c>
      <c r="N196" s="7">
        <v>236203.796875</v>
      </c>
      <c r="O196" s="22">
        <f t="shared" si="17"/>
        <v>1.3785383821425923</v>
      </c>
      <c r="P196" s="27">
        <v>2264</v>
      </c>
      <c r="Q196" s="32">
        <f t="shared" si="18"/>
        <v>143.82332155477033</v>
      </c>
      <c r="R196" s="37" t="s">
        <v>328</v>
      </c>
      <c r="S196" s="42">
        <f>ABS(O1909-O196)*100</f>
        <v>12.004705609250244</v>
      </c>
      <c r="T196" t="s">
        <v>44</v>
      </c>
      <c r="V196" s="7">
        <v>60000</v>
      </c>
      <c r="W196" t="s">
        <v>45</v>
      </c>
      <c r="X196" s="17" t="s">
        <v>46</v>
      </c>
      <c r="Z196" t="s">
        <v>218</v>
      </c>
      <c r="AA196">
        <v>401</v>
      </c>
      <c r="AB196">
        <v>61</v>
      </c>
    </row>
    <row r="197" spans="1:28" x14ac:dyDescent="0.25">
      <c r="A197" t="s">
        <v>451</v>
      </c>
      <c r="B197" t="s">
        <v>452</v>
      </c>
      <c r="C197" s="17">
        <v>44736</v>
      </c>
      <c r="D197" s="7">
        <v>360000</v>
      </c>
      <c r="E197" t="s">
        <v>41</v>
      </c>
      <c r="F197" t="s">
        <v>42</v>
      </c>
      <c r="G197" s="7">
        <v>360000</v>
      </c>
      <c r="H197" s="7">
        <v>222080</v>
      </c>
      <c r="I197" s="12">
        <f t="shared" si="15"/>
        <v>61.68888888888889</v>
      </c>
      <c r="J197" s="12">
        <f t="shared" si="19"/>
        <v>11.992185592185592</v>
      </c>
      <c r="K197" s="7">
        <v>444151</v>
      </c>
      <c r="L197" s="7">
        <v>74878</v>
      </c>
      <c r="M197" s="7">
        <f t="shared" si="16"/>
        <v>285122</v>
      </c>
      <c r="N197" s="7">
        <v>233717.09375</v>
      </c>
      <c r="O197" s="22">
        <f t="shared" si="17"/>
        <v>1.2199450002787826</v>
      </c>
      <c r="P197" s="27">
        <v>2264</v>
      </c>
      <c r="Q197" s="32">
        <f t="shared" si="18"/>
        <v>125.93727915194346</v>
      </c>
      <c r="R197" s="37" t="s">
        <v>328</v>
      </c>
      <c r="S197" s="42">
        <f>ABS(O1909-O197)*100</f>
        <v>27.864043795631211</v>
      </c>
      <c r="T197" t="s">
        <v>44</v>
      </c>
      <c r="V197" s="7">
        <v>70000</v>
      </c>
      <c r="W197" t="s">
        <v>45</v>
      </c>
      <c r="X197" s="17" t="s">
        <v>46</v>
      </c>
      <c r="Z197" t="s">
        <v>218</v>
      </c>
      <c r="AA197">
        <v>401</v>
      </c>
      <c r="AB197">
        <v>61</v>
      </c>
    </row>
    <row r="198" spans="1:28" x14ac:dyDescent="0.25">
      <c r="A198" t="s">
        <v>453</v>
      </c>
      <c r="B198" t="s">
        <v>454</v>
      </c>
      <c r="C198" s="17">
        <v>44903</v>
      </c>
      <c r="D198" s="7">
        <v>390000</v>
      </c>
      <c r="E198" t="s">
        <v>41</v>
      </c>
      <c r="F198" t="s">
        <v>42</v>
      </c>
      <c r="G198" s="7">
        <v>390000</v>
      </c>
      <c r="H198" s="7">
        <v>234510</v>
      </c>
      <c r="I198" s="12">
        <f t="shared" si="15"/>
        <v>60.130769230769232</v>
      </c>
      <c r="J198" s="12">
        <f t="shared" si="19"/>
        <v>10.434065934065934</v>
      </c>
      <c r="K198" s="7">
        <v>469022</v>
      </c>
      <c r="L198" s="7">
        <v>80323</v>
      </c>
      <c r="M198" s="7">
        <f t="shared" si="16"/>
        <v>309677</v>
      </c>
      <c r="N198" s="7">
        <v>246012.03125</v>
      </c>
      <c r="O198" s="22">
        <f t="shared" si="17"/>
        <v>1.258788029294807</v>
      </c>
      <c r="P198" s="27">
        <v>2315</v>
      </c>
      <c r="Q198" s="32">
        <f t="shared" si="18"/>
        <v>133.76976241900647</v>
      </c>
      <c r="R198" s="37" t="s">
        <v>328</v>
      </c>
      <c r="S198" s="42">
        <f>ABS(O1909-O198)*100</f>
        <v>23.979740894028765</v>
      </c>
      <c r="T198" t="s">
        <v>44</v>
      </c>
      <c r="V198" s="7">
        <v>70000</v>
      </c>
      <c r="W198" t="s">
        <v>45</v>
      </c>
      <c r="X198" s="17" t="s">
        <v>46</v>
      </c>
      <c r="Z198" t="s">
        <v>218</v>
      </c>
      <c r="AA198">
        <v>401</v>
      </c>
      <c r="AB198">
        <v>62</v>
      </c>
    </row>
    <row r="199" spans="1:28" x14ac:dyDescent="0.25">
      <c r="A199" t="s">
        <v>455</v>
      </c>
      <c r="B199" t="s">
        <v>456</v>
      </c>
      <c r="C199" s="17">
        <v>44867</v>
      </c>
      <c r="D199" s="7">
        <v>275000</v>
      </c>
      <c r="E199" t="s">
        <v>41</v>
      </c>
      <c r="F199" t="s">
        <v>42</v>
      </c>
      <c r="G199" s="7">
        <v>275000</v>
      </c>
      <c r="H199" s="7">
        <v>140950</v>
      </c>
      <c r="I199" s="12">
        <f t="shared" si="15"/>
        <v>51.25454545454545</v>
      </c>
      <c r="J199" s="12">
        <f t="shared" si="19"/>
        <v>1.5578421578421526</v>
      </c>
      <c r="K199" s="7">
        <v>281893</v>
      </c>
      <c r="L199" s="7">
        <v>62480</v>
      </c>
      <c r="M199" s="7">
        <f t="shared" si="16"/>
        <v>212520</v>
      </c>
      <c r="N199" s="7">
        <v>138868.984375</v>
      </c>
      <c r="O199" s="22">
        <f t="shared" si="17"/>
        <v>1.5303633201933251</v>
      </c>
      <c r="P199" s="27">
        <v>1906</v>
      </c>
      <c r="Q199" s="32">
        <f t="shared" si="18"/>
        <v>111.50052465897167</v>
      </c>
      <c r="R199" s="37" t="s">
        <v>328</v>
      </c>
      <c r="S199" s="42">
        <f>ABS(O1909-O199)*100</f>
        <v>3.1777881958230392</v>
      </c>
      <c r="T199" t="s">
        <v>44</v>
      </c>
      <c r="V199" s="7">
        <v>60000</v>
      </c>
      <c r="W199" t="s">
        <v>45</v>
      </c>
      <c r="X199" s="17" t="s">
        <v>46</v>
      </c>
      <c r="Z199" t="s">
        <v>218</v>
      </c>
      <c r="AA199">
        <v>401</v>
      </c>
      <c r="AB199">
        <v>44</v>
      </c>
    </row>
    <row r="200" spans="1:28" x14ac:dyDescent="0.25">
      <c r="A200" t="s">
        <v>457</v>
      </c>
      <c r="B200" t="s">
        <v>458</v>
      </c>
      <c r="C200" s="17">
        <v>44894</v>
      </c>
      <c r="D200" s="7">
        <v>280000</v>
      </c>
      <c r="E200" t="s">
        <v>41</v>
      </c>
      <c r="F200" t="s">
        <v>42</v>
      </c>
      <c r="G200" s="7">
        <v>280000</v>
      </c>
      <c r="H200" s="7">
        <v>124700</v>
      </c>
      <c r="I200" s="12">
        <f t="shared" si="15"/>
        <v>44.535714285714285</v>
      </c>
      <c r="J200" s="12">
        <f t="shared" si="19"/>
        <v>5.1609890109890131</v>
      </c>
      <c r="K200" s="7">
        <v>249403</v>
      </c>
      <c r="L200" s="7">
        <v>62420</v>
      </c>
      <c r="M200" s="7">
        <f t="shared" si="16"/>
        <v>217580</v>
      </c>
      <c r="N200" s="7">
        <v>118343.671875</v>
      </c>
      <c r="O200" s="22">
        <f t="shared" si="17"/>
        <v>1.8385435955529414</v>
      </c>
      <c r="P200" s="27">
        <v>1616</v>
      </c>
      <c r="Q200" s="32">
        <f t="shared" si="18"/>
        <v>134.6410891089109</v>
      </c>
      <c r="R200" s="37" t="s">
        <v>328</v>
      </c>
      <c r="S200" s="42">
        <f>ABS(O1909-O200)*100</f>
        <v>33.995815731784674</v>
      </c>
      <c r="T200" t="s">
        <v>137</v>
      </c>
      <c r="V200" s="7">
        <v>60000</v>
      </c>
      <c r="W200" t="s">
        <v>45</v>
      </c>
      <c r="X200" s="17" t="s">
        <v>46</v>
      </c>
      <c r="Z200" t="s">
        <v>218</v>
      </c>
      <c r="AA200">
        <v>401</v>
      </c>
      <c r="AB200">
        <v>46</v>
      </c>
    </row>
    <row r="201" spans="1:28" x14ac:dyDescent="0.25">
      <c r="A201" t="s">
        <v>459</v>
      </c>
      <c r="B201" t="s">
        <v>460</v>
      </c>
      <c r="C201" s="17">
        <v>45091</v>
      </c>
      <c r="D201" s="7">
        <v>301300</v>
      </c>
      <c r="E201" t="s">
        <v>41</v>
      </c>
      <c r="F201" t="s">
        <v>42</v>
      </c>
      <c r="G201" s="7">
        <v>301300</v>
      </c>
      <c r="H201" s="7">
        <v>131980</v>
      </c>
      <c r="I201" s="12">
        <f t="shared" si="15"/>
        <v>43.803518088284108</v>
      </c>
      <c r="J201" s="12">
        <f t="shared" si="19"/>
        <v>5.8931852084191902</v>
      </c>
      <c r="K201" s="7">
        <v>263956</v>
      </c>
      <c r="L201" s="7">
        <v>62805</v>
      </c>
      <c r="M201" s="7">
        <f t="shared" si="16"/>
        <v>238495</v>
      </c>
      <c r="N201" s="7">
        <v>127310.7578125</v>
      </c>
      <c r="O201" s="22">
        <f t="shared" si="17"/>
        <v>1.8733295135297936</v>
      </c>
      <c r="P201" s="27">
        <v>1662</v>
      </c>
      <c r="Q201" s="32">
        <f t="shared" si="18"/>
        <v>143.49879663056558</v>
      </c>
      <c r="R201" s="37" t="s">
        <v>328</v>
      </c>
      <c r="S201" s="42">
        <f>ABS(O1909-O201)*100</f>
        <v>37.474407529469886</v>
      </c>
      <c r="T201" t="s">
        <v>83</v>
      </c>
      <c r="V201" s="7">
        <v>60000</v>
      </c>
      <c r="W201" t="s">
        <v>45</v>
      </c>
      <c r="X201" s="17" t="s">
        <v>46</v>
      </c>
      <c r="Z201" t="s">
        <v>218</v>
      </c>
      <c r="AA201">
        <v>401</v>
      </c>
      <c r="AB201">
        <v>46</v>
      </c>
    </row>
    <row r="202" spans="1:28" x14ac:dyDescent="0.25">
      <c r="A202" t="s">
        <v>459</v>
      </c>
      <c r="B202" t="s">
        <v>460</v>
      </c>
      <c r="C202" s="17">
        <v>45153</v>
      </c>
      <c r="D202" s="7">
        <v>350000</v>
      </c>
      <c r="E202" t="s">
        <v>41</v>
      </c>
      <c r="F202" t="s">
        <v>42</v>
      </c>
      <c r="G202" s="7">
        <v>350000</v>
      </c>
      <c r="H202" s="7">
        <v>131980</v>
      </c>
      <c r="I202" s="12">
        <f t="shared" si="15"/>
        <v>37.708571428571432</v>
      </c>
      <c r="J202" s="12">
        <f t="shared" si="19"/>
        <v>11.988131868131866</v>
      </c>
      <c r="K202" s="7">
        <v>263956</v>
      </c>
      <c r="L202" s="7">
        <v>62805</v>
      </c>
      <c r="M202" s="7">
        <f t="shared" si="16"/>
        <v>287195</v>
      </c>
      <c r="N202" s="7">
        <v>127310.7578125</v>
      </c>
      <c r="O202" s="22">
        <f t="shared" si="17"/>
        <v>2.25585806678626</v>
      </c>
      <c r="P202" s="27">
        <v>1662</v>
      </c>
      <c r="Q202" s="32">
        <f t="shared" si="18"/>
        <v>172.80084235860409</v>
      </c>
      <c r="R202" s="37" t="s">
        <v>328</v>
      </c>
      <c r="S202" s="42">
        <f>ABS(O1909-O202)*100</f>
        <v>75.727262855116521</v>
      </c>
      <c r="T202" t="s">
        <v>83</v>
      </c>
      <c r="V202" s="7">
        <v>60000</v>
      </c>
      <c r="W202" t="s">
        <v>45</v>
      </c>
      <c r="X202" s="17" t="s">
        <v>46</v>
      </c>
      <c r="Z202" t="s">
        <v>218</v>
      </c>
      <c r="AA202">
        <v>401</v>
      </c>
      <c r="AB202">
        <v>46</v>
      </c>
    </row>
    <row r="203" spans="1:28" x14ac:dyDescent="0.25">
      <c r="A203" t="s">
        <v>461</v>
      </c>
      <c r="B203" t="s">
        <v>462</v>
      </c>
      <c r="C203" s="17">
        <v>44740</v>
      </c>
      <c r="D203" s="7">
        <v>336000</v>
      </c>
      <c r="E203" t="s">
        <v>41</v>
      </c>
      <c r="F203" t="s">
        <v>42</v>
      </c>
      <c r="G203" s="7">
        <v>336000</v>
      </c>
      <c r="H203" s="7">
        <v>161270</v>
      </c>
      <c r="I203" s="12">
        <f t="shared" si="15"/>
        <v>47.99702380952381</v>
      </c>
      <c r="J203" s="12">
        <f t="shared" si="19"/>
        <v>1.6996794871794876</v>
      </c>
      <c r="K203" s="7">
        <v>322544</v>
      </c>
      <c r="L203" s="7">
        <v>63180</v>
      </c>
      <c r="M203" s="7">
        <f t="shared" si="16"/>
        <v>272820</v>
      </c>
      <c r="N203" s="7">
        <v>226518.78125</v>
      </c>
      <c r="O203" s="22">
        <f t="shared" si="17"/>
        <v>1.2044034428160688</v>
      </c>
      <c r="P203" s="27">
        <v>2043</v>
      </c>
      <c r="Q203" s="32">
        <f t="shared" si="18"/>
        <v>133.53891336270192</v>
      </c>
      <c r="R203" s="37" t="s">
        <v>463</v>
      </c>
      <c r="S203" s="42">
        <f>ABS(O1909-O203)*100</f>
        <v>29.418199541902588</v>
      </c>
      <c r="T203" t="s">
        <v>44</v>
      </c>
      <c r="V203" s="7">
        <v>60000</v>
      </c>
      <c r="W203" t="s">
        <v>45</v>
      </c>
      <c r="X203" s="17" t="s">
        <v>46</v>
      </c>
      <c r="Z203" t="s">
        <v>218</v>
      </c>
      <c r="AA203">
        <v>407</v>
      </c>
      <c r="AB203">
        <v>64</v>
      </c>
    </row>
    <row r="204" spans="1:28" x14ac:dyDescent="0.25">
      <c r="A204" t="s">
        <v>464</v>
      </c>
      <c r="B204" t="s">
        <v>465</v>
      </c>
      <c r="C204" s="17">
        <v>44907</v>
      </c>
      <c r="D204" s="7">
        <v>303000</v>
      </c>
      <c r="E204" t="s">
        <v>41</v>
      </c>
      <c r="F204" t="s">
        <v>42</v>
      </c>
      <c r="G204" s="7">
        <v>303000</v>
      </c>
      <c r="H204" s="7">
        <v>151410</v>
      </c>
      <c r="I204" s="12">
        <f t="shared" si="15"/>
        <v>49.970297029702969</v>
      </c>
      <c r="J204" s="12">
        <f t="shared" si="19"/>
        <v>0.2735937329996716</v>
      </c>
      <c r="K204" s="7">
        <v>302823</v>
      </c>
      <c r="L204" s="7">
        <v>61940</v>
      </c>
      <c r="M204" s="7">
        <f t="shared" si="16"/>
        <v>241060</v>
      </c>
      <c r="N204" s="7">
        <v>210378.171875</v>
      </c>
      <c r="O204" s="22">
        <f t="shared" si="17"/>
        <v>1.1458413097306985</v>
      </c>
      <c r="P204" s="27">
        <v>1590</v>
      </c>
      <c r="Q204" s="32">
        <f t="shared" si="18"/>
        <v>151.61006289308176</v>
      </c>
      <c r="R204" s="37" t="s">
        <v>463</v>
      </c>
      <c r="S204" s="42">
        <f>ABS(O1909-O204)*100</f>
        <v>35.274412850439617</v>
      </c>
      <c r="T204" t="s">
        <v>83</v>
      </c>
      <c r="V204" s="7">
        <v>60000</v>
      </c>
      <c r="W204" t="s">
        <v>45</v>
      </c>
      <c r="X204" s="17" t="s">
        <v>46</v>
      </c>
      <c r="Z204" t="s">
        <v>218</v>
      </c>
      <c r="AA204">
        <v>407</v>
      </c>
      <c r="AB204">
        <v>64</v>
      </c>
    </row>
    <row r="205" spans="1:28" x14ac:dyDescent="0.25">
      <c r="A205" t="s">
        <v>466</v>
      </c>
      <c r="B205" t="s">
        <v>467</v>
      </c>
      <c r="C205" s="17">
        <v>45237</v>
      </c>
      <c r="D205" s="7">
        <v>281000</v>
      </c>
      <c r="E205" t="s">
        <v>41</v>
      </c>
      <c r="F205" t="s">
        <v>42</v>
      </c>
      <c r="G205" s="7">
        <v>281000</v>
      </c>
      <c r="H205" s="7">
        <v>152660</v>
      </c>
      <c r="I205" s="12">
        <f t="shared" si="15"/>
        <v>54.327402135231317</v>
      </c>
      <c r="J205" s="12">
        <f t="shared" si="19"/>
        <v>4.6306988385280192</v>
      </c>
      <c r="K205" s="7">
        <v>305322</v>
      </c>
      <c r="L205" s="7">
        <v>61940</v>
      </c>
      <c r="M205" s="7">
        <f t="shared" si="16"/>
        <v>219060</v>
      </c>
      <c r="N205" s="7">
        <v>212560.703125</v>
      </c>
      <c r="O205" s="22">
        <f t="shared" si="17"/>
        <v>1.0305761920216174</v>
      </c>
      <c r="P205" s="27">
        <v>1590</v>
      </c>
      <c r="Q205" s="32">
        <f t="shared" si="18"/>
        <v>137.77358490566039</v>
      </c>
      <c r="R205" s="37" t="s">
        <v>463</v>
      </c>
      <c r="S205" s="42">
        <f>ABS(O1909-O205)*100</f>
        <v>46.800924621347725</v>
      </c>
      <c r="T205" t="s">
        <v>83</v>
      </c>
      <c r="V205" s="7">
        <v>60000</v>
      </c>
      <c r="W205" t="s">
        <v>45</v>
      </c>
      <c r="X205" s="17" t="s">
        <v>46</v>
      </c>
      <c r="Z205" t="s">
        <v>218</v>
      </c>
      <c r="AA205">
        <v>407</v>
      </c>
      <c r="AB205">
        <v>64</v>
      </c>
    </row>
    <row r="206" spans="1:28" x14ac:dyDescent="0.25">
      <c r="A206" t="s">
        <v>468</v>
      </c>
      <c r="B206" t="s">
        <v>469</v>
      </c>
      <c r="C206" s="17">
        <v>45236</v>
      </c>
      <c r="D206" s="7">
        <v>364000</v>
      </c>
      <c r="E206" t="s">
        <v>41</v>
      </c>
      <c r="F206" t="s">
        <v>42</v>
      </c>
      <c r="G206" s="7">
        <v>364000</v>
      </c>
      <c r="H206" s="7">
        <v>162610</v>
      </c>
      <c r="I206" s="12">
        <f t="shared" si="15"/>
        <v>44.67307692307692</v>
      </c>
      <c r="J206" s="12">
        <f t="shared" si="19"/>
        <v>5.023626373626378</v>
      </c>
      <c r="K206" s="7">
        <v>325221</v>
      </c>
      <c r="L206" s="7">
        <v>62695</v>
      </c>
      <c r="M206" s="7">
        <f t="shared" si="16"/>
        <v>301305</v>
      </c>
      <c r="N206" s="7">
        <v>229280.34375</v>
      </c>
      <c r="O206" s="22">
        <f t="shared" si="17"/>
        <v>1.3141335845541708</v>
      </c>
      <c r="P206" s="27">
        <v>2043</v>
      </c>
      <c r="Q206" s="32">
        <f t="shared" si="18"/>
        <v>147.48164464023495</v>
      </c>
      <c r="R206" s="37" t="s">
        <v>463</v>
      </c>
      <c r="S206" s="42">
        <f>ABS(O1909-O206)*100</f>
        <v>18.445185368092389</v>
      </c>
      <c r="T206" t="s">
        <v>44</v>
      </c>
      <c r="V206" s="7">
        <v>60000</v>
      </c>
      <c r="W206" t="s">
        <v>45</v>
      </c>
      <c r="X206" s="17" t="s">
        <v>46</v>
      </c>
      <c r="Z206" t="s">
        <v>218</v>
      </c>
      <c r="AA206">
        <v>407</v>
      </c>
      <c r="AB206">
        <v>64</v>
      </c>
    </row>
    <row r="207" spans="1:28" x14ac:dyDescent="0.25">
      <c r="A207" t="s">
        <v>470</v>
      </c>
      <c r="B207" t="s">
        <v>471</v>
      </c>
      <c r="C207" s="17">
        <v>44872</v>
      </c>
      <c r="D207" s="7">
        <v>350000</v>
      </c>
      <c r="E207" t="s">
        <v>41</v>
      </c>
      <c r="F207" t="s">
        <v>42</v>
      </c>
      <c r="G207" s="7">
        <v>350000</v>
      </c>
      <c r="H207" s="7">
        <v>151380</v>
      </c>
      <c r="I207" s="12">
        <f t="shared" si="15"/>
        <v>43.251428571428576</v>
      </c>
      <c r="J207" s="12">
        <f t="shared" si="19"/>
        <v>6.4452747252747216</v>
      </c>
      <c r="K207" s="7">
        <v>302754</v>
      </c>
      <c r="L207" s="7">
        <v>62425</v>
      </c>
      <c r="M207" s="7">
        <f t="shared" si="16"/>
        <v>287575</v>
      </c>
      <c r="N207" s="7">
        <v>209894.328125</v>
      </c>
      <c r="O207" s="22">
        <f t="shared" si="17"/>
        <v>1.370094192486889</v>
      </c>
      <c r="P207" s="27">
        <v>1590</v>
      </c>
      <c r="Q207" s="32">
        <f t="shared" si="18"/>
        <v>180.86477987421384</v>
      </c>
      <c r="R207" s="37" t="s">
        <v>463</v>
      </c>
      <c r="S207" s="42">
        <f>ABS(O1909-O207)*100</f>
        <v>12.84912457482057</v>
      </c>
      <c r="T207" t="s">
        <v>83</v>
      </c>
      <c r="V207" s="7">
        <v>60000</v>
      </c>
      <c r="W207" t="s">
        <v>45</v>
      </c>
      <c r="X207" s="17" t="s">
        <v>46</v>
      </c>
      <c r="Z207" t="s">
        <v>218</v>
      </c>
      <c r="AA207">
        <v>407</v>
      </c>
      <c r="AB207">
        <v>64</v>
      </c>
    </row>
    <row r="208" spans="1:28" x14ac:dyDescent="0.25">
      <c r="A208" t="s">
        <v>472</v>
      </c>
      <c r="B208" t="s">
        <v>473</v>
      </c>
      <c r="C208" s="17">
        <v>44789</v>
      </c>
      <c r="D208" s="7">
        <v>326111</v>
      </c>
      <c r="E208" t="s">
        <v>41</v>
      </c>
      <c r="F208" t="s">
        <v>42</v>
      </c>
      <c r="G208" s="7">
        <v>326111</v>
      </c>
      <c r="H208" s="7">
        <v>165060</v>
      </c>
      <c r="I208" s="12">
        <f t="shared" si="15"/>
        <v>50.614668011811922</v>
      </c>
      <c r="J208" s="12">
        <f t="shared" si="19"/>
        <v>0.91796471510862432</v>
      </c>
      <c r="K208" s="7">
        <v>330129</v>
      </c>
      <c r="L208" s="7">
        <v>63180</v>
      </c>
      <c r="M208" s="7">
        <f t="shared" si="16"/>
        <v>262931</v>
      </c>
      <c r="N208" s="7">
        <v>233143.234375</v>
      </c>
      <c r="O208" s="22">
        <f t="shared" si="17"/>
        <v>1.1277659448486836</v>
      </c>
      <c r="P208" s="27">
        <v>2043</v>
      </c>
      <c r="Q208" s="32">
        <f t="shared" si="18"/>
        <v>128.69848262359275</v>
      </c>
      <c r="R208" s="37" t="s">
        <v>463</v>
      </c>
      <c r="S208" s="42">
        <f>ABS(O1909-O208)*100</f>
        <v>37.08194933864111</v>
      </c>
      <c r="T208" t="s">
        <v>44</v>
      </c>
      <c r="V208" s="7">
        <v>60000</v>
      </c>
      <c r="W208" t="s">
        <v>45</v>
      </c>
      <c r="X208" s="17" t="s">
        <v>46</v>
      </c>
      <c r="Z208" t="s">
        <v>218</v>
      </c>
      <c r="AA208">
        <v>407</v>
      </c>
      <c r="AB208">
        <v>64</v>
      </c>
    </row>
    <row r="209" spans="1:28" x14ac:dyDescent="0.25">
      <c r="A209" t="s">
        <v>474</v>
      </c>
      <c r="B209" t="s">
        <v>475</v>
      </c>
      <c r="C209" s="17">
        <v>45324</v>
      </c>
      <c r="D209" s="7">
        <v>250000</v>
      </c>
      <c r="E209" t="s">
        <v>41</v>
      </c>
      <c r="F209" t="s">
        <v>42</v>
      </c>
      <c r="G209" s="7">
        <v>250000</v>
      </c>
      <c r="H209" s="7">
        <v>149460</v>
      </c>
      <c r="I209" s="12">
        <f t="shared" si="15"/>
        <v>59.784000000000006</v>
      </c>
      <c r="J209" s="12">
        <f t="shared" si="19"/>
        <v>10.087296703296708</v>
      </c>
      <c r="K209" s="7">
        <v>298912</v>
      </c>
      <c r="L209" s="7">
        <v>62425</v>
      </c>
      <c r="M209" s="7">
        <f t="shared" si="16"/>
        <v>187575</v>
      </c>
      <c r="N209" s="7">
        <v>206538.859375</v>
      </c>
      <c r="O209" s="22">
        <f t="shared" si="17"/>
        <v>0.90818260819108876</v>
      </c>
      <c r="P209" s="27">
        <v>1590</v>
      </c>
      <c r="Q209" s="32">
        <f t="shared" si="18"/>
        <v>117.97169811320755</v>
      </c>
      <c r="R209" s="37" t="s">
        <v>463</v>
      </c>
      <c r="S209" s="42">
        <f>ABS(O1909-O209)*100</f>
        <v>59.040283004400592</v>
      </c>
      <c r="T209" t="s">
        <v>83</v>
      </c>
      <c r="V209" s="7">
        <v>60000</v>
      </c>
      <c r="W209" t="s">
        <v>45</v>
      </c>
      <c r="X209" s="17" t="s">
        <v>46</v>
      </c>
      <c r="Z209" t="s">
        <v>218</v>
      </c>
      <c r="AA209">
        <v>407</v>
      </c>
      <c r="AB209">
        <v>64</v>
      </c>
    </row>
    <row r="210" spans="1:28" x14ac:dyDescent="0.25">
      <c r="A210" t="s">
        <v>476</v>
      </c>
      <c r="B210" t="s">
        <v>477</v>
      </c>
      <c r="C210" s="17">
        <v>44963</v>
      </c>
      <c r="D210" s="7">
        <v>296000</v>
      </c>
      <c r="E210" t="s">
        <v>41</v>
      </c>
      <c r="F210" t="s">
        <v>42</v>
      </c>
      <c r="G210" s="7">
        <v>296000</v>
      </c>
      <c r="H210" s="7">
        <v>161500</v>
      </c>
      <c r="I210" s="12">
        <f t="shared" si="15"/>
        <v>54.560810810810814</v>
      </c>
      <c r="J210" s="12">
        <f t="shared" si="19"/>
        <v>4.8641075141075163</v>
      </c>
      <c r="K210" s="7">
        <v>322990</v>
      </c>
      <c r="L210" s="7">
        <v>63626</v>
      </c>
      <c r="M210" s="7">
        <f t="shared" si="16"/>
        <v>232374</v>
      </c>
      <c r="N210" s="7">
        <v>226518.78125</v>
      </c>
      <c r="O210" s="22">
        <f t="shared" si="17"/>
        <v>1.0258487120480213</v>
      </c>
      <c r="P210" s="27">
        <v>2043</v>
      </c>
      <c r="Q210" s="32">
        <f t="shared" si="18"/>
        <v>113.74155653450808</v>
      </c>
      <c r="R210" s="37" t="s">
        <v>463</v>
      </c>
      <c r="S210" s="42">
        <f>ABS(O1909-O210)*100</f>
        <v>47.273672618707337</v>
      </c>
      <c r="T210" t="s">
        <v>44</v>
      </c>
      <c r="V210" s="7">
        <v>60000</v>
      </c>
      <c r="W210" t="s">
        <v>45</v>
      </c>
      <c r="X210" s="17" t="s">
        <v>46</v>
      </c>
      <c r="Z210" t="s">
        <v>218</v>
      </c>
      <c r="AA210">
        <v>407</v>
      </c>
      <c r="AB210">
        <v>64</v>
      </c>
    </row>
    <row r="211" spans="1:28" x14ac:dyDescent="0.25">
      <c r="A211" t="s">
        <v>478</v>
      </c>
      <c r="B211" t="s">
        <v>479</v>
      </c>
      <c r="C211" s="17">
        <v>45131</v>
      </c>
      <c r="D211" s="7">
        <v>336900</v>
      </c>
      <c r="E211" t="s">
        <v>41</v>
      </c>
      <c r="F211" t="s">
        <v>42</v>
      </c>
      <c r="G211" s="7">
        <v>336900</v>
      </c>
      <c r="H211" s="7">
        <v>162610</v>
      </c>
      <c r="I211" s="12">
        <f t="shared" si="15"/>
        <v>48.266547937073319</v>
      </c>
      <c r="J211" s="12">
        <f t="shared" si="19"/>
        <v>1.4301553596299783</v>
      </c>
      <c r="K211" s="7">
        <v>325221</v>
      </c>
      <c r="L211" s="7">
        <v>62695</v>
      </c>
      <c r="M211" s="7">
        <f t="shared" si="16"/>
        <v>274205</v>
      </c>
      <c r="N211" s="7">
        <v>229280.34375</v>
      </c>
      <c r="O211" s="22">
        <f t="shared" si="17"/>
        <v>1.1959376696459616</v>
      </c>
      <c r="P211" s="27">
        <v>2043</v>
      </c>
      <c r="Q211" s="32">
        <f t="shared" si="18"/>
        <v>134.21683798335781</v>
      </c>
      <c r="R211" s="37" t="s">
        <v>463</v>
      </c>
      <c r="S211" s="42">
        <f>ABS(O1909-O211)*100</f>
        <v>30.264776858913311</v>
      </c>
      <c r="T211" t="s">
        <v>44</v>
      </c>
      <c r="V211" s="7">
        <v>60000</v>
      </c>
      <c r="W211" t="s">
        <v>45</v>
      </c>
      <c r="X211" s="17" t="s">
        <v>46</v>
      </c>
      <c r="Z211" t="s">
        <v>218</v>
      </c>
      <c r="AA211">
        <v>407</v>
      </c>
      <c r="AB211">
        <v>64</v>
      </c>
    </row>
    <row r="212" spans="1:28" x14ac:dyDescent="0.25">
      <c r="A212" t="s">
        <v>480</v>
      </c>
      <c r="B212" t="s">
        <v>481</v>
      </c>
      <c r="C212" s="17">
        <v>45247</v>
      </c>
      <c r="D212" s="7">
        <v>550000</v>
      </c>
      <c r="E212" t="s">
        <v>41</v>
      </c>
      <c r="F212" t="s">
        <v>42</v>
      </c>
      <c r="G212" s="7">
        <v>550000</v>
      </c>
      <c r="H212" s="7">
        <v>254650</v>
      </c>
      <c r="I212" s="12">
        <f t="shared" si="15"/>
        <v>46.300000000000004</v>
      </c>
      <c r="J212" s="12">
        <f t="shared" si="19"/>
        <v>3.3967032967032935</v>
      </c>
      <c r="K212" s="7">
        <v>509307</v>
      </c>
      <c r="L212" s="7">
        <v>94717</v>
      </c>
      <c r="M212" s="7">
        <f t="shared" si="16"/>
        <v>455283</v>
      </c>
      <c r="N212" s="7">
        <v>394847.625</v>
      </c>
      <c r="O212" s="22">
        <f t="shared" si="17"/>
        <v>1.1530599937127646</v>
      </c>
      <c r="P212" s="27">
        <v>2270</v>
      </c>
      <c r="Q212" s="32">
        <f t="shared" si="18"/>
        <v>200.56519823788545</v>
      </c>
      <c r="R212" s="37" t="s">
        <v>482</v>
      </c>
      <c r="S212" s="42">
        <f>ABS(O1909-O212)*100</f>
        <v>34.552544452233015</v>
      </c>
      <c r="T212" t="s">
        <v>83</v>
      </c>
      <c r="V212" s="7">
        <v>90000</v>
      </c>
      <c r="W212" t="s">
        <v>45</v>
      </c>
      <c r="X212" s="17" t="s">
        <v>46</v>
      </c>
      <c r="Z212" t="s">
        <v>382</v>
      </c>
      <c r="AA212">
        <v>401</v>
      </c>
      <c r="AB212">
        <v>62</v>
      </c>
    </row>
    <row r="213" spans="1:28" x14ac:dyDescent="0.25">
      <c r="A213" t="s">
        <v>483</v>
      </c>
      <c r="B213" t="s">
        <v>484</v>
      </c>
      <c r="C213" s="17">
        <v>45379</v>
      </c>
      <c r="D213" s="7">
        <v>430000</v>
      </c>
      <c r="E213" t="s">
        <v>41</v>
      </c>
      <c r="F213" t="s">
        <v>42</v>
      </c>
      <c r="G213" s="7">
        <v>430000</v>
      </c>
      <c r="H213" s="7">
        <v>229950</v>
      </c>
      <c r="I213" s="12">
        <f t="shared" si="15"/>
        <v>53.47674418604651</v>
      </c>
      <c r="J213" s="12">
        <f t="shared" si="19"/>
        <v>3.780040889343212</v>
      </c>
      <c r="K213" s="7">
        <v>459899</v>
      </c>
      <c r="L213" s="7">
        <v>86062</v>
      </c>
      <c r="M213" s="7">
        <f t="shared" si="16"/>
        <v>343938</v>
      </c>
      <c r="N213" s="7">
        <v>356035.25</v>
      </c>
      <c r="O213" s="22">
        <f t="shared" si="17"/>
        <v>0.9660223250366361</v>
      </c>
      <c r="P213" s="27">
        <v>2462</v>
      </c>
      <c r="Q213" s="32">
        <f t="shared" si="18"/>
        <v>139.69861900893582</v>
      </c>
      <c r="R213" s="37" t="s">
        <v>482</v>
      </c>
      <c r="S213" s="42">
        <f>ABS(O1909-O213)*100</f>
        <v>53.256311319845864</v>
      </c>
      <c r="T213" t="s">
        <v>325</v>
      </c>
      <c r="V213" s="7">
        <v>80000</v>
      </c>
      <c r="W213" t="s">
        <v>45</v>
      </c>
      <c r="X213" s="17" t="s">
        <v>46</v>
      </c>
      <c r="Z213" t="s">
        <v>382</v>
      </c>
      <c r="AA213">
        <v>401</v>
      </c>
      <c r="AB213">
        <v>64</v>
      </c>
    </row>
    <row r="214" spans="1:28" x14ac:dyDescent="0.25">
      <c r="A214" t="s">
        <v>485</v>
      </c>
      <c r="B214" t="s">
        <v>486</v>
      </c>
      <c r="C214" s="17">
        <v>44862</v>
      </c>
      <c r="D214" s="7">
        <v>455000</v>
      </c>
      <c r="E214" t="s">
        <v>41</v>
      </c>
      <c r="F214" t="s">
        <v>42</v>
      </c>
      <c r="G214" s="7">
        <v>455000</v>
      </c>
      <c r="H214" s="7">
        <v>226120</v>
      </c>
      <c r="I214" s="12">
        <f t="shared" si="15"/>
        <v>49.696703296703298</v>
      </c>
      <c r="J214" s="12">
        <f t="shared" si="19"/>
        <v>0</v>
      </c>
      <c r="K214" s="7">
        <v>452230</v>
      </c>
      <c r="L214" s="7">
        <v>89868</v>
      </c>
      <c r="M214" s="7">
        <f t="shared" si="16"/>
        <v>365132</v>
      </c>
      <c r="N214" s="7">
        <v>345106.65625</v>
      </c>
      <c r="O214" s="22">
        <f t="shared" si="17"/>
        <v>1.0580265358182295</v>
      </c>
      <c r="P214" s="27">
        <v>2552</v>
      </c>
      <c r="Q214" s="32">
        <f t="shared" si="18"/>
        <v>143.07680250783699</v>
      </c>
      <c r="R214" s="37" t="s">
        <v>482</v>
      </c>
      <c r="S214" s="42">
        <f>ABS(O1909-O214)*100</f>
        <v>44.055890241686527</v>
      </c>
      <c r="T214" t="s">
        <v>44</v>
      </c>
      <c r="V214" s="7">
        <v>85000</v>
      </c>
      <c r="W214" t="s">
        <v>45</v>
      </c>
      <c r="X214" s="17" t="s">
        <v>46</v>
      </c>
      <c r="Z214" t="s">
        <v>382</v>
      </c>
      <c r="AA214">
        <v>401</v>
      </c>
      <c r="AB214">
        <v>61</v>
      </c>
    </row>
    <row r="215" spans="1:28" x14ac:dyDescent="0.25">
      <c r="A215" t="s">
        <v>487</v>
      </c>
      <c r="B215" t="s">
        <v>488</v>
      </c>
      <c r="C215" s="17">
        <v>44729</v>
      </c>
      <c r="D215" s="7">
        <v>439900</v>
      </c>
      <c r="E215" t="s">
        <v>41</v>
      </c>
      <c r="F215" t="s">
        <v>42</v>
      </c>
      <c r="G215" s="7">
        <v>439900</v>
      </c>
      <c r="H215" s="7">
        <v>236760</v>
      </c>
      <c r="I215" s="12">
        <f t="shared" si="15"/>
        <v>53.821323027960901</v>
      </c>
      <c r="J215" s="12">
        <f t="shared" si="19"/>
        <v>4.124619731257603</v>
      </c>
      <c r="K215" s="7">
        <v>473515</v>
      </c>
      <c r="L215" s="7">
        <v>97750</v>
      </c>
      <c r="M215" s="7">
        <f t="shared" si="16"/>
        <v>342150</v>
      </c>
      <c r="N215" s="7">
        <v>357871.4375</v>
      </c>
      <c r="O215" s="22">
        <f t="shared" si="17"/>
        <v>0.95606959412624259</v>
      </c>
      <c r="P215" s="27">
        <v>2266</v>
      </c>
      <c r="Q215" s="32">
        <f t="shared" si="18"/>
        <v>150.99293909973522</v>
      </c>
      <c r="R215" s="37" t="s">
        <v>482</v>
      </c>
      <c r="S215" s="42">
        <f>ABS(O1909-O215)*100</f>
        <v>54.251584410885215</v>
      </c>
      <c r="T215" t="s">
        <v>83</v>
      </c>
      <c r="V215" s="7">
        <v>85000</v>
      </c>
      <c r="W215" t="s">
        <v>45</v>
      </c>
      <c r="X215" s="17" t="s">
        <v>46</v>
      </c>
      <c r="Z215" t="s">
        <v>382</v>
      </c>
      <c r="AA215">
        <v>401</v>
      </c>
      <c r="AB215">
        <v>61</v>
      </c>
    </row>
    <row r="216" spans="1:28" x14ac:dyDescent="0.25">
      <c r="A216" t="s">
        <v>489</v>
      </c>
      <c r="B216" t="s">
        <v>490</v>
      </c>
      <c r="C216" s="17">
        <v>44708</v>
      </c>
      <c r="D216" s="7">
        <v>422000</v>
      </c>
      <c r="E216" t="s">
        <v>41</v>
      </c>
      <c r="F216" t="s">
        <v>42</v>
      </c>
      <c r="G216" s="7">
        <v>422000</v>
      </c>
      <c r="H216" s="7">
        <v>232790</v>
      </c>
      <c r="I216" s="12">
        <f t="shared" si="15"/>
        <v>55.16350710900474</v>
      </c>
      <c r="J216" s="12">
        <f t="shared" si="19"/>
        <v>5.4668038123014426</v>
      </c>
      <c r="K216" s="7">
        <v>465573</v>
      </c>
      <c r="L216" s="7">
        <v>95904</v>
      </c>
      <c r="M216" s="7">
        <f t="shared" si="16"/>
        <v>326096</v>
      </c>
      <c r="N216" s="7">
        <v>352065.71875</v>
      </c>
      <c r="O216" s="22">
        <f t="shared" si="17"/>
        <v>0.92623616169672862</v>
      </c>
      <c r="P216" s="27">
        <v>2944</v>
      </c>
      <c r="Q216" s="32">
        <f t="shared" si="18"/>
        <v>110.76630434782609</v>
      </c>
      <c r="R216" s="37" t="s">
        <v>482</v>
      </c>
      <c r="S216" s="42">
        <f>ABS(O1909-O216)*100</f>
        <v>57.234927653836607</v>
      </c>
      <c r="T216" t="s">
        <v>44</v>
      </c>
      <c r="V216" s="7">
        <v>80000</v>
      </c>
      <c r="W216" t="s">
        <v>45</v>
      </c>
      <c r="X216" s="17" t="s">
        <v>46</v>
      </c>
      <c r="Z216" t="s">
        <v>382</v>
      </c>
      <c r="AA216">
        <v>401</v>
      </c>
      <c r="AB216">
        <v>57</v>
      </c>
    </row>
    <row r="217" spans="1:28" x14ac:dyDescent="0.25">
      <c r="A217" t="s">
        <v>491</v>
      </c>
      <c r="B217" t="s">
        <v>492</v>
      </c>
      <c r="C217" s="17">
        <v>45016</v>
      </c>
      <c r="D217" s="7">
        <v>370000</v>
      </c>
      <c r="E217" t="s">
        <v>41</v>
      </c>
      <c r="F217" t="s">
        <v>42</v>
      </c>
      <c r="G217" s="7">
        <v>370000</v>
      </c>
      <c r="H217" s="7">
        <v>245890</v>
      </c>
      <c r="I217" s="12">
        <f t="shared" si="15"/>
        <v>66.456756756756747</v>
      </c>
      <c r="J217" s="12">
        <f t="shared" si="19"/>
        <v>16.760053460053449</v>
      </c>
      <c r="K217" s="7">
        <v>491781</v>
      </c>
      <c r="L217" s="7">
        <v>115686</v>
      </c>
      <c r="M217" s="7">
        <f t="shared" si="16"/>
        <v>254314</v>
      </c>
      <c r="N217" s="7">
        <v>358185.71875</v>
      </c>
      <c r="O217" s="22">
        <f t="shared" si="17"/>
        <v>0.71000597368177454</v>
      </c>
      <c r="P217" s="27">
        <v>2971</v>
      </c>
      <c r="Q217" s="32">
        <f t="shared" si="18"/>
        <v>85.598788286772134</v>
      </c>
      <c r="R217" s="37" t="s">
        <v>482</v>
      </c>
      <c r="S217" s="42">
        <f>ABS(O1909-O217)*100</f>
        <v>78.857946455332012</v>
      </c>
      <c r="T217" t="s">
        <v>44</v>
      </c>
      <c r="V217" s="7">
        <v>90000</v>
      </c>
      <c r="W217" t="s">
        <v>45</v>
      </c>
      <c r="X217" s="17" t="s">
        <v>46</v>
      </c>
      <c r="Z217" t="s">
        <v>382</v>
      </c>
      <c r="AA217">
        <v>401</v>
      </c>
      <c r="AB217">
        <v>57</v>
      </c>
    </row>
    <row r="218" spans="1:28" x14ac:dyDescent="0.25">
      <c r="A218" t="s">
        <v>493</v>
      </c>
      <c r="B218" t="s">
        <v>494</v>
      </c>
      <c r="C218" s="17">
        <v>44760</v>
      </c>
      <c r="D218" s="7">
        <v>510000</v>
      </c>
      <c r="E218" t="s">
        <v>41</v>
      </c>
      <c r="F218" t="s">
        <v>42</v>
      </c>
      <c r="G218" s="7">
        <v>510000</v>
      </c>
      <c r="H218" s="7">
        <v>210240</v>
      </c>
      <c r="I218" s="12">
        <f t="shared" si="15"/>
        <v>41.223529411764702</v>
      </c>
      <c r="J218" s="12">
        <f t="shared" si="19"/>
        <v>8.4731738849385962</v>
      </c>
      <c r="K218" s="7">
        <v>420472</v>
      </c>
      <c r="L218" s="7">
        <v>89149</v>
      </c>
      <c r="M218" s="7">
        <f t="shared" si="16"/>
        <v>420851</v>
      </c>
      <c r="N218" s="7">
        <v>315545.71875</v>
      </c>
      <c r="O218" s="22">
        <f t="shared" si="17"/>
        <v>1.3337243226343092</v>
      </c>
      <c r="P218" s="27">
        <v>2635</v>
      </c>
      <c r="Q218" s="32">
        <f t="shared" si="18"/>
        <v>159.7157495256167</v>
      </c>
      <c r="R218" s="37" t="s">
        <v>482</v>
      </c>
      <c r="S218" s="42">
        <f>ABS(O1909-O218)*100</f>
        <v>16.486111560078555</v>
      </c>
      <c r="T218" t="s">
        <v>44</v>
      </c>
      <c r="V218" s="7">
        <v>80000</v>
      </c>
      <c r="W218" t="s">
        <v>45</v>
      </c>
      <c r="X218" s="17" t="s">
        <v>46</v>
      </c>
      <c r="Z218" t="s">
        <v>382</v>
      </c>
      <c r="AA218">
        <v>401</v>
      </c>
      <c r="AB218">
        <v>57</v>
      </c>
    </row>
    <row r="219" spans="1:28" x14ac:dyDescent="0.25">
      <c r="A219" t="s">
        <v>495</v>
      </c>
      <c r="B219" t="s">
        <v>496</v>
      </c>
      <c r="C219" s="17">
        <v>44762</v>
      </c>
      <c r="D219" s="7">
        <v>451900</v>
      </c>
      <c r="E219" t="s">
        <v>41</v>
      </c>
      <c r="F219" t="s">
        <v>42</v>
      </c>
      <c r="G219" s="7">
        <v>451900</v>
      </c>
      <c r="H219" s="7">
        <v>222800</v>
      </c>
      <c r="I219" s="12">
        <f t="shared" si="15"/>
        <v>49.302943129010842</v>
      </c>
      <c r="J219" s="12">
        <f t="shared" si="19"/>
        <v>0.39376016769245581</v>
      </c>
      <c r="K219" s="7">
        <v>445609</v>
      </c>
      <c r="L219" s="7">
        <v>85389</v>
      </c>
      <c r="M219" s="7">
        <f t="shared" si="16"/>
        <v>366511</v>
      </c>
      <c r="N219" s="7">
        <v>343066.65625</v>
      </c>
      <c r="O219" s="22">
        <f t="shared" si="17"/>
        <v>1.0683375761616296</v>
      </c>
      <c r="P219" s="27">
        <v>2223</v>
      </c>
      <c r="Q219" s="32">
        <f t="shared" si="18"/>
        <v>164.87224471434999</v>
      </c>
      <c r="R219" s="37" t="s">
        <v>482</v>
      </c>
      <c r="S219" s="42">
        <f>ABS(O1909-O219)*100</f>
        <v>43.024786207346509</v>
      </c>
      <c r="T219" t="s">
        <v>83</v>
      </c>
      <c r="V219" s="7">
        <v>80000</v>
      </c>
      <c r="W219" t="s">
        <v>45</v>
      </c>
      <c r="X219" s="17" t="s">
        <v>46</v>
      </c>
      <c r="Z219" t="s">
        <v>382</v>
      </c>
      <c r="AA219">
        <v>401</v>
      </c>
      <c r="AB219">
        <v>61</v>
      </c>
    </row>
    <row r="220" spans="1:28" x14ac:dyDescent="0.25">
      <c r="A220" t="s">
        <v>497</v>
      </c>
      <c r="B220" t="s">
        <v>498</v>
      </c>
      <c r="C220" s="17">
        <v>45321</v>
      </c>
      <c r="D220" s="7">
        <v>361500</v>
      </c>
      <c r="E220" t="s">
        <v>41</v>
      </c>
      <c r="F220" t="s">
        <v>42</v>
      </c>
      <c r="G220" s="7">
        <v>361500</v>
      </c>
      <c r="H220" s="7">
        <v>191600</v>
      </c>
      <c r="I220" s="12">
        <f t="shared" si="15"/>
        <v>53.001383125864457</v>
      </c>
      <c r="J220" s="12">
        <f t="shared" si="19"/>
        <v>3.3046798291611594</v>
      </c>
      <c r="K220" s="7">
        <v>383206</v>
      </c>
      <c r="L220" s="7">
        <v>84490</v>
      </c>
      <c r="M220" s="7">
        <f t="shared" si="16"/>
        <v>277010</v>
      </c>
      <c r="N220" s="7">
        <v>409200</v>
      </c>
      <c r="O220" s="22">
        <f t="shared" si="17"/>
        <v>0.67695503421309877</v>
      </c>
      <c r="P220" s="27">
        <v>2488</v>
      </c>
      <c r="Q220" s="32">
        <f t="shared" si="18"/>
        <v>111.33842443729904</v>
      </c>
      <c r="R220" s="37" t="s">
        <v>499</v>
      </c>
      <c r="S220" s="42">
        <f>ABS(O1909-O220)*100</f>
        <v>82.163040402199599</v>
      </c>
      <c r="T220" t="s">
        <v>325</v>
      </c>
      <c r="V220" s="7">
        <v>80000</v>
      </c>
      <c r="W220" t="s">
        <v>45</v>
      </c>
      <c r="X220" s="17" t="s">
        <v>46</v>
      </c>
      <c r="Z220" t="s">
        <v>382</v>
      </c>
      <c r="AA220">
        <v>407</v>
      </c>
      <c r="AB220">
        <v>71</v>
      </c>
    </row>
    <row r="221" spans="1:28" x14ac:dyDescent="0.25">
      <c r="A221" t="s">
        <v>500</v>
      </c>
      <c r="B221" t="s">
        <v>501</v>
      </c>
      <c r="C221" s="17">
        <v>44932</v>
      </c>
      <c r="D221" s="7">
        <v>355000</v>
      </c>
      <c r="E221" t="s">
        <v>41</v>
      </c>
      <c r="F221" t="s">
        <v>42</v>
      </c>
      <c r="G221" s="7">
        <v>355000</v>
      </c>
      <c r="H221" s="7">
        <v>193670</v>
      </c>
      <c r="I221" s="12">
        <f t="shared" si="15"/>
        <v>54.554929577464783</v>
      </c>
      <c r="J221" s="12">
        <f t="shared" si="19"/>
        <v>4.8582262807614853</v>
      </c>
      <c r="K221" s="7">
        <v>387338</v>
      </c>
      <c r="L221" s="7">
        <v>93252</v>
      </c>
      <c r="M221" s="7">
        <f t="shared" si="16"/>
        <v>261748</v>
      </c>
      <c r="N221" s="7">
        <v>402857.53125</v>
      </c>
      <c r="O221" s="22">
        <f t="shared" si="17"/>
        <v>0.64972845161374904</v>
      </c>
      <c r="P221" s="27">
        <v>2236</v>
      </c>
      <c r="Q221" s="32">
        <f t="shared" si="18"/>
        <v>117.0608228980322</v>
      </c>
      <c r="R221" s="37" t="s">
        <v>499</v>
      </c>
      <c r="S221" s="42">
        <f>ABS(O1909-O221)*100</f>
        <v>84.885698662134573</v>
      </c>
      <c r="T221" t="s">
        <v>83</v>
      </c>
      <c r="V221" s="7">
        <v>90000</v>
      </c>
      <c r="W221" t="s">
        <v>45</v>
      </c>
      <c r="X221" s="17" t="s">
        <v>46</v>
      </c>
      <c r="Z221" t="s">
        <v>382</v>
      </c>
      <c r="AA221">
        <v>407</v>
      </c>
      <c r="AB221">
        <v>70</v>
      </c>
    </row>
    <row r="222" spans="1:28" x14ac:dyDescent="0.25">
      <c r="A222" t="s">
        <v>502</v>
      </c>
      <c r="B222" t="s">
        <v>503</v>
      </c>
      <c r="C222" s="17">
        <v>45063</v>
      </c>
      <c r="D222" s="7">
        <v>390000</v>
      </c>
      <c r="E222" t="s">
        <v>41</v>
      </c>
      <c r="F222" t="s">
        <v>42</v>
      </c>
      <c r="G222" s="7">
        <v>390000</v>
      </c>
      <c r="H222" s="7">
        <v>195320</v>
      </c>
      <c r="I222" s="12">
        <f t="shared" si="15"/>
        <v>50.082051282051289</v>
      </c>
      <c r="J222" s="12">
        <f t="shared" si="19"/>
        <v>0.38534798534799108</v>
      </c>
      <c r="K222" s="7">
        <v>390633</v>
      </c>
      <c r="L222" s="7">
        <v>83572</v>
      </c>
      <c r="M222" s="7">
        <f t="shared" si="16"/>
        <v>306428</v>
      </c>
      <c r="N222" s="7">
        <v>420631.5</v>
      </c>
      <c r="O222" s="22">
        <f t="shared" si="17"/>
        <v>0.72849513172456171</v>
      </c>
      <c r="P222" s="27">
        <v>2551</v>
      </c>
      <c r="Q222" s="32">
        <f t="shared" si="18"/>
        <v>120.12073696589573</v>
      </c>
      <c r="R222" s="37" t="s">
        <v>499</v>
      </c>
      <c r="S222" s="42">
        <f>ABS(O1909-O222)*100</f>
        <v>77.009030651053294</v>
      </c>
      <c r="T222" t="s">
        <v>325</v>
      </c>
      <c r="V222" s="7">
        <v>80000</v>
      </c>
      <c r="W222" t="s">
        <v>45</v>
      </c>
      <c r="X222" s="17" t="s">
        <v>46</v>
      </c>
      <c r="Z222" t="s">
        <v>382</v>
      </c>
      <c r="AA222">
        <v>407</v>
      </c>
      <c r="AB222">
        <v>70</v>
      </c>
    </row>
    <row r="223" spans="1:28" x14ac:dyDescent="0.25">
      <c r="A223" t="s">
        <v>504</v>
      </c>
      <c r="B223" t="s">
        <v>505</v>
      </c>
      <c r="C223" s="17">
        <v>45170</v>
      </c>
      <c r="D223" s="7">
        <v>400000</v>
      </c>
      <c r="E223" t="s">
        <v>41</v>
      </c>
      <c r="F223" t="s">
        <v>42</v>
      </c>
      <c r="G223" s="7">
        <v>400000</v>
      </c>
      <c r="H223" s="7">
        <v>195410</v>
      </c>
      <c r="I223" s="12">
        <f t="shared" si="15"/>
        <v>48.852499999999999</v>
      </c>
      <c r="J223" s="12">
        <f t="shared" si="19"/>
        <v>0.84420329670329863</v>
      </c>
      <c r="K223" s="7">
        <v>390814</v>
      </c>
      <c r="L223" s="7">
        <v>84050</v>
      </c>
      <c r="M223" s="7">
        <f t="shared" si="16"/>
        <v>315950</v>
      </c>
      <c r="N223" s="7">
        <v>420224.65625</v>
      </c>
      <c r="O223" s="22">
        <f t="shared" si="17"/>
        <v>0.75185973812073292</v>
      </c>
      <c r="P223" s="27">
        <v>2551</v>
      </c>
      <c r="Q223" s="32">
        <f t="shared" si="18"/>
        <v>123.85339082712662</v>
      </c>
      <c r="R223" s="37" t="s">
        <v>499</v>
      </c>
      <c r="S223" s="42">
        <f>ABS(O1909-O223)*100</f>
        <v>74.672570011436179</v>
      </c>
      <c r="T223" t="s">
        <v>325</v>
      </c>
      <c r="V223" s="7">
        <v>80000</v>
      </c>
      <c r="W223" t="s">
        <v>45</v>
      </c>
      <c r="X223" s="17" t="s">
        <v>46</v>
      </c>
      <c r="Z223" t="s">
        <v>382</v>
      </c>
      <c r="AA223">
        <v>407</v>
      </c>
      <c r="AB223">
        <v>70</v>
      </c>
    </row>
    <row r="224" spans="1:28" x14ac:dyDescent="0.25">
      <c r="A224" t="s">
        <v>506</v>
      </c>
      <c r="B224" t="s">
        <v>507</v>
      </c>
      <c r="C224" s="17">
        <v>45070</v>
      </c>
      <c r="D224" s="7">
        <v>450000</v>
      </c>
      <c r="E224" t="s">
        <v>41</v>
      </c>
      <c r="F224" t="s">
        <v>42</v>
      </c>
      <c r="G224" s="7">
        <v>450000</v>
      </c>
      <c r="H224" s="7">
        <v>266970</v>
      </c>
      <c r="I224" s="12">
        <f t="shared" si="15"/>
        <v>59.326666666666675</v>
      </c>
      <c r="J224" s="12">
        <f t="shared" si="19"/>
        <v>9.6299633699633773</v>
      </c>
      <c r="K224" s="7">
        <v>533945</v>
      </c>
      <c r="L224" s="7">
        <v>84988</v>
      </c>
      <c r="M224" s="7">
        <f t="shared" si="16"/>
        <v>365012</v>
      </c>
      <c r="N224" s="7">
        <v>615009.5625</v>
      </c>
      <c r="O224" s="22">
        <f t="shared" si="17"/>
        <v>0.59350621885655641</v>
      </c>
      <c r="P224" s="27">
        <v>3887</v>
      </c>
      <c r="Q224" s="32">
        <f t="shared" si="18"/>
        <v>93.905839979418573</v>
      </c>
      <c r="R224" s="37" t="s">
        <v>499</v>
      </c>
      <c r="S224" s="42">
        <f>ABS(O1909-O224)*100</f>
        <v>90.507921937853837</v>
      </c>
      <c r="T224" t="s">
        <v>325</v>
      </c>
      <c r="V224" s="7">
        <v>80000</v>
      </c>
      <c r="W224" t="s">
        <v>45</v>
      </c>
      <c r="X224" s="17" t="s">
        <v>46</v>
      </c>
      <c r="Z224" t="s">
        <v>382</v>
      </c>
      <c r="AA224">
        <v>407</v>
      </c>
      <c r="AB224">
        <v>71</v>
      </c>
    </row>
    <row r="225" spans="1:28" x14ac:dyDescent="0.25">
      <c r="A225" t="s">
        <v>508</v>
      </c>
      <c r="B225" t="s">
        <v>509</v>
      </c>
      <c r="C225" s="17">
        <v>45098</v>
      </c>
      <c r="D225" s="7">
        <v>365000</v>
      </c>
      <c r="E225" t="s">
        <v>41</v>
      </c>
      <c r="F225" t="s">
        <v>42</v>
      </c>
      <c r="G225" s="7">
        <v>365000</v>
      </c>
      <c r="H225" s="7">
        <v>185280</v>
      </c>
      <c r="I225" s="12">
        <f t="shared" si="15"/>
        <v>50.761643835616447</v>
      </c>
      <c r="J225" s="12">
        <f t="shared" si="19"/>
        <v>1.0649405389131488</v>
      </c>
      <c r="K225" s="7">
        <v>370563</v>
      </c>
      <c r="L225" s="7">
        <v>83252</v>
      </c>
      <c r="M225" s="7">
        <f t="shared" si="16"/>
        <v>281748</v>
      </c>
      <c r="N225" s="7">
        <v>393576.71875</v>
      </c>
      <c r="O225" s="22">
        <f t="shared" si="17"/>
        <v>0.71586551383128527</v>
      </c>
      <c r="P225" s="27">
        <v>2202</v>
      </c>
      <c r="Q225" s="32">
        <f t="shared" si="18"/>
        <v>127.95095367847412</v>
      </c>
      <c r="R225" s="37" t="s">
        <v>499</v>
      </c>
      <c r="S225" s="42">
        <f>ABS(O1909-O225)*100</f>
        <v>78.271992440380942</v>
      </c>
      <c r="T225" t="s">
        <v>83</v>
      </c>
      <c r="V225" s="7">
        <v>80000</v>
      </c>
      <c r="W225" t="s">
        <v>45</v>
      </c>
      <c r="X225" s="17" t="s">
        <v>46</v>
      </c>
      <c r="Z225" t="s">
        <v>382</v>
      </c>
      <c r="AA225">
        <v>407</v>
      </c>
      <c r="AB225">
        <v>70</v>
      </c>
    </row>
    <row r="226" spans="1:28" x14ac:dyDescent="0.25">
      <c r="A226" t="s">
        <v>510</v>
      </c>
      <c r="B226" t="s">
        <v>511</v>
      </c>
      <c r="C226" s="17">
        <v>44826</v>
      </c>
      <c r="D226" s="7">
        <v>365000</v>
      </c>
      <c r="E226" t="s">
        <v>41</v>
      </c>
      <c r="F226" t="s">
        <v>42</v>
      </c>
      <c r="G226" s="7">
        <v>365000</v>
      </c>
      <c r="H226" s="7">
        <v>174210</v>
      </c>
      <c r="I226" s="12">
        <f t="shared" si="15"/>
        <v>47.728767123287668</v>
      </c>
      <c r="J226" s="12">
        <f t="shared" si="19"/>
        <v>1.9679361734156302</v>
      </c>
      <c r="K226" s="7">
        <v>348420</v>
      </c>
      <c r="L226" s="7">
        <v>83731</v>
      </c>
      <c r="M226" s="7">
        <f t="shared" si="16"/>
        <v>281269</v>
      </c>
      <c r="N226" s="7">
        <v>362587.65625</v>
      </c>
      <c r="O226" s="22">
        <f t="shared" si="17"/>
        <v>0.77572690396847999</v>
      </c>
      <c r="P226" s="27">
        <v>2188</v>
      </c>
      <c r="Q226" s="32">
        <f t="shared" si="18"/>
        <v>128.55073126142597</v>
      </c>
      <c r="R226" s="37" t="s">
        <v>499</v>
      </c>
      <c r="S226" s="42">
        <f>ABS(O1909-O226)*100</f>
        <v>72.285853426661475</v>
      </c>
      <c r="T226" t="s">
        <v>44</v>
      </c>
      <c r="V226" s="7">
        <v>80000</v>
      </c>
      <c r="W226" t="s">
        <v>45</v>
      </c>
      <c r="X226" s="17" t="s">
        <v>46</v>
      </c>
      <c r="Z226" t="s">
        <v>382</v>
      </c>
      <c r="AA226">
        <v>407</v>
      </c>
      <c r="AB226">
        <v>70</v>
      </c>
    </row>
    <row r="227" spans="1:28" x14ac:dyDescent="0.25">
      <c r="A227" t="s">
        <v>512</v>
      </c>
      <c r="B227" t="s">
        <v>513</v>
      </c>
      <c r="C227" s="17">
        <v>45096</v>
      </c>
      <c r="D227" s="7">
        <v>402700</v>
      </c>
      <c r="E227" t="s">
        <v>41</v>
      </c>
      <c r="F227" t="s">
        <v>42</v>
      </c>
      <c r="G227" s="7">
        <v>402700</v>
      </c>
      <c r="H227" s="7">
        <v>156150</v>
      </c>
      <c r="I227" s="12">
        <f t="shared" si="15"/>
        <v>38.775763595728833</v>
      </c>
      <c r="J227" s="12">
        <f t="shared" si="19"/>
        <v>10.920939700974465</v>
      </c>
      <c r="K227" s="7">
        <v>312299</v>
      </c>
      <c r="L227" s="7">
        <v>63127</v>
      </c>
      <c r="M227" s="7">
        <f t="shared" si="16"/>
        <v>339573</v>
      </c>
      <c r="N227" s="7">
        <v>251688.890625</v>
      </c>
      <c r="O227" s="22">
        <f t="shared" si="17"/>
        <v>1.349177546759271</v>
      </c>
      <c r="P227" s="27">
        <v>1822</v>
      </c>
      <c r="Q227" s="32">
        <f t="shared" si="18"/>
        <v>186.37376509330406</v>
      </c>
      <c r="R227" s="37" t="s">
        <v>514</v>
      </c>
      <c r="S227" s="42">
        <f>ABS(O1909-O227)*100</f>
        <v>14.940789147582368</v>
      </c>
      <c r="T227" t="s">
        <v>99</v>
      </c>
      <c r="V227" s="7">
        <v>60000</v>
      </c>
      <c r="W227" t="s">
        <v>45</v>
      </c>
      <c r="X227" s="17" t="s">
        <v>46</v>
      </c>
      <c r="Z227" t="s">
        <v>382</v>
      </c>
      <c r="AA227">
        <v>407</v>
      </c>
      <c r="AB227">
        <v>57</v>
      </c>
    </row>
    <row r="228" spans="1:28" x14ac:dyDescent="0.25">
      <c r="A228" t="s">
        <v>515</v>
      </c>
      <c r="B228" t="s">
        <v>516</v>
      </c>
      <c r="C228" s="17">
        <v>45107</v>
      </c>
      <c r="D228" s="7">
        <v>410000</v>
      </c>
      <c r="E228" t="s">
        <v>41</v>
      </c>
      <c r="F228" t="s">
        <v>42</v>
      </c>
      <c r="G228" s="7">
        <v>410000</v>
      </c>
      <c r="H228" s="7">
        <v>180680</v>
      </c>
      <c r="I228" s="12">
        <f t="shared" si="15"/>
        <v>44.068292682926831</v>
      </c>
      <c r="J228" s="12">
        <f t="shared" si="19"/>
        <v>5.6284106137764667</v>
      </c>
      <c r="K228" s="7">
        <v>361369</v>
      </c>
      <c r="L228" s="7">
        <v>63127</v>
      </c>
      <c r="M228" s="7">
        <f t="shared" si="16"/>
        <v>346873</v>
      </c>
      <c r="N228" s="7">
        <v>301254.53125</v>
      </c>
      <c r="O228" s="22">
        <f t="shared" si="17"/>
        <v>1.1514283239515588</v>
      </c>
      <c r="P228" s="27">
        <v>2391</v>
      </c>
      <c r="Q228" s="32">
        <f t="shared" si="18"/>
        <v>145.07444583856127</v>
      </c>
      <c r="R228" s="37" t="s">
        <v>514</v>
      </c>
      <c r="S228" s="42">
        <f>ABS(O1909-O228)*100</f>
        <v>34.715711428353593</v>
      </c>
      <c r="T228" t="s">
        <v>99</v>
      </c>
      <c r="V228" s="7">
        <v>60000</v>
      </c>
      <c r="W228" t="s">
        <v>45</v>
      </c>
      <c r="X228" s="17" t="s">
        <v>46</v>
      </c>
      <c r="Z228" t="s">
        <v>382</v>
      </c>
      <c r="AA228">
        <v>407</v>
      </c>
      <c r="AB228">
        <v>61</v>
      </c>
    </row>
    <row r="229" spans="1:28" x14ac:dyDescent="0.25">
      <c r="A229" t="s">
        <v>517</v>
      </c>
      <c r="B229" t="s">
        <v>518</v>
      </c>
      <c r="C229" s="17">
        <v>45324</v>
      </c>
      <c r="D229" s="7">
        <v>635000</v>
      </c>
      <c r="E229" t="s">
        <v>41</v>
      </c>
      <c r="F229" t="s">
        <v>42</v>
      </c>
      <c r="G229" s="7">
        <v>635000</v>
      </c>
      <c r="H229" s="7">
        <v>269470</v>
      </c>
      <c r="I229" s="12">
        <f t="shared" si="15"/>
        <v>42.436220472440944</v>
      </c>
      <c r="J229" s="12">
        <f t="shared" si="19"/>
        <v>7.260482824262354</v>
      </c>
      <c r="K229" s="7">
        <v>538932</v>
      </c>
      <c r="L229" s="7">
        <v>115124</v>
      </c>
      <c r="M229" s="7">
        <f t="shared" si="16"/>
        <v>519876</v>
      </c>
      <c r="N229" s="7">
        <v>403626.65625</v>
      </c>
      <c r="O229" s="22">
        <f t="shared" si="17"/>
        <v>1.2880120575534957</v>
      </c>
      <c r="P229" s="27">
        <v>3228</v>
      </c>
      <c r="Q229" s="32">
        <f t="shared" si="18"/>
        <v>161.05204460966542</v>
      </c>
      <c r="R229" s="37" t="s">
        <v>482</v>
      </c>
      <c r="S229" s="42">
        <f>ABS(O1909-O229)*100</f>
        <v>21.057338068159904</v>
      </c>
      <c r="T229" t="s">
        <v>44</v>
      </c>
      <c r="V229" s="7">
        <v>90000</v>
      </c>
      <c r="W229" t="s">
        <v>45</v>
      </c>
      <c r="X229" s="17" t="s">
        <v>46</v>
      </c>
      <c r="Z229" t="s">
        <v>382</v>
      </c>
      <c r="AA229">
        <v>401</v>
      </c>
      <c r="AB229">
        <v>57</v>
      </c>
    </row>
    <row r="230" spans="1:28" x14ac:dyDescent="0.25">
      <c r="A230" t="s">
        <v>519</v>
      </c>
      <c r="B230" t="s">
        <v>520</v>
      </c>
      <c r="C230" s="17">
        <v>44867</v>
      </c>
      <c r="D230" s="7">
        <v>320000</v>
      </c>
      <c r="E230" t="s">
        <v>41</v>
      </c>
      <c r="F230" t="s">
        <v>42</v>
      </c>
      <c r="G230" s="7">
        <v>320000</v>
      </c>
      <c r="H230" s="7">
        <v>167320</v>
      </c>
      <c r="I230" s="12">
        <f t="shared" si="15"/>
        <v>52.287499999999994</v>
      </c>
      <c r="J230" s="12">
        <f t="shared" si="19"/>
        <v>2.5907967032966965</v>
      </c>
      <c r="K230" s="7">
        <v>334638</v>
      </c>
      <c r="L230" s="7">
        <v>85519</v>
      </c>
      <c r="M230" s="7">
        <f t="shared" si="16"/>
        <v>234481</v>
      </c>
      <c r="N230" s="7">
        <v>153777.15625</v>
      </c>
      <c r="O230" s="22">
        <f t="shared" si="17"/>
        <v>1.5248103536184361</v>
      </c>
      <c r="P230" s="27">
        <v>1795</v>
      </c>
      <c r="Q230" s="32">
        <f t="shared" si="18"/>
        <v>130.63008356545961</v>
      </c>
      <c r="R230" s="37" t="s">
        <v>521</v>
      </c>
      <c r="S230" s="42">
        <f>ABS(O1909-O230)*100</f>
        <v>2.6224915383341374</v>
      </c>
      <c r="T230" t="s">
        <v>44</v>
      </c>
      <c r="V230" s="7">
        <v>80000</v>
      </c>
      <c r="W230" t="s">
        <v>45</v>
      </c>
      <c r="X230" s="17" t="s">
        <v>46</v>
      </c>
      <c r="Z230" t="s">
        <v>382</v>
      </c>
      <c r="AA230">
        <v>401</v>
      </c>
      <c r="AB230">
        <v>49</v>
      </c>
    </row>
    <row r="231" spans="1:28" x14ac:dyDescent="0.25">
      <c r="A231" t="s">
        <v>522</v>
      </c>
      <c r="B231" t="s">
        <v>523</v>
      </c>
      <c r="C231" s="17">
        <v>45198</v>
      </c>
      <c r="D231" s="7">
        <v>525000</v>
      </c>
      <c r="E231" t="s">
        <v>41</v>
      </c>
      <c r="F231" t="s">
        <v>42</v>
      </c>
      <c r="G231" s="7">
        <v>525000</v>
      </c>
      <c r="H231" s="7">
        <v>212740</v>
      </c>
      <c r="I231" s="12">
        <f t="shared" si="15"/>
        <v>40.521904761904764</v>
      </c>
      <c r="J231" s="12">
        <f t="shared" si="19"/>
        <v>9.1747985347985335</v>
      </c>
      <c r="K231" s="7">
        <v>425480</v>
      </c>
      <c r="L231" s="7">
        <v>83503</v>
      </c>
      <c r="M231" s="7">
        <f t="shared" si="16"/>
        <v>441497</v>
      </c>
      <c r="N231" s="7">
        <v>211096.90625</v>
      </c>
      <c r="O231" s="22">
        <f t="shared" si="17"/>
        <v>2.0914423041195089</v>
      </c>
      <c r="P231" s="27">
        <v>2850</v>
      </c>
      <c r="Q231" s="32">
        <f t="shared" si="18"/>
        <v>154.91122807017544</v>
      </c>
      <c r="R231" s="37" t="s">
        <v>521</v>
      </c>
      <c r="S231" s="42">
        <f>ABS(O1909-O231)*100</f>
        <v>59.285686588441422</v>
      </c>
      <c r="T231" t="s">
        <v>44</v>
      </c>
      <c r="V231" s="7">
        <v>80000</v>
      </c>
      <c r="W231" t="s">
        <v>45</v>
      </c>
      <c r="X231" s="17" t="s">
        <v>46</v>
      </c>
      <c r="Z231" t="s">
        <v>382</v>
      </c>
      <c r="AA231">
        <v>401</v>
      </c>
      <c r="AB231">
        <v>49</v>
      </c>
    </row>
    <row r="232" spans="1:28" x14ac:dyDescent="0.25">
      <c r="A232" t="s">
        <v>524</v>
      </c>
      <c r="B232" t="s">
        <v>525</v>
      </c>
      <c r="C232" s="17">
        <v>44742</v>
      </c>
      <c r="D232" s="7">
        <v>410000</v>
      </c>
      <c r="E232" t="s">
        <v>41</v>
      </c>
      <c r="F232" t="s">
        <v>42</v>
      </c>
      <c r="G232" s="7">
        <v>410000</v>
      </c>
      <c r="H232" s="7">
        <v>171310</v>
      </c>
      <c r="I232" s="12">
        <f t="shared" si="15"/>
        <v>41.782926829268291</v>
      </c>
      <c r="J232" s="12">
        <f t="shared" si="19"/>
        <v>7.9137764674350066</v>
      </c>
      <c r="K232" s="7">
        <v>342612</v>
      </c>
      <c r="L232" s="7">
        <v>88952</v>
      </c>
      <c r="M232" s="7">
        <f t="shared" si="16"/>
        <v>321048</v>
      </c>
      <c r="N232" s="7">
        <v>156580.25</v>
      </c>
      <c r="O232" s="22">
        <f t="shared" si="17"/>
        <v>2.0503735305059227</v>
      </c>
      <c r="P232" s="27">
        <v>1928</v>
      </c>
      <c r="Q232" s="32">
        <f t="shared" si="18"/>
        <v>166.51867219917011</v>
      </c>
      <c r="R232" s="37" t="s">
        <v>521</v>
      </c>
      <c r="S232" s="42">
        <f>ABS(O1909-O232)*100</f>
        <v>55.178809227082802</v>
      </c>
      <c r="T232" t="s">
        <v>44</v>
      </c>
      <c r="V232" s="7">
        <v>80000</v>
      </c>
      <c r="W232" t="s">
        <v>45</v>
      </c>
      <c r="X232" s="17" t="s">
        <v>46</v>
      </c>
      <c r="Z232" t="s">
        <v>382</v>
      </c>
      <c r="AA232">
        <v>401</v>
      </c>
      <c r="AB232">
        <v>49</v>
      </c>
    </row>
    <row r="233" spans="1:28" x14ac:dyDescent="0.25">
      <c r="A233" t="s">
        <v>526</v>
      </c>
      <c r="B233" t="s">
        <v>527</v>
      </c>
      <c r="C233" s="17">
        <v>45064</v>
      </c>
      <c r="D233" s="7">
        <v>335000</v>
      </c>
      <c r="E233" t="s">
        <v>41</v>
      </c>
      <c r="F233" t="s">
        <v>42</v>
      </c>
      <c r="G233" s="7">
        <v>335000</v>
      </c>
      <c r="H233" s="7">
        <v>169270</v>
      </c>
      <c r="I233" s="12">
        <f t="shared" si="15"/>
        <v>50.528358208955225</v>
      </c>
      <c r="J233" s="12">
        <f t="shared" si="19"/>
        <v>0.83165491225192767</v>
      </c>
      <c r="K233" s="7">
        <v>338546</v>
      </c>
      <c r="L233" s="7">
        <v>88112</v>
      </c>
      <c r="M233" s="7">
        <f t="shared" si="16"/>
        <v>246888</v>
      </c>
      <c r="N233" s="7">
        <v>154588.890625</v>
      </c>
      <c r="O233" s="22">
        <f t="shared" si="17"/>
        <v>1.5970617228821322</v>
      </c>
      <c r="P233" s="27">
        <v>1414</v>
      </c>
      <c r="Q233" s="32">
        <f t="shared" si="18"/>
        <v>174.60254596888259</v>
      </c>
      <c r="R233" s="37" t="s">
        <v>521</v>
      </c>
      <c r="S233" s="42">
        <f>ABS(O1909-O233)*100</f>
        <v>9.8476284647037495</v>
      </c>
      <c r="T233" t="s">
        <v>83</v>
      </c>
      <c r="V233" s="7">
        <v>80000</v>
      </c>
      <c r="W233" t="s">
        <v>45</v>
      </c>
      <c r="X233" s="17" t="s">
        <v>46</v>
      </c>
      <c r="Z233" t="s">
        <v>382</v>
      </c>
      <c r="AA233">
        <v>401</v>
      </c>
      <c r="AB233">
        <v>49</v>
      </c>
    </row>
    <row r="234" spans="1:28" x14ac:dyDescent="0.25">
      <c r="A234" t="s">
        <v>528</v>
      </c>
      <c r="B234" t="s">
        <v>529</v>
      </c>
      <c r="C234" s="17">
        <v>44972</v>
      </c>
      <c r="D234" s="7">
        <v>380000</v>
      </c>
      <c r="E234" t="s">
        <v>41</v>
      </c>
      <c r="F234" t="s">
        <v>42</v>
      </c>
      <c r="G234" s="7">
        <v>380000</v>
      </c>
      <c r="H234" s="7">
        <v>197770</v>
      </c>
      <c r="I234" s="12">
        <f t="shared" si="15"/>
        <v>52.044736842105266</v>
      </c>
      <c r="J234" s="12">
        <f t="shared" si="19"/>
        <v>2.3480335454019681</v>
      </c>
      <c r="K234" s="7">
        <v>395540</v>
      </c>
      <c r="L234" s="7">
        <v>83283</v>
      </c>
      <c r="M234" s="7">
        <f t="shared" si="16"/>
        <v>296717</v>
      </c>
      <c r="N234" s="7">
        <v>192751.234375</v>
      </c>
      <c r="O234" s="22">
        <f t="shared" si="17"/>
        <v>1.5393779498331681</v>
      </c>
      <c r="P234" s="27">
        <v>1748</v>
      </c>
      <c r="Q234" s="32">
        <f t="shared" si="18"/>
        <v>169.74656750572083</v>
      </c>
      <c r="R234" s="37" t="s">
        <v>521</v>
      </c>
      <c r="S234" s="42">
        <f>ABS(O1909-O234)*100</f>
        <v>4.07925115980734</v>
      </c>
      <c r="T234" t="s">
        <v>83</v>
      </c>
      <c r="V234" s="7">
        <v>80000</v>
      </c>
      <c r="W234" t="s">
        <v>45</v>
      </c>
      <c r="X234" s="17" t="s">
        <v>46</v>
      </c>
      <c r="Z234" t="s">
        <v>382</v>
      </c>
      <c r="AA234">
        <v>401</v>
      </c>
      <c r="AB234">
        <v>57</v>
      </c>
    </row>
    <row r="235" spans="1:28" x14ac:dyDescent="0.25">
      <c r="A235" t="s">
        <v>530</v>
      </c>
      <c r="B235" t="s">
        <v>531</v>
      </c>
      <c r="C235" s="17">
        <v>44740</v>
      </c>
      <c r="D235" s="7">
        <v>425000</v>
      </c>
      <c r="E235" t="s">
        <v>41</v>
      </c>
      <c r="F235" t="s">
        <v>42</v>
      </c>
      <c r="G235" s="7">
        <v>425000</v>
      </c>
      <c r="H235" s="7">
        <v>197730</v>
      </c>
      <c r="I235" s="12">
        <f t="shared" si="15"/>
        <v>46.52470588235294</v>
      </c>
      <c r="J235" s="12">
        <f t="shared" si="19"/>
        <v>3.1719974143503578</v>
      </c>
      <c r="K235" s="7">
        <v>395458</v>
      </c>
      <c r="L235" s="7">
        <v>82965</v>
      </c>
      <c r="M235" s="7">
        <f t="shared" si="16"/>
        <v>342035</v>
      </c>
      <c r="N235" s="7">
        <v>192896.90625</v>
      </c>
      <c r="O235" s="22">
        <f t="shared" si="17"/>
        <v>1.7731492259223312</v>
      </c>
      <c r="P235" s="27">
        <v>2604</v>
      </c>
      <c r="Q235" s="32">
        <f t="shared" si="18"/>
        <v>131.34984639016898</v>
      </c>
      <c r="R235" s="37" t="s">
        <v>521</v>
      </c>
      <c r="S235" s="42">
        <f>ABS(O1909-O235)*100</f>
        <v>27.456378768723646</v>
      </c>
      <c r="T235" t="s">
        <v>44</v>
      </c>
      <c r="V235" s="7">
        <v>80000</v>
      </c>
      <c r="W235" t="s">
        <v>45</v>
      </c>
      <c r="X235" s="17" t="s">
        <v>46</v>
      </c>
      <c r="Z235" t="s">
        <v>382</v>
      </c>
      <c r="AA235">
        <v>401</v>
      </c>
      <c r="AB235">
        <v>49</v>
      </c>
    </row>
    <row r="236" spans="1:28" x14ac:dyDescent="0.25">
      <c r="A236" t="s">
        <v>532</v>
      </c>
      <c r="B236" t="s">
        <v>533</v>
      </c>
      <c r="C236" s="17">
        <v>45182</v>
      </c>
      <c r="D236" s="7">
        <v>387000</v>
      </c>
      <c r="E236" t="s">
        <v>41</v>
      </c>
      <c r="F236" t="s">
        <v>42</v>
      </c>
      <c r="G236" s="7">
        <v>387000</v>
      </c>
      <c r="H236" s="7">
        <v>170520</v>
      </c>
      <c r="I236" s="12">
        <f t="shared" si="15"/>
        <v>44.062015503875969</v>
      </c>
      <c r="J236" s="12">
        <f t="shared" si="19"/>
        <v>5.6346877928273287</v>
      </c>
      <c r="K236" s="7">
        <v>341037</v>
      </c>
      <c r="L236" s="7">
        <v>82965</v>
      </c>
      <c r="M236" s="7">
        <f t="shared" si="16"/>
        <v>304035</v>
      </c>
      <c r="N236" s="7">
        <v>159303.703125</v>
      </c>
      <c r="O236" s="22">
        <f t="shared" si="17"/>
        <v>1.9085243722265166</v>
      </c>
      <c r="P236" s="27">
        <v>2234</v>
      </c>
      <c r="Q236" s="32">
        <f t="shared" si="18"/>
        <v>136.09444941808417</v>
      </c>
      <c r="R236" s="37" t="s">
        <v>521</v>
      </c>
      <c r="S236" s="42">
        <f>ABS(O1909-O236)*100</f>
        <v>40.993893399142188</v>
      </c>
      <c r="T236" t="s">
        <v>44</v>
      </c>
      <c r="V236" s="7">
        <v>80000</v>
      </c>
      <c r="W236" t="s">
        <v>45</v>
      </c>
      <c r="X236" s="17" t="s">
        <v>46</v>
      </c>
      <c r="Z236" t="s">
        <v>382</v>
      </c>
      <c r="AA236">
        <v>401</v>
      </c>
      <c r="AB236">
        <v>44</v>
      </c>
    </row>
    <row r="237" spans="1:28" x14ac:dyDescent="0.25">
      <c r="A237" t="s">
        <v>534</v>
      </c>
      <c r="B237" t="s">
        <v>535</v>
      </c>
      <c r="C237" s="17">
        <v>44824</v>
      </c>
      <c r="D237" s="7">
        <v>380000</v>
      </c>
      <c r="E237" t="s">
        <v>41</v>
      </c>
      <c r="F237" t="s">
        <v>42</v>
      </c>
      <c r="G237" s="7">
        <v>380000</v>
      </c>
      <c r="H237" s="7">
        <v>220070</v>
      </c>
      <c r="I237" s="12">
        <f t="shared" si="15"/>
        <v>57.913157894736841</v>
      </c>
      <c r="J237" s="12">
        <f t="shared" si="19"/>
        <v>8.2164545980335433</v>
      </c>
      <c r="K237" s="7">
        <v>440131</v>
      </c>
      <c r="L237" s="7">
        <v>83044</v>
      </c>
      <c r="M237" s="7">
        <f t="shared" si="16"/>
        <v>296956</v>
      </c>
      <c r="N237" s="7">
        <v>220424.078125</v>
      </c>
      <c r="O237" s="22">
        <f t="shared" si="17"/>
        <v>1.3472030938090149</v>
      </c>
      <c r="P237" s="27">
        <v>2934</v>
      </c>
      <c r="Q237" s="32">
        <f t="shared" si="18"/>
        <v>101.21199727334697</v>
      </c>
      <c r="R237" s="37" t="s">
        <v>521</v>
      </c>
      <c r="S237" s="42">
        <f>ABS(O1909-O237)*100</f>
        <v>15.138234442607978</v>
      </c>
      <c r="T237" t="s">
        <v>44</v>
      </c>
      <c r="V237" s="7">
        <v>80000</v>
      </c>
      <c r="W237" t="s">
        <v>45</v>
      </c>
      <c r="X237" s="17" t="s">
        <v>46</v>
      </c>
      <c r="Z237" t="s">
        <v>382</v>
      </c>
      <c r="AA237">
        <v>401</v>
      </c>
      <c r="AB237">
        <v>52</v>
      </c>
    </row>
    <row r="238" spans="1:28" x14ac:dyDescent="0.25">
      <c r="A238" t="s">
        <v>536</v>
      </c>
      <c r="B238" t="s">
        <v>537</v>
      </c>
      <c r="C238" s="17">
        <v>44813</v>
      </c>
      <c r="D238" s="7">
        <v>320000</v>
      </c>
      <c r="E238" t="s">
        <v>41</v>
      </c>
      <c r="F238" t="s">
        <v>42</v>
      </c>
      <c r="G238" s="7">
        <v>320000</v>
      </c>
      <c r="H238" s="7">
        <v>257900</v>
      </c>
      <c r="I238" s="12">
        <f t="shared" si="15"/>
        <v>80.59375</v>
      </c>
      <c r="J238" s="12">
        <f t="shared" si="19"/>
        <v>30.897046703296702</v>
      </c>
      <c r="K238" s="7">
        <v>515790</v>
      </c>
      <c r="L238" s="7">
        <v>93609</v>
      </c>
      <c r="M238" s="7">
        <f t="shared" si="16"/>
        <v>226391</v>
      </c>
      <c r="N238" s="7">
        <v>260605.5625</v>
      </c>
      <c r="O238" s="22">
        <f t="shared" si="17"/>
        <v>0.8687113115630446</v>
      </c>
      <c r="P238" s="27">
        <v>2758</v>
      </c>
      <c r="Q238" s="32">
        <f t="shared" si="18"/>
        <v>82.085206671501084</v>
      </c>
      <c r="R238" s="37" t="s">
        <v>521</v>
      </c>
      <c r="S238" s="42">
        <f>ABS(O1909-O238)*100</f>
        <v>62.987412667205014</v>
      </c>
      <c r="T238" t="s">
        <v>83</v>
      </c>
      <c r="V238" s="7">
        <v>80000</v>
      </c>
      <c r="W238" t="s">
        <v>45</v>
      </c>
      <c r="X238" s="17" t="s">
        <v>46</v>
      </c>
      <c r="Z238" t="s">
        <v>382</v>
      </c>
      <c r="AA238">
        <v>401</v>
      </c>
      <c r="AB238">
        <v>57</v>
      </c>
    </row>
    <row r="239" spans="1:28" x14ac:dyDescent="0.25">
      <c r="A239" t="s">
        <v>538</v>
      </c>
      <c r="B239" t="s">
        <v>539</v>
      </c>
      <c r="C239" s="17">
        <v>44701</v>
      </c>
      <c r="D239" s="7">
        <v>405000</v>
      </c>
      <c r="E239" t="s">
        <v>41</v>
      </c>
      <c r="F239" t="s">
        <v>42</v>
      </c>
      <c r="G239" s="7">
        <v>405000</v>
      </c>
      <c r="H239" s="7">
        <v>172090</v>
      </c>
      <c r="I239" s="12">
        <f t="shared" si="15"/>
        <v>42.491358024691358</v>
      </c>
      <c r="J239" s="12">
        <f t="shared" si="19"/>
        <v>7.2053452720119395</v>
      </c>
      <c r="K239" s="7">
        <v>344178</v>
      </c>
      <c r="L239" s="7">
        <v>82938</v>
      </c>
      <c r="M239" s="7">
        <f t="shared" si="16"/>
        <v>322062</v>
      </c>
      <c r="N239" s="7">
        <v>161259.265625</v>
      </c>
      <c r="O239" s="22">
        <f t="shared" si="17"/>
        <v>1.9971689611246175</v>
      </c>
      <c r="P239" s="27">
        <v>2255</v>
      </c>
      <c r="Q239" s="32">
        <f t="shared" si="18"/>
        <v>142.82128603104212</v>
      </c>
      <c r="R239" s="37" t="s">
        <v>521</v>
      </c>
      <c r="S239" s="42">
        <f>ABS(O1909-O239)*100</f>
        <v>49.858352288952275</v>
      </c>
      <c r="T239" t="s">
        <v>44</v>
      </c>
      <c r="V239" s="7">
        <v>80000</v>
      </c>
      <c r="W239" t="s">
        <v>45</v>
      </c>
      <c r="X239" s="17" t="s">
        <v>46</v>
      </c>
      <c r="Z239" t="s">
        <v>382</v>
      </c>
      <c r="AA239">
        <v>401</v>
      </c>
      <c r="AB239">
        <v>44</v>
      </c>
    </row>
    <row r="240" spans="1:28" x14ac:dyDescent="0.25">
      <c r="A240" t="s">
        <v>540</v>
      </c>
      <c r="B240" t="s">
        <v>541</v>
      </c>
      <c r="C240" s="17">
        <v>45056</v>
      </c>
      <c r="D240" s="7">
        <v>405000</v>
      </c>
      <c r="E240" t="s">
        <v>41</v>
      </c>
      <c r="F240" t="s">
        <v>42</v>
      </c>
      <c r="G240" s="7">
        <v>405000</v>
      </c>
      <c r="H240" s="7">
        <v>196240</v>
      </c>
      <c r="I240" s="12">
        <f t="shared" si="15"/>
        <v>48.45432098765432</v>
      </c>
      <c r="J240" s="12">
        <f t="shared" si="19"/>
        <v>1.2423823090489776</v>
      </c>
      <c r="K240" s="7">
        <v>392487</v>
      </c>
      <c r="L240" s="7">
        <v>96218</v>
      </c>
      <c r="M240" s="7">
        <f t="shared" si="16"/>
        <v>308782</v>
      </c>
      <c r="N240" s="7">
        <v>182882.09375</v>
      </c>
      <c r="O240" s="22">
        <f t="shared" si="17"/>
        <v>1.6884211771006148</v>
      </c>
      <c r="P240" s="27">
        <v>1823</v>
      </c>
      <c r="Q240" s="32">
        <f t="shared" si="18"/>
        <v>169.38123971475591</v>
      </c>
      <c r="R240" s="37" t="s">
        <v>521</v>
      </c>
      <c r="S240" s="42">
        <f>ABS(O1909-O240)*100</f>
        <v>18.983573886552009</v>
      </c>
      <c r="T240" t="s">
        <v>83</v>
      </c>
      <c r="V240" s="7">
        <v>90000</v>
      </c>
      <c r="W240" t="s">
        <v>45</v>
      </c>
      <c r="X240" s="17" t="s">
        <v>46</v>
      </c>
      <c r="Z240" t="s">
        <v>382</v>
      </c>
      <c r="AA240">
        <v>401</v>
      </c>
      <c r="AB240">
        <v>46</v>
      </c>
    </row>
    <row r="241" spans="1:28" x14ac:dyDescent="0.25">
      <c r="A241" t="s">
        <v>542</v>
      </c>
      <c r="B241" t="s">
        <v>543</v>
      </c>
      <c r="C241" s="17">
        <v>44974</v>
      </c>
      <c r="D241" s="7">
        <v>390000</v>
      </c>
      <c r="E241" t="s">
        <v>41</v>
      </c>
      <c r="F241" t="s">
        <v>42</v>
      </c>
      <c r="G241" s="7">
        <v>390000</v>
      </c>
      <c r="H241" s="7">
        <v>220610</v>
      </c>
      <c r="I241" s="12">
        <f t="shared" si="15"/>
        <v>56.566666666666663</v>
      </c>
      <c r="J241" s="12">
        <f t="shared" si="19"/>
        <v>6.8699633699633651</v>
      </c>
      <c r="K241" s="7">
        <v>441227</v>
      </c>
      <c r="L241" s="7">
        <v>98498</v>
      </c>
      <c r="M241" s="7">
        <f t="shared" si="16"/>
        <v>291502</v>
      </c>
      <c r="N241" s="7">
        <v>211561.109375</v>
      </c>
      <c r="O241" s="22">
        <f t="shared" si="17"/>
        <v>1.3778619372018028</v>
      </c>
      <c r="P241" s="27">
        <v>2192</v>
      </c>
      <c r="Q241" s="32">
        <f t="shared" si="18"/>
        <v>132.9844890510949</v>
      </c>
      <c r="R241" s="37" t="s">
        <v>521</v>
      </c>
      <c r="S241" s="42">
        <f>ABS(O1909-O241)*100</f>
        <v>12.072350103329189</v>
      </c>
      <c r="T241" t="s">
        <v>137</v>
      </c>
      <c r="V241" s="7">
        <v>90000</v>
      </c>
      <c r="W241" t="s">
        <v>45</v>
      </c>
      <c r="X241" s="17" t="s">
        <v>46</v>
      </c>
      <c r="Z241" t="s">
        <v>382</v>
      </c>
      <c r="AA241">
        <v>401</v>
      </c>
      <c r="AB241">
        <v>57</v>
      </c>
    </row>
    <row r="242" spans="1:28" x14ac:dyDescent="0.25">
      <c r="A242" t="s">
        <v>544</v>
      </c>
      <c r="B242" t="s">
        <v>545</v>
      </c>
      <c r="C242" s="17">
        <v>44671</v>
      </c>
      <c r="D242" s="7">
        <v>472000</v>
      </c>
      <c r="E242" t="s">
        <v>41</v>
      </c>
      <c r="F242" t="s">
        <v>42</v>
      </c>
      <c r="G242" s="7">
        <v>472000</v>
      </c>
      <c r="H242" s="7">
        <v>252270</v>
      </c>
      <c r="I242" s="12">
        <f t="shared" si="15"/>
        <v>53.447033898305087</v>
      </c>
      <c r="J242" s="12">
        <f t="shared" si="19"/>
        <v>3.7503306016017888</v>
      </c>
      <c r="K242" s="7">
        <v>504539</v>
      </c>
      <c r="L242" s="7">
        <v>94956</v>
      </c>
      <c r="M242" s="7">
        <f t="shared" si="16"/>
        <v>377044</v>
      </c>
      <c r="N242" s="7">
        <v>252829.015625</v>
      </c>
      <c r="O242" s="22">
        <f t="shared" si="17"/>
        <v>1.4913003520103785</v>
      </c>
      <c r="P242" s="27">
        <v>2086</v>
      </c>
      <c r="Q242" s="32">
        <f t="shared" si="18"/>
        <v>180.74976030680727</v>
      </c>
      <c r="R242" s="37" t="s">
        <v>521</v>
      </c>
      <c r="S242" s="42">
        <f>ABS(O1909-O242)*100</f>
        <v>0.72850862247162418</v>
      </c>
      <c r="T242" t="s">
        <v>83</v>
      </c>
      <c r="V242" s="7">
        <v>90000</v>
      </c>
      <c r="W242" t="s">
        <v>45</v>
      </c>
      <c r="X242" s="17" t="s">
        <v>46</v>
      </c>
      <c r="Z242" t="s">
        <v>382</v>
      </c>
      <c r="AA242">
        <v>401</v>
      </c>
      <c r="AB242">
        <v>57</v>
      </c>
    </row>
    <row r="243" spans="1:28" x14ac:dyDescent="0.25">
      <c r="A243" t="s">
        <v>546</v>
      </c>
      <c r="B243" t="s">
        <v>547</v>
      </c>
      <c r="C243" s="17">
        <v>44984</v>
      </c>
      <c r="D243" s="7">
        <v>600000</v>
      </c>
      <c r="E243" t="s">
        <v>41</v>
      </c>
      <c r="F243" t="s">
        <v>42</v>
      </c>
      <c r="G243" s="7">
        <v>600000</v>
      </c>
      <c r="H243" s="7">
        <v>294080</v>
      </c>
      <c r="I243" s="12">
        <f t="shared" si="15"/>
        <v>49.013333333333328</v>
      </c>
      <c r="J243" s="12">
        <f t="shared" si="19"/>
        <v>0.68336996336996947</v>
      </c>
      <c r="K243" s="7">
        <v>588151</v>
      </c>
      <c r="L243" s="7">
        <v>96250</v>
      </c>
      <c r="M243" s="7">
        <f t="shared" si="16"/>
        <v>503750</v>
      </c>
      <c r="N243" s="7">
        <v>464057.5625</v>
      </c>
      <c r="O243" s="22">
        <f t="shared" si="17"/>
        <v>1.0855334353052375</v>
      </c>
      <c r="P243" s="27">
        <v>3347</v>
      </c>
      <c r="Q243" s="32">
        <f t="shared" si="18"/>
        <v>150.50791753809381</v>
      </c>
      <c r="R243" s="37" t="s">
        <v>548</v>
      </c>
      <c r="S243" s="42">
        <f>ABS(O1909-O243)*100</f>
        <v>41.305200292985724</v>
      </c>
      <c r="T243" t="s">
        <v>44</v>
      </c>
      <c r="V243" s="7">
        <v>80000</v>
      </c>
      <c r="W243" t="s">
        <v>45</v>
      </c>
      <c r="X243" s="17" t="s">
        <v>46</v>
      </c>
      <c r="Z243" t="s">
        <v>382</v>
      </c>
      <c r="AA243">
        <v>401</v>
      </c>
      <c r="AB243">
        <v>65</v>
      </c>
    </row>
    <row r="244" spans="1:28" x14ac:dyDescent="0.25">
      <c r="A244" t="s">
        <v>549</v>
      </c>
      <c r="B244" t="s">
        <v>550</v>
      </c>
      <c r="C244" s="17">
        <v>44855</v>
      </c>
      <c r="D244" s="7">
        <v>585000</v>
      </c>
      <c r="E244" t="s">
        <v>41</v>
      </c>
      <c r="F244" t="s">
        <v>42</v>
      </c>
      <c r="G244" s="7">
        <v>585000</v>
      </c>
      <c r="H244" s="7">
        <v>296970</v>
      </c>
      <c r="I244" s="12">
        <f t="shared" si="15"/>
        <v>50.764102564102565</v>
      </c>
      <c r="J244" s="12">
        <f t="shared" si="19"/>
        <v>1.0673992673992672</v>
      </c>
      <c r="K244" s="7">
        <v>593937</v>
      </c>
      <c r="L244" s="7">
        <v>103969</v>
      </c>
      <c r="M244" s="7">
        <f t="shared" si="16"/>
        <v>481031</v>
      </c>
      <c r="N244" s="7">
        <v>462233.96875</v>
      </c>
      <c r="O244" s="22">
        <f t="shared" si="17"/>
        <v>1.0406656207046661</v>
      </c>
      <c r="P244" s="27">
        <v>3468</v>
      </c>
      <c r="Q244" s="32">
        <f t="shared" si="18"/>
        <v>138.70559400230681</v>
      </c>
      <c r="R244" s="37" t="s">
        <v>548</v>
      </c>
      <c r="S244" s="42">
        <f>ABS(O1909-O244)*100</f>
        <v>45.791981753042862</v>
      </c>
      <c r="T244" t="s">
        <v>44</v>
      </c>
      <c r="V244" s="7">
        <v>80000</v>
      </c>
      <c r="W244" t="s">
        <v>45</v>
      </c>
      <c r="X244" s="17" t="s">
        <v>46</v>
      </c>
      <c r="Z244" t="s">
        <v>382</v>
      </c>
      <c r="AA244">
        <v>401</v>
      </c>
      <c r="AB244">
        <v>63</v>
      </c>
    </row>
    <row r="245" spans="1:28" x14ac:dyDescent="0.25">
      <c r="A245" t="s">
        <v>551</v>
      </c>
      <c r="B245" t="s">
        <v>552</v>
      </c>
      <c r="C245" s="17">
        <v>45211</v>
      </c>
      <c r="D245" s="7">
        <v>351050</v>
      </c>
      <c r="E245" t="s">
        <v>41</v>
      </c>
      <c r="F245" t="s">
        <v>42</v>
      </c>
      <c r="G245" s="7">
        <v>351050</v>
      </c>
      <c r="H245" s="7">
        <v>170970</v>
      </c>
      <c r="I245" s="12">
        <f t="shared" si="15"/>
        <v>48.70246403646204</v>
      </c>
      <c r="J245" s="12">
        <f t="shared" si="19"/>
        <v>0.99423926024125819</v>
      </c>
      <c r="K245" s="7">
        <v>341944</v>
      </c>
      <c r="L245" s="7">
        <v>60000</v>
      </c>
      <c r="M245" s="7">
        <f t="shared" si="16"/>
        <v>291050</v>
      </c>
      <c r="N245" s="7">
        <v>273732.03125</v>
      </c>
      <c r="O245" s="22">
        <f t="shared" si="17"/>
        <v>1.0632661390445148</v>
      </c>
      <c r="P245" s="27">
        <v>1650</v>
      </c>
      <c r="Q245" s="32">
        <f t="shared" si="18"/>
        <v>176.39393939393941</v>
      </c>
      <c r="R245" s="37" t="s">
        <v>553</v>
      </c>
      <c r="S245" s="42">
        <f>ABS(O1909-O245)*100</f>
        <v>43.531929919057987</v>
      </c>
      <c r="T245" t="s">
        <v>83</v>
      </c>
      <c r="V245" s="7">
        <v>60000</v>
      </c>
      <c r="W245" t="s">
        <v>45</v>
      </c>
      <c r="X245" s="17" t="s">
        <v>46</v>
      </c>
      <c r="Z245" t="s">
        <v>382</v>
      </c>
      <c r="AA245">
        <v>407</v>
      </c>
      <c r="AB245">
        <v>65</v>
      </c>
    </row>
    <row r="246" spans="1:28" x14ac:dyDescent="0.25">
      <c r="A246" t="s">
        <v>554</v>
      </c>
      <c r="B246" t="s">
        <v>555</v>
      </c>
      <c r="C246" s="17">
        <v>44663</v>
      </c>
      <c r="D246" s="7">
        <v>350000</v>
      </c>
      <c r="E246" t="s">
        <v>41</v>
      </c>
      <c r="F246" t="s">
        <v>42</v>
      </c>
      <c r="G246" s="7">
        <v>350000</v>
      </c>
      <c r="H246" s="7">
        <v>186140</v>
      </c>
      <c r="I246" s="12">
        <f t="shared" si="15"/>
        <v>53.182857142857145</v>
      </c>
      <c r="J246" s="12">
        <f t="shared" si="19"/>
        <v>3.4861538461538473</v>
      </c>
      <c r="K246" s="7">
        <v>372284</v>
      </c>
      <c r="L246" s="7">
        <v>60000</v>
      </c>
      <c r="M246" s="7">
        <f t="shared" si="16"/>
        <v>290000</v>
      </c>
      <c r="N246" s="7">
        <v>303188.34375</v>
      </c>
      <c r="O246" s="22">
        <f t="shared" si="17"/>
        <v>0.95650115176962502</v>
      </c>
      <c r="P246" s="27">
        <v>1650</v>
      </c>
      <c r="Q246" s="32">
        <f t="shared" si="18"/>
        <v>175.75757575757575</v>
      </c>
      <c r="R246" s="37" t="s">
        <v>553</v>
      </c>
      <c r="S246" s="42">
        <f>ABS(O1909-O246)*100</f>
        <v>54.20842864654697</v>
      </c>
      <c r="T246" t="s">
        <v>83</v>
      </c>
      <c r="V246" s="7">
        <v>60000</v>
      </c>
      <c r="W246" t="s">
        <v>45</v>
      </c>
      <c r="X246" s="17" t="s">
        <v>46</v>
      </c>
      <c r="Z246" t="s">
        <v>382</v>
      </c>
      <c r="AA246">
        <v>407</v>
      </c>
      <c r="AB246">
        <v>65</v>
      </c>
    </row>
    <row r="247" spans="1:28" x14ac:dyDescent="0.25">
      <c r="A247" t="s">
        <v>556</v>
      </c>
      <c r="B247" t="s">
        <v>557</v>
      </c>
      <c r="C247" s="17">
        <v>44750</v>
      </c>
      <c r="D247" s="7">
        <v>335000</v>
      </c>
      <c r="E247" t="s">
        <v>41</v>
      </c>
      <c r="F247" t="s">
        <v>42</v>
      </c>
      <c r="G247" s="7">
        <v>335000</v>
      </c>
      <c r="H247" s="7">
        <v>173070</v>
      </c>
      <c r="I247" s="12">
        <f t="shared" si="15"/>
        <v>51.662686567164187</v>
      </c>
      <c r="J247" s="12">
        <f t="shared" si="19"/>
        <v>1.9659832704608888</v>
      </c>
      <c r="K247" s="7">
        <v>346146</v>
      </c>
      <c r="L247" s="7">
        <v>60000</v>
      </c>
      <c r="M247" s="7">
        <f t="shared" si="16"/>
        <v>275000</v>
      </c>
      <c r="N247" s="7">
        <v>277811.65625</v>
      </c>
      <c r="O247" s="22">
        <f t="shared" si="17"/>
        <v>0.98987927184930713</v>
      </c>
      <c r="P247" s="27">
        <v>1650</v>
      </c>
      <c r="Q247" s="32">
        <f t="shared" si="18"/>
        <v>166.66666666666666</v>
      </c>
      <c r="R247" s="37" t="s">
        <v>553</v>
      </c>
      <c r="S247" s="42">
        <f>ABS(O1909-O247)*100</f>
        <v>50.87061663857876</v>
      </c>
      <c r="T247" t="s">
        <v>83</v>
      </c>
      <c r="V247" s="7">
        <v>60000</v>
      </c>
      <c r="W247" t="s">
        <v>45</v>
      </c>
      <c r="X247" s="17" t="s">
        <v>46</v>
      </c>
      <c r="Z247" t="s">
        <v>382</v>
      </c>
      <c r="AA247">
        <v>407</v>
      </c>
      <c r="AB247">
        <v>65</v>
      </c>
    </row>
    <row r="248" spans="1:28" x14ac:dyDescent="0.25">
      <c r="A248" t="s">
        <v>558</v>
      </c>
      <c r="B248" t="s">
        <v>559</v>
      </c>
      <c r="C248" s="17">
        <v>44788</v>
      </c>
      <c r="D248" s="7">
        <v>320000</v>
      </c>
      <c r="E248" t="s">
        <v>41</v>
      </c>
      <c r="F248" t="s">
        <v>42</v>
      </c>
      <c r="G248" s="7">
        <v>320000</v>
      </c>
      <c r="H248" s="7">
        <v>170830</v>
      </c>
      <c r="I248" s="12">
        <f t="shared" si="15"/>
        <v>53.384374999999991</v>
      </c>
      <c r="J248" s="12">
        <f t="shared" si="19"/>
        <v>3.6876717032966937</v>
      </c>
      <c r="K248" s="7">
        <v>341667</v>
      </c>
      <c r="L248" s="7">
        <v>60000</v>
      </c>
      <c r="M248" s="7">
        <f t="shared" si="16"/>
        <v>260000</v>
      </c>
      <c r="N248" s="7">
        <v>273463.09375</v>
      </c>
      <c r="O248" s="22">
        <f t="shared" si="17"/>
        <v>0.95076815095821321</v>
      </c>
      <c r="P248" s="27">
        <v>1650</v>
      </c>
      <c r="Q248" s="32">
        <f t="shared" si="18"/>
        <v>157.57575757575756</v>
      </c>
      <c r="R248" s="37" t="s">
        <v>553</v>
      </c>
      <c r="S248" s="42">
        <f>ABS(O1909-O248)*100</f>
        <v>54.781728727688147</v>
      </c>
      <c r="T248" t="s">
        <v>83</v>
      </c>
      <c r="V248" s="7">
        <v>60000</v>
      </c>
      <c r="W248" t="s">
        <v>45</v>
      </c>
      <c r="X248" s="17" t="s">
        <v>46</v>
      </c>
      <c r="Z248" t="s">
        <v>382</v>
      </c>
      <c r="AA248">
        <v>407</v>
      </c>
      <c r="AB248">
        <v>65</v>
      </c>
    </row>
    <row r="249" spans="1:28" x14ac:dyDescent="0.25">
      <c r="A249" t="s">
        <v>560</v>
      </c>
      <c r="B249" t="s">
        <v>561</v>
      </c>
      <c r="C249" s="17">
        <v>44790</v>
      </c>
      <c r="D249" s="7">
        <v>336509</v>
      </c>
      <c r="E249" t="s">
        <v>41</v>
      </c>
      <c r="F249" t="s">
        <v>42</v>
      </c>
      <c r="G249" s="7">
        <v>336509</v>
      </c>
      <c r="H249" s="7">
        <v>165810</v>
      </c>
      <c r="I249" s="12">
        <f t="shared" si="15"/>
        <v>49.273570692017152</v>
      </c>
      <c r="J249" s="12">
        <f t="shared" si="19"/>
        <v>0.42313260468614544</v>
      </c>
      <c r="K249" s="7">
        <v>331623</v>
      </c>
      <c r="L249" s="7">
        <v>60000</v>
      </c>
      <c r="M249" s="7">
        <f t="shared" si="16"/>
        <v>276509</v>
      </c>
      <c r="N249" s="7">
        <v>263711.65625</v>
      </c>
      <c r="O249" s="22">
        <f t="shared" si="17"/>
        <v>1.0485277895257996</v>
      </c>
      <c r="P249" s="27">
        <v>1650</v>
      </c>
      <c r="Q249" s="32">
        <f t="shared" si="18"/>
        <v>167.58121212121213</v>
      </c>
      <c r="R249" s="37" t="s">
        <v>553</v>
      </c>
      <c r="S249" s="42">
        <f>ABS(O1909-O249)*100</f>
        <v>45.005764870929511</v>
      </c>
      <c r="T249" t="s">
        <v>83</v>
      </c>
      <c r="V249" s="7">
        <v>60000</v>
      </c>
      <c r="W249" t="s">
        <v>45</v>
      </c>
      <c r="X249" s="17" t="s">
        <v>46</v>
      </c>
      <c r="Z249" t="s">
        <v>382</v>
      </c>
      <c r="AA249">
        <v>407</v>
      </c>
      <c r="AB249">
        <v>64</v>
      </c>
    </row>
    <row r="250" spans="1:28" x14ac:dyDescent="0.25">
      <c r="A250" t="s">
        <v>562</v>
      </c>
      <c r="B250" t="s">
        <v>563</v>
      </c>
      <c r="C250" s="17">
        <v>44880</v>
      </c>
      <c r="D250" s="7">
        <v>470000</v>
      </c>
      <c r="E250" t="s">
        <v>41</v>
      </c>
      <c r="F250" t="s">
        <v>42</v>
      </c>
      <c r="G250" s="7">
        <v>470000</v>
      </c>
      <c r="H250" s="7">
        <v>254450</v>
      </c>
      <c r="I250" s="12">
        <f t="shared" si="15"/>
        <v>54.138297872340424</v>
      </c>
      <c r="J250" s="12">
        <f t="shared" si="19"/>
        <v>4.4415945756371258</v>
      </c>
      <c r="K250" s="7">
        <v>508896</v>
      </c>
      <c r="L250" s="7">
        <v>102969</v>
      </c>
      <c r="M250" s="7">
        <f t="shared" si="16"/>
        <v>367031</v>
      </c>
      <c r="N250" s="7">
        <v>386597.15625</v>
      </c>
      <c r="O250" s="22">
        <f t="shared" si="17"/>
        <v>0.94938877347212769</v>
      </c>
      <c r="P250" s="27">
        <v>3424</v>
      </c>
      <c r="Q250" s="32">
        <f t="shared" si="18"/>
        <v>107.19363317757009</v>
      </c>
      <c r="R250" s="37" t="s">
        <v>482</v>
      </c>
      <c r="S250" s="42">
        <f>ABS(O1909-O250)*100</f>
        <v>54.919666476296705</v>
      </c>
      <c r="T250" t="s">
        <v>44</v>
      </c>
      <c r="V250" s="7">
        <v>90000</v>
      </c>
      <c r="W250" t="s">
        <v>45</v>
      </c>
      <c r="X250" s="17" t="s">
        <v>46</v>
      </c>
      <c r="Z250" t="s">
        <v>382</v>
      </c>
      <c r="AA250">
        <v>401</v>
      </c>
      <c r="AB250">
        <v>57</v>
      </c>
    </row>
    <row r="251" spans="1:28" x14ac:dyDescent="0.25">
      <c r="A251" t="s">
        <v>564</v>
      </c>
      <c r="B251" t="s">
        <v>565</v>
      </c>
      <c r="C251" s="17">
        <v>44883</v>
      </c>
      <c r="D251" s="7">
        <v>465000</v>
      </c>
      <c r="E251" t="s">
        <v>41</v>
      </c>
      <c r="F251" t="s">
        <v>42</v>
      </c>
      <c r="G251" s="7">
        <v>465000</v>
      </c>
      <c r="H251" s="7">
        <v>225450</v>
      </c>
      <c r="I251" s="12">
        <f t="shared" si="15"/>
        <v>48.483870967741936</v>
      </c>
      <c r="J251" s="12">
        <f t="shared" si="19"/>
        <v>1.2128323289613618</v>
      </c>
      <c r="K251" s="7">
        <v>450896</v>
      </c>
      <c r="L251" s="7">
        <v>102177</v>
      </c>
      <c r="M251" s="7">
        <f t="shared" si="16"/>
        <v>362823</v>
      </c>
      <c r="N251" s="7">
        <v>332113.34375</v>
      </c>
      <c r="O251" s="22">
        <f t="shared" si="17"/>
        <v>1.0924673965316998</v>
      </c>
      <c r="P251" s="27">
        <v>2928</v>
      </c>
      <c r="Q251" s="32">
        <f t="shared" si="18"/>
        <v>123.91495901639344</v>
      </c>
      <c r="R251" s="37" t="s">
        <v>482</v>
      </c>
      <c r="S251" s="42">
        <f>ABS(O1909-O251)*100</f>
        <v>40.611804170339497</v>
      </c>
      <c r="T251" t="s">
        <v>44</v>
      </c>
      <c r="V251" s="7">
        <v>80000</v>
      </c>
      <c r="W251" t="s">
        <v>45</v>
      </c>
      <c r="X251" s="17" t="s">
        <v>46</v>
      </c>
      <c r="Z251" t="s">
        <v>382</v>
      </c>
      <c r="AA251">
        <v>401</v>
      </c>
      <c r="AB251">
        <v>57</v>
      </c>
    </row>
    <row r="252" spans="1:28" x14ac:dyDescent="0.25">
      <c r="A252" t="s">
        <v>566</v>
      </c>
      <c r="B252" t="s">
        <v>567</v>
      </c>
      <c r="C252" s="17">
        <v>44665</v>
      </c>
      <c r="D252" s="7">
        <v>450000</v>
      </c>
      <c r="E252" t="s">
        <v>41</v>
      </c>
      <c r="F252" t="s">
        <v>42</v>
      </c>
      <c r="G252" s="7">
        <v>450000</v>
      </c>
      <c r="H252" s="7">
        <v>220240</v>
      </c>
      <c r="I252" s="12">
        <f t="shared" si="15"/>
        <v>48.94222222222222</v>
      </c>
      <c r="J252" s="12">
        <f t="shared" si="19"/>
        <v>0.75448107448107748</v>
      </c>
      <c r="K252" s="7">
        <v>440486</v>
      </c>
      <c r="L252" s="7">
        <v>88142</v>
      </c>
      <c r="M252" s="7">
        <f t="shared" si="16"/>
        <v>361858</v>
      </c>
      <c r="N252" s="7">
        <v>335565.71875</v>
      </c>
      <c r="O252" s="22">
        <f t="shared" si="17"/>
        <v>1.0783521074439313</v>
      </c>
      <c r="P252" s="27">
        <v>3028</v>
      </c>
      <c r="Q252" s="32">
        <f t="shared" si="18"/>
        <v>119.50396301188904</v>
      </c>
      <c r="R252" s="37" t="s">
        <v>482</v>
      </c>
      <c r="S252" s="42">
        <f>ABS(O1909-O252)*100</f>
        <v>42.023333079116341</v>
      </c>
      <c r="T252" t="s">
        <v>44</v>
      </c>
      <c r="V252" s="7">
        <v>80000</v>
      </c>
      <c r="W252" t="s">
        <v>45</v>
      </c>
      <c r="X252" s="17" t="s">
        <v>46</v>
      </c>
      <c r="Z252" t="s">
        <v>382</v>
      </c>
      <c r="AA252">
        <v>401</v>
      </c>
      <c r="AB252">
        <v>57</v>
      </c>
    </row>
    <row r="253" spans="1:28" x14ac:dyDescent="0.25">
      <c r="A253" t="s">
        <v>568</v>
      </c>
      <c r="B253" t="s">
        <v>569</v>
      </c>
      <c r="C253" s="17">
        <v>45218</v>
      </c>
      <c r="D253" s="7">
        <v>440000</v>
      </c>
      <c r="E253" t="s">
        <v>41</v>
      </c>
      <c r="F253" t="s">
        <v>42</v>
      </c>
      <c r="G253" s="7">
        <v>440000</v>
      </c>
      <c r="H253" s="7">
        <v>234860</v>
      </c>
      <c r="I253" s="12">
        <f t="shared" si="15"/>
        <v>53.377272727272725</v>
      </c>
      <c r="J253" s="12">
        <f t="shared" si="19"/>
        <v>3.6805694305694274</v>
      </c>
      <c r="K253" s="7">
        <v>469725</v>
      </c>
      <c r="L253" s="7">
        <v>102646</v>
      </c>
      <c r="M253" s="7">
        <f t="shared" si="16"/>
        <v>337354</v>
      </c>
      <c r="N253" s="7">
        <v>349599.0625</v>
      </c>
      <c r="O253" s="22">
        <f t="shared" si="17"/>
        <v>0.96497398359013054</v>
      </c>
      <c r="P253" s="27">
        <v>2912</v>
      </c>
      <c r="Q253" s="32">
        <f t="shared" si="18"/>
        <v>115.84958791208791</v>
      </c>
      <c r="R253" s="37" t="s">
        <v>482</v>
      </c>
      <c r="S253" s="42">
        <f>ABS(O1909-O253)*100</f>
        <v>53.361145464496417</v>
      </c>
      <c r="T253" t="s">
        <v>44</v>
      </c>
      <c r="V253" s="7">
        <v>90000</v>
      </c>
      <c r="W253" t="s">
        <v>45</v>
      </c>
      <c r="X253" s="17" t="s">
        <v>46</v>
      </c>
      <c r="Z253" t="s">
        <v>382</v>
      </c>
      <c r="AA253">
        <v>401</v>
      </c>
      <c r="AB253">
        <v>57</v>
      </c>
    </row>
    <row r="254" spans="1:28" x14ac:dyDescent="0.25">
      <c r="A254" t="s">
        <v>570</v>
      </c>
      <c r="B254" t="s">
        <v>571</v>
      </c>
      <c r="C254" s="17">
        <v>45301</v>
      </c>
      <c r="D254" s="7">
        <v>200000</v>
      </c>
      <c r="E254" t="s">
        <v>41</v>
      </c>
      <c r="F254" t="s">
        <v>42</v>
      </c>
      <c r="G254" s="7">
        <v>200000</v>
      </c>
      <c r="H254" s="7">
        <v>113670</v>
      </c>
      <c r="I254" s="12">
        <f t="shared" si="15"/>
        <v>56.835000000000001</v>
      </c>
      <c r="J254" s="12">
        <f t="shared" si="19"/>
        <v>7.1382967032967031</v>
      </c>
      <c r="K254" s="7">
        <v>227342</v>
      </c>
      <c r="L254" s="7">
        <v>46833</v>
      </c>
      <c r="M254" s="7">
        <f t="shared" si="16"/>
        <v>153167</v>
      </c>
      <c r="N254" s="7">
        <v>161168.75</v>
      </c>
      <c r="O254" s="22">
        <f t="shared" si="17"/>
        <v>0.95035172761468956</v>
      </c>
      <c r="P254" s="27">
        <v>1578</v>
      </c>
      <c r="Q254" s="32">
        <f t="shared" si="18"/>
        <v>97.064005069708486</v>
      </c>
      <c r="R254" s="37" t="s">
        <v>572</v>
      </c>
      <c r="S254" s="42">
        <f>ABS(O1909-O254)*100</f>
        <v>54.823371062040515</v>
      </c>
      <c r="T254" t="s">
        <v>325</v>
      </c>
      <c r="V254" s="7">
        <v>45000</v>
      </c>
      <c r="W254" t="s">
        <v>45</v>
      </c>
      <c r="X254" s="17" t="s">
        <v>46</v>
      </c>
      <c r="Z254" t="s">
        <v>240</v>
      </c>
      <c r="AA254">
        <v>407</v>
      </c>
      <c r="AB254">
        <v>61</v>
      </c>
    </row>
    <row r="255" spans="1:28" x14ac:dyDescent="0.25">
      <c r="A255" t="s">
        <v>573</v>
      </c>
      <c r="B255" t="s">
        <v>574</v>
      </c>
      <c r="C255" s="17">
        <v>45369</v>
      </c>
      <c r="D255" s="7">
        <v>245000</v>
      </c>
      <c r="E255" t="s">
        <v>41</v>
      </c>
      <c r="F255" t="s">
        <v>42</v>
      </c>
      <c r="G255" s="7">
        <v>245000</v>
      </c>
      <c r="H255" s="7">
        <v>113670</v>
      </c>
      <c r="I255" s="12">
        <f t="shared" si="15"/>
        <v>46.395918367346937</v>
      </c>
      <c r="J255" s="12">
        <f t="shared" si="19"/>
        <v>3.3007849293563609</v>
      </c>
      <c r="K255" s="7">
        <v>227342</v>
      </c>
      <c r="L255" s="7">
        <v>46833</v>
      </c>
      <c r="M255" s="7">
        <f t="shared" si="16"/>
        <v>198167</v>
      </c>
      <c r="N255" s="7">
        <v>161168.75</v>
      </c>
      <c r="O255" s="22">
        <f t="shared" si="17"/>
        <v>1.2295621824950556</v>
      </c>
      <c r="P255" s="27">
        <v>1578</v>
      </c>
      <c r="Q255" s="32">
        <f t="shared" si="18"/>
        <v>125.58111533586819</v>
      </c>
      <c r="R255" s="37" t="s">
        <v>572</v>
      </c>
      <c r="S255" s="42">
        <f>ABS(O1909-O255)*100</f>
        <v>26.902325574003918</v>
      </c>
      <c r="T255" t="s">
        <v>325</v>
      </c>
      <c r="V255" s="7">
        <v>45000</v>
      </c>
      <c r="W255" t="s">
        <v>45</v>
      </c>
      <c r="X255" s="17" t="s">
        <v>46</v>
      </c>
      <c r="Z255" t="s">
        <v>240</v>
      </c>
      <c r="AA255">
        <v>407</v>
      </c>
      <c r="AB255">
        <v>61</v>
      </c>
    </row>
    <row r="256" spans="1:28" x14ac:dyDescent="0.25">
      <c r="A256" t="s">
        <v>575</v>
      </c>
      <c r="B256" t="s">
        <v>576</v>
      </c>
      <c r="C256" s="17">
        <v>45084</v>
      </c>
      <c r="D256" s="7">
        <v>220000</v>
      </c>
      <c r="E256" t="s">
        <v>41</v>
      </c>
      <c r="F256" t="s">
        <v>42</v>
      </c>
      <c r="G256" s="7">
        <v>220000</v>
      </c>
      <c r="H256" s="7">
        <v>115900</v>
      </c>
      <c r="I256" s="12">
        <f t="shared" si="15"/>
        <v>52.681818181818187</v>
      </c>
      <c r="J256" s="12">
        <f t="shared" si="19"/>
        <v>2.9851148851148892</v>
      </c>
      <c r="K256" s="7">
        <v>231795</v>
      </c>
      <c r="L256" s="7">
        <v>46833</v>
      </c>
      <c r="M256" s="7">
        <f t="shared" si="16"/>
        <v>173167</v>
      </c>
      <c r="N256" s="7">
        <v>165144.640625</v>
      </c>
      <c r="O256" s="22">
        <f t="shared" si="17"/>
        <v>1.0485777760915456</v>
      </c>
      <c r="P256" s="27">
        <v>1674</v>
      </c>
      <c r="Q256" s="32">
        <f t="shared" si="18"/>
        <v>103.44504181600956</v>
      </c>
      <c r="R256" s="37" t="s">
        <v>572</v>
      </c>
      <c r="S256" s="42">
        <f>ABS(O1909-O256)*100</f>
        <v>45.000766214354911</v>
      </c>
      <c r="T256" t="s">
        <v>325</v>
      </c>
      <c r="V256" s="7">
        <v>45000</v>
      </c>
      <c r="W256" t="s">
        <v>45</v>
      </c>
      <c r="X256" s="17" t="s">
        <v>46</v>
      </c>
      <c r="Z256" t="s">
        <v>240</v>
      </c>
      <c r="AA256">
        <v>407</v>
      </c>
      <c r="AB256">
        <v>61</v>
      </c>
    </row>
    <row r="257" spans="1:28" x14ac:dyDescent="0.25">
      <c r="A257" t="s">
        <v>577</v>
      </c>
      <c r="B257" t="s">
        <v>578</v>
      </c>
      <c r="C257" s="17">
        <v>45225</v>
      </c>
      <c r="D257" s="7">
        <v>232000</v>
      </c>
      <c r="E257" t="s">
        <v>41</v>
      </c>
      <c r="F257" t="s">
        <v>42</v>
      </c>
      <c r="G257" s="7">
        <v>232000</v>
      </c>
      <c r="H257" s="7">
        <v>116180</v>
      </c>
      <c r="I257" s="12">
        <f t="shared" si="15"/>
        <v>50.077586206896555</v>
      </c>
      <c r="J257" s="12">
        <f t="shared" si="19"/>
        <v>0.38088291019325737</v>
      </c>
      <c r="K257" s="7">
        <v>232355</v>
      </c>
      <c r="L257" s="7">
        <v>46833</v>
      </c>
      <c r="M257" s="7">
        <f t="shared" si="16"/>
        <v>185167</v>
      </c>
      <c r="N257" s="7">
        <v>165644.640625</v>
      </c>
      <c r="O257" s="22">
        <f t="shared" si="17"/>
        <v>1.1178568730104363</v>
      </c>
      <c r="P257" s="27">
        <v>1627</v>
      </c>
      <c r="Q257" s="32">
        <f t="shared" si="18"/>
        <v>113.80885064535956</v>
      </c>
      <c r="R257" s="37" t="s">
        <v>572</v>
      </c>
      <c r="S257" s="42">
        <f>ABS(O1909-O257)*100</f>
        <v>38.072856522465834</v>
      </c>
      <c r="T257" t="s">
        <v>325</v>
      </c>
      <c r="V257" s="7">
        <v>45000</v>
      </c>
      <c r="W257" t="s">
        <v>45</v>
      </c>
      <c r="X257" s="17" t="s">
        <v>46</v>
      </c>
      <c r="Z257" t="s">
        <v>240</v>
      </c>
      <c r="AA257">
        <v>407</v>
      </c>
      <c r="AB257">
        <v>61</v>
      </c>
    </row>
    <row r="258" spans="1:28" x14ac:dyDescent="0.25">
      <c r="A258" t="s">
        <v>579</v>
      </c>
      <c r="B258" t="s">
        <v>580</v>
      </c>
      <c r="C258" s="17">
        <v>44708</v>
      </c>
      <c r="D258" s="7">
        <v>229000</v>
      </c>
      <c r="E258" t="s">
        <v>41</v>
      </c>
      <c r="F258" t="s">
        <v>42</v>
      </c>
      <c r="G258" s="7">
        <v>229000</v>
      </c>
      <c r="H258" s="7">
        <v>116100</v>
      </c>
      <c r="I258" s="12">
        <f t="shared" ref="I258:I321" si="20">H258/G258*100</f>
        <v>50.698689956331876</v>
      </c>
      <c r="J258" s="12">
        <f t="shared" si="19"/>
        <v>1.001986659628578</v>
      </c>
      <c r="K258" s="7">
        <v>232206</v>
      </c>
      <c r="L258" s="7">
        <v>46833</v>
      </c>
      <c r="M258" s="7">
        <f t="shared" ref="M258:M321" si="21">G258-L258</f>
        <v>182167</v>
      </c>
      <c r="N258" s="7">
        <v>165511.609375</v>
      </c>
      <c r="O258" s="22">
        <f t="shared" ref="O258:O321" si="22">M258/N258</f>
        <v>1.1006297424566989</v>
      </c>
      <c r="P258" s="27">
        <v>1722</v>
      </c>
      <c r="Q258" s="32">
        <f t="shared" ref="Q258:Q321" si="23">M258/P258</f>
        <v>105.78803716608594</v>
      </c>
      <c r="R258" s="37" t="s">
        <v>572</v>
      </c>
      <c r="S258" s="42">
        <f>ABS(O1909-O258)*100</f>
        <v>39.795569577839586</v>
      </c>
      <c r="T258" t="s">
        <v>325</v>
      </c>
      <c r="V258" s="7">
        <v>45000</v>
      </c>
      <c r="W258" t="s">
        <v>45</v>
      </c>
      <c r="X258" s="17" t="s">
        <v>46</v>
      </c>
      <c r="Z258" t="s">
        <v>240</v>
      </c>
      <c r="AA258">
        <v>407</v>
      </c>
      <c r="AB258">
        <v>61</v>
      </c>
    </row>
    <row r="259" spans="1:28" x14ac:dyDescent="0.25">
      <c r="A259" t="s">
        <v>581</v>
      </c>
      <c r="B259" t="s">
        <v>582</v>
      </c>
      <c r="C259" s="17">
        <v>45201</v>
      </c>
      <c r="D259" s="7">
        <v>250000</v>
      </c>
      <c r="E259" t="s">
        <v>41</v>
      </c>
      <c r="F259" t="s">
        <v>42</v>
      </c>
      <c r="G259" s="7">
        <v>250000</v>
      </c>
      <c r="H259" s="7">
        <v>118530</v>
      </c>
      <c r="I259" s="12">
        <f t="shared" si="20"/>
        <v>47.411999999999999</v>
      </c>
      <c r="J259" s="12">
        <f t="shared" ref="J259:J322" si="24">+ABS(I259-$I$1914)</f>
        <v>2.2847032967032987</v>
      </c>
      <c r="K259" s="7">
        <v>237067</v>
      </c>
      <c r="L259" s="7">
        <v>46833</v>
      </c>
      <c r="M259" s="7">
        <f t="shared" si="21"/>
        <v>203167</v>
      </c>
      <c r="N259" s="7">
        <v>169851.78125</v>
      </c>
      <c r="O259" s="22">
        <f t="shared" si="22"/>
        <v>1.1961428870796726</v>
      </c>
      <c r="P259" s="27">
        <v>1722</v>
      </c>
      <c r="Q259" s="32">
        <f t="shared" si="23"/>
        <v>117.98315911730546</v>
      </c>
      <c r="R259" s="37" t="s">
        <v>572</v>
      </c>
      <c r="S259" s="42">
        <f>ABS(O1909-O259)*100</f>
        <v>30.244255115542206</v>
      </c>
      <c r="T259" t="s">
        <v>325</v>
      </c>
      <c r="V259" s="7">
        <v>45000</v>
      </c>
      <c r="W259" t="s">
        <v>45</v>
      </c>
      <c r="X259" s="17" t="s">
        <v>46</v>
      </c>
      <c r="Z259" t="s">
        <v>240</v>
      </c>
      <c r="AA259">
        <v>407</v>
      </c>
      <c r="AB259">
        <v>61</v>
      </c>
    </row>
    <row r="260" spans="1:28" x14ac:dyDescent="0.25">
      <c r="A260" t="s">
        <v>581</v>
      </c>
      <c r="B260" t="s">
        <v>582</v>
      </c>
      <c r="C260" s="17">
        <v>45120</v>
      </c>
      <c r="D260" s="7">
        <v>227000</v>
      </c>
      <c r="E260" t="s">
        <v>41</v>
      </c>
      <c r="F260" t="s">
        <v>42</v>
      </c>
      <c r="G260" s="7">
        <v>227000</v>
      </c>
      <c r="H260" s="7">
        <v>118530</v>
      </c>
      <c r="I260" s="12">
        <f t="shared" si="20"/>
        <v>52.215859030837009</v>
      </c>
      <c r="J260" s="12">
        <f t="shared" si="24"/>
        <v>2.5191557341337116</v>
      </c>
      <c r="K260" s="7">
        <v>237067</v>
      </c>
      <c r="L260" s="7">
        <v>46833</v>
      </c>
      <c r="M260" s="7">
        <f t="shared" si="21"/>
        <v>180167</v>
      </c>
      <c r="N260" s="7">
        <v>169851.78125</v>
      </c>
      <c r="O260" s="22">
        <f t="shared" si="22"/>
        <v>1.0607307069380527</v>
      </c>
      <c r="P260" s="27">
        <v>1722</v>
      </c>
      <c r="Q260" s="32">
        <f t="shared" si="23"/>
        <v>104.62659698025551</v>
      </c>
      <c r="R260" s="37" t="s">
        <v>572</v>
      </c>
      <c r="S260" s="42">
        <f>ABS(O1909-O260)*100</f>
        <v>43.785473129704201</v>
      </c>
      <c r="T260" t="s">
        <v>325</v>
      </c>
      <c r="V260" s="7">
        <v>45000</v>
      </c>
      <c r="W260" t="s">
        <v>45</v>
      </c>
      <c r="X260" s="17" t="s">
        <v>46</v>
      </c>
      <c r="Z260" t="s">
        <v>240</v>
      </c>
      <c r="AA260">
        <v>407</v>
      </c>
      <c r="AB260">
        <v>61</v>
      </c>
    </row>
    <row r="261" spans="1:28" x14ac:dyDescent="0.25">
      <c r="A261" t="s">
        <v>583</v>
      </c>
      <c r="B261" t="s">
        <v>584</v>
      </c>
      <c r="C261" s="17">
        <v>45302</v>
      </c>
      <c r="D261" s="7">
        <v>255000</v>
      </c>
      <c r="E261" t="s">
        <v>41</v>
      </c>
      <c r="F261" t="s">
        <v>42</v>
      </c>
      <c r="G261" s="7">
        <v>255000</v>
      </c>
      <c r="H261" s="7">
        <v>117110</v>
      </c>
      <c r="I261" s="12">
        <f t="shared" si="20"/>
        <v>45.925490196078435</v>
      </c>
      <c r="J261" s="12">
        <f t="shared" si="24"/>
        <v>3.7712131006248626</v>
      </c>
      <c r="K261" s="7">
        <v>234219</v>
      </c>
      <c r="L261" s="7">
        <v>46833</v>
      </c>
      <c r="M261" s="7">
        <f t="shared" si="21"/>
        <v>208167</v>
      </c>
      <c r="N261" s="7">
        <v>167308.921875</v>
      </c>
      <c r="O261" s="22">
        <f t="shared" si="22"/>
        <v>1.2442074078722827</v>
      </c>
      <c r="P261" s="27">
        <v>1722</v>
      </c>
      <c r="Q261" s="32">
        <f t="shared" si="23"/>
        <v>120.88675958188153</v>
      </c>
      <c r="R261" s="37" t="s">
        <v>572</v>
      </c>
      <c r="S261" s="42">
        <f>ABS(O1909-O261)*100</f>
        <v>25.437803036281203</v>
      </c>
      <c r="T261" t="s">
        <v>325</v>
      </c>
      <c r="V261" s="7">
        <v>45000</v>
      </c>
      <c r="W261" t="s">
        <v>45</v>
      </c>
      <c r="X261" s="17" t="s">
        <v>46</v>
      </c>
      <c r="Z261" t="s">
        <v>240</v>
      </c>
      <c r="AA261">
        <v>407</v>
      </c>
      <c r="AB261">
        <v>61</v>
      </c>
    </row>
    <row r="262" spans="1:28" x14ac:dyDescent="0.25">
      <c r="A262" t="s">
        <v>585</v>
      </c>
      <c r="B262" t="s">
        <v>586</v>
      </c>
      <c r="C262" s="17">
        <v>44869</v>
      </c>
      <c r="D262" s="7">
        <v>199000</v>
      </c>
      <c r="E262" t="s">
        <v>41</v>
      </c>
      <c r="F262" t="s">
        <v>42</v>
      </c>
      <c r="G262" s="7">
        <v>199000</v>
      </c>
      <c r="H262" s="7">
        <v>116160</v>
      </c>
      <c r="I262" s="12">
        <f t="shared" si="20"/>
        <v>58.371859296482413</v>
      </c>
      <c r="J262" s="12">
        <f t="shared" si="24"/>
        <v>8.6751559997791148</v>
      </c>
      <c r="K262" s="7">
        <v>232326</v>
      </c>
      <c r="L262" s="7">
        <v>46833</v>
      </c>
      <c r="M262" s="7">
        <f t="shared" si="21"/>
        <v>152167</v>
      </c>
      <c r="N262" s="7">
        <v>165618.75</v>
      </c>
      <c r="O262" s="22">
        <f t="shared" si="22"/>
        <v>0.91877882184233373</v>
      </c>
      <c r="P262" s="27">
        <v>1674</v>
      </c>
      <c r="Q262" s="32">
        <f t="shared" si="23"/>
        <v>90.90023894862604</v>
      </c>
      <c r="R262" s="37" t="s">
        <v>572</v>
      </c>
      <c r="S262" s="42">
        <f>ABS(O1909-O262)*100</f>
        <v>57.9806616392761</v>
      </c>
      <c r="T262" t="s">
        <v>325</v>
      </c>
      <c r="V262" s="7">
        <v>45000</v>
      </c>
      <c r="W262" t="s">
        <v>45</v>
      </c>
      <c r="X262" s="17" t="s">
        <v>46</v>
      </c>
      <c r="Z262" t="s">
        <v>240</v>
      </c>
      <c r="AA262">
        <v>407</v>
      </c>
      <c r="AB262">
        <v>61</v>
      </c>
    </row>
    <row r="263" spans="1:28" x14ac:dyDescent="0.25">
      <c r="A263" t="s">
        <v>587</v>
      </c>
      <c r="B263" t="s">
        <v>588</v>
      </c>
      <c r="C263" s="17">
        <v>45219</v>
      </c>
      <c r="D263" s="7">
        <v>260000</v>
      </c>
      <c r="E263" t="s">
        <v>41</v>
      </c>
      <c r="F263" t="s">
        <v>42</v>
      </c>
      <c r="G263" s="7">
        <v>260000</v>
      </c>
      <c r="H263" s="7">
        <v>116160</v>
      </c>
      <c r="I263" s="12">
        <f t="shared" si="20"/>
        <v>44.676923076923075</v>
      </c>
      <c r="J263" s="12">
        <f t="shared" si="24"/>
        <v>5.0197802197802233</v>
      </c>
      <c r="K263" s="7">
        <v>232326</v>
      </c>
      <c r="L263" s="7">
        <v>46833</v>
      </c>
      <c r="M263" s="7">
        <f t="shared" si="21"/>
        <v>213167</v>
      </c>
      <c r="N263" s="7">
        <v>165618.75</v>
      </c>
      <c r="O263" s="22">
        <f t="shared" si="22"/>
        <v>1.2870946073436733</v>
      </c>
      <c r="P263" s="27">
        <v>1674</v>
      </c>
      <c r="Q263" s="32">
        <f t="shared" si="23"/>
        <v>127.33990442054959</v>
      </c>
      <c r="R263" s="37" t="s">
        <v>572</v>
      </c>
      <c r="S263" s="42">
        <f>ABS(O1909-O263)*100</f>
        <v>21.149083089142138</v>
      </c>
      <c r="T263" t="s">
        <v>325</v>
      </c>
      <c r="V263" s="7">
        <v>45000</v>
      </c>
      <c r="W263" t="s">
        <v>45</v>
      </c>
      <c r="X263" s="17" t="s">
        <v>46</v>
      </c>
      <c r="Z263" t="s">
        <v>240</v>
      </c>
      <c r="AA263">
        <v>407</v>
      </c>
      <c r="AB263">
        <v>61</v>
      </c>
    </row>
    <row r="264" spans="1:28" x14ac:dyDescent="0.25">
      <c r="A264" t="s">
        <v>589</v>
      </c>
      <c r="B264" t="s">
        <v>590</v>
      </c>
      <c r="C264" s="17">
        <v>44873</v>
      </c>
      <c r="D264" s="7">
        <v>262000</v>
      </c>
      <c r="E264" t="s">
        <v>41</v>
      </c>
      <c r="F264" t="s">
        <v>42</v>
      </c>
      <c r="G264" s="7">
        <v>262000</v>
      </c>
      <c r="H264" s="7">
        <v>115340</v>
      </c>
      <c r="I264" s="12">
        <f t="shared" si="20"/>
        <v>44.022900763358777</v>
      </c>
      <c r="J264" s="12">
        <f t="shared" si="24"/>
        <v>5.6738025333445208</v>
      </c>
      <c r="K264" s="7">
        <v>230682</v>
      </c>
      <c r="L264" s="7">
        <v>46833</v>
      </c>
      <c r="M264" s="7">
        <f t="shared" si="21"/>
        <v>215167</v>
      </c>
      <c r="N264" s="7">
        <v>164150.890625</v>
      </c>
      <c r="O264" s="22">
        <f t="shared" si="22"/>
        <v>1.3107878926563088</v>
      </c>
      <c r="P264" s="27">
        <v>1627</v>
      </c>
      <c r="Q264" s="32">
        <f t="shared" si="23"/>
        <v>132.24769514443761</v>
      </c>
      <c r="R264" s="37" t="s">
        <v>572</v>
      </c>
      <c r="S264" s="42">
        <f>ABS(O1909-O264)*100</f>
        <v>18.77975455787859</v>
      </c>
      <c r="T264" t="s">
        <v>325</v>
      </c>
      <c r="V264" s="7">
        <v>45000</v>
      </c>
      <c r="W264" t="s">
        <v>45</v>
      </c>
      <c r="X264" s="17" t="s">
        <v>46</v>
      </c>
      <c r="Z264" t="s">
        <v>240</v>
      </c>
      <c r="AA264">
        <v>407</v>
      </c>
      <c r="AB264">
        <v>61</v>
      </c>
    </row>
    <row r="265" spans="1:28" x14ac:dyDescent="0.25">
      <c r="A265" t="s">
        <v>591</v>
      </c>
      <c r="B265" t="s">
        <v>592</v>
      </c>
      <c r="C265" s="17">
        <v>44691</v>
      </c>
      <c r="D265" s="7">
        <v>235000</v>
      </c>
      <c r="E265" t="s">
        <v>41</v>
      </c>
      <c r="F265" t="s">
        <v>42</v>
      </c>
      <c r="G265" s="7">
        <v>235000</v>
      </c>
      <c r="H265" s="7">
        <v>117110</v>
      </c>
      <c r="I265" s="12">
        <f t="shared" si="20"/>
        <v>49.834042553191487</v>
      </c>
      <c r="J265" s="12">
        <f t="shared" si="24"/>
        <v>0.13733925648818968</v>
      </c>
      <c r="K265" s="7">
        <v>234219</v>
      </c>
      <c r="L265" s="7">
        <v>46833</v>
      </c>
      <c r="M265" s="7">
        <f t="shared" si="21"/>
        <v>188167</v>
      </c>
      <c r="N265" s="7">
        <v>167308.921875</v>
      </c>
      <c r="O265" s="22">
        <f t="shared" si="22"/>
        <v>1.1246680564984066</v>
      </c>
      <c r="P265" s="27">
        <v>1722</v>
      </c>
      <c r="Q265" s="32">
        <f t="shared" si="23"/>
        <v>109.27235772357723</v>
      </c>
      <c r="R265" s="37" t="s">
        <v>572</v>
      </c>
      <c r="S265" s="42">
        <f>ABS(O1909-O265)*100</f>
        <v>37.391738173668813</v>
      </c>
      <c r="T265" t="s">
        <v>325</v>
      </c>
      <c r="V265" s="7">
        <v>45000</v>
      </c>
      <c r="W265" t="s">
        <v>45</v>
      </c>
      <c r="X265" s="17" t="s">
        <v>46</v>
      </c>
      <c r="Z265" t="s">
        <v>240</v>
      </c>
      <c r="AA265">
        <v>407</v>
      </c>
      <c r="AB265">
        <v>61</v>
      </c>
    </row>
    <row r="266" spans="1:28" x14ac:dyDescent="0.25">
      <c r="A266" t="s">
        <v>593</v>
      </c>
      <c r="B266" t="s">
        <v>594</v>
      </c>
      <c r="C266" s="17">
        <v>45331</v>
      </c>
      <c r="D266" s="7">
        <v>225000</v>
      </c>
      <c r="E266" t="s">
        <v>41</v>
      </c>
      <c r="F266" t="s">
        <v>42</v>
      </c>
      <c r="G266" s="7">
        <v>225000</v>
      </c>
      <c r="H266" s="7">
        <v>115500</v>
      </c>
      <c r="I266" s="12">
        <f t="shared" si="20"/>
        <v>51.333333333333329</v>
      </c>
      <c r="J266" s="12">
        <f t="shared" si="24"/>
        <v>1.6366300366300308</v>
      </c>
      <c r="K266" s="7">
        <v>230991</v>
      </c>
      <c r="L266" s="7">
        <v>46833</v>
      </c>
      <c r="M266" s="7">
        <f t="shared" si="21"/>
        <v>178167</v>
      </c>
      <c r="N266" s="7">
        <v>164426.78125</v>
      </c>
      <c r="O266" s="22">
        <f t="shared" si="22"/>
        <v>1.0835643600485549</v>
      </c>
      <c r="P266" s="27">
        <v>1627</v>
      </c>
      <c r="Q266" s="32">
        <f t="shared" si="23"/>
        <v>109.50645359557468</v>
      </c>
      <c r="R266" s="37" t="s">
        <v>572</v>
      </c>
      <c r="S266" s="42">
        <f>ABS(O1909-O266)*100</f>
        <v>41.502107818653975</v>
      </c>
      <c r="T266" t="s">
        <v>325</v>
      </c>
      <c r="V266" s="7">
        <v>45000</v>
      </c>
      <c r="W266" t="s">
        <v>45</v>
      </c>
      <c r="X266" s="17" t="s">
        <v>46</v>
      </c>
      <c r="Z266" t="s">
        <v>240</v>
      </c>
      <c r="AA266">
        <v>407</v>
      </c>
      <c r="AB266">
        <v>61</v>
      </c>
    </row>
    <row r="267" spans="1:28" x14ac:dyDescent="0.25">
      <c r="A267" t="s">
        <v>595</v>
      </c>
      <c r="B267" t="s">
        <v>596</v>
      </c>
      <c r="C267" s="17">
        <v>45049</v>
      </c>
      <c r="D267" s="7">
        <v>265000</v>
      </c>
      <c r="E267" t="s">
        <v>41</v>
      </c>
      <c r="F267" t="s">
        <v>42</v>
      </c>
      <c r="G267" s="7">
        <v>265000</v>
      </c>
      <c r="H267" s="7">
        <v>150990</v>
      </c>
      <c r="I267" s="12">
        <f t="shared" si="20"/>
        <v>56.977358490566033</v>
      </c>
      <c r="J267" s="12">
        <f t="shared" si="24"/>
        <v>7.2806551938627351</v>
      </c>
      <c r="K267" s="7">
        <v>301986</v>
      </c>
      <c r="L267" s="7">
        <v>48127</v>
      </c>
      <c r="M267" s="7">
        <f t="shared" si="21"/>
        <v>216873</v>
      </c>
      <c r="N267" s="7">
        <v>259039.796875</v>
      </c>
      <c r="O267" s="22">
        <f t="shared" si="22"/>
        <v>0.83721884674211799</v>
      </c>
      <c r="P267" s="27">
        <v>1939</v>
      </c>
      <c r="Q267" s="32">
        <f t="shared" si="23"/>
        <v>111.84785972150593</v>
      </c>
      <c r="R267" s="37" t="s">
        <v>597</v>
      </c>
      <c r="S267" s="42">
        <f>ABS(O1909-O267)*100</f>
        <v>66.136659149297671</v>
      </c>
      <c r="T267" t="s">
        <v>44</v>
      </c>
      <c r="V267" s="7">
        <v>45000</v>
      </c>
      <c r="W267" t="s">
        <v>45</v>
      </c>
      <c r="X267" s="17" t="s">
        <v>46</v>
      </c>
      <c r="Z267" t="s">
        <v>240</v>
      </c>
      <c r="AA267">
        <v>407</v>
      </c>
      <c r="AB267">
        <v>64</v>
      </c>
    </row>
    <row r="268" spans="1:28" x14ac:dyDescent="0.25">
      <c r="A268" t="s">
        <v>598</v>
      </c>
      <c r="B268" t="s">
        <v>599</v>
      </c>
      <c r="C268" s="17">
        <v>44846</v>
      </c>
      <c r="D268" s="7">
        <v>265000</v>
      </c>
      <c r="E268" t="s">
        <v>41</v>
      </c>
      <c r="F268" t="s">
        <v>42</v>
      </c>
      <c r="G268" s="7">
        <v>265000</v>
      </c>
      <c r="H268" s="7">
        <v>117490</v>
      </c>
      <c r="I268" s="12">
        <f t="shared" si="20"/>
        <v>44.33584905660377</v>
      </c>
      <c r="J268" s="12">
        <f t="shared" si="24"/>
        <v>5.3608542400995276</v>
      </c>
      <c r="K268" s="7">
        <v>234978</v>
      </c>
      <c r="L268" s="7">
        <v>48127</v>
      </c>
      <c r="M268" s="7">
        <f t="shared" si="21"/>
        <v>216873</v>
      </c>
      <c r="N268" s="7">
        <v>190664.28125</v>
      </c>
      <c r="O268" s="22">
        <f t="shared" si="22"/>
        <v>1.1374600348747808</v>
      </c>
      <c r="P268" s="27">
        <v>1407</v>
      </c>
      <c r="Q268" s="32">
        <f t="shared" si="23"/>
        <v>154.13859275053304</v>
      </c>
      <c r="R268" s="37" t="s">
        <v>597</v>
      </c>
      <c r="S268" s="42">
        <f>ABS(O1909-O268)*100</f>
        <v>36.112540336031394</v>
      </c>
      <c r="T268" t="s">
        <v>83</v>
      </c>
      <c r="V268" s="7">
        <v>45000</v>
      </c>
      <c r="W268" t="s">
        <v>45</v>
      </c>
      <c r="X268" s="17" t="s">
        <v>46</v>
      </c>
      <c r="Z268" t="s">
        <v>240</v>
      </c>
      <c r="AA268">
        <v>407</v>
      </c>
      <c r="AB268">
        <v>64</v>
      </c>
    </row>
    <row r="269" spans="1:28" x14ac:dyDescent="0.25">
      <c r="A269" t="s">
        <v>600</v>
      </c>
      <c r="B269" t="s">
        <v>601</v>
      </c>
      <c r="C269" s="17">
        <v>44743</v>
      </c>
      <c r="D269" s="7">
        <v>230000</v>
      </c>
      <c r="E269" t="s">
        <v>290</v>
      </c>
      <c r="F269" t="s">
        <v>42</v>
      </c>
      <c r="G269" s="7">
        <v>230000</v>
      </c>
      <c r="H269" s="7">
        <v>111370</v>
      </c>
      <c r="I269" s="12">
        <f t="shared" si="20"/>
        <v>48.42173913043478</v>
      </c>
      <c r="J269" s="12">
        <f t="shared" si="24"/>
        <v>1.2749641662685178</v>
      </c>
      <c r="K269" s="7">
        <v>222737</v>
      </c>
      <c r="L269" s="7">
        <v>48127</v>
      </c>
      <c r="M269" s="7">
        <f t="shared" si="21"/>
        <v>181873</v>
      </c>
      <c r="N269" s="7">
        <v>178173.46875</v>
      </c>
      <c r="O269" s="22">
        <f t="shared" si="22"/>
        <v>1.0207636483476163</v>
      </c>
      <c r="P269" s="27">
        <v>1301</v>
      </c>
      <c r="Q269" s="32">
        <f t="shared" si="23"/>
        <v>139.79477325134511</v>
      </c>
      <c r="R269" s="37" t="s">
        <v>597</v>
      </c>
      <c r="S269" s="42">
        <f>ABS(O1909-O269)*100</f>
        <v>47.782178988747837</v>
      </c>
      <c r="T269" t="s">
        <v>83</v>
      </c>
      <c r="V269" s="7">
        <v>45000</v>
      </c>
      <c r="W269" t="s">
        <v>45</v>
      </c>
      <c r="X269" s="17" t="s">
        <v>46</v>
      </c>
      <c r="Z269" t="s">
        <v>240</v>
      </c>
      <c r="AA269">
        <v>407</v>
      </c>
      <c r="AB269">
        <v>64</v>
      </c>
    </row>
    <row r="270" spans="1:28" x14ac:dyDescent="0.25">
      <c r="A270" t="s">
        <v>602</v>
      </c>
      <c r="B270" t="s">
        <v>603</v>
      </c>
      <c r="C270" s="17">
        <v>45098</v>
      </c>
      <c r="D270" s="7">
        <v>300000</v>
      </c>
      <c r="E270" t="s">
        <v>41</v>
      </c>
      <c r="F270" t="s">
        <v>42</v>
      </c>
      <c r="G270" s="7">
        <v>300000</v>
      </c>
      <c r="H270" s="7">
        <v>150990</v>
      </c>
      <c r="I270" s="12">
        <f t="shared" si="20"/>
        <v>50.33</v>
      </c>
      <c r="J270" s="12">
        <f t="shared" si="24"/>
        <v>0.63329670329670051</v>
      </c>
      <c r="K270" s="7">
        <v>301986</v>
      </c>
      <c r="L270" s="7">
        <v>48127</v>
      </c>
      <c r="M270" s="7">
        <f t="shared" si="21"/>
        <v>251873</v>
      </c>
      <c r="N270" s="7">
        <v>259039.796875</v>
      </c>
      <c r="O270" s="22">
        <f t="shared" si="22"/>
        <v>0.972333220758128</v>
      </c>
      <c r="P270" s="27">
        <v>1939</v>
      </c>
      <c r="Q270" s="32">
        <f t="shared" si="23"/>
        <v>129.89840123775141</v>
      </c>
      <c r="R270" s="37" t="s">
        <v>597</v>
      </c>
      <c r="S270" s="42">
        <f>ABS(O1909-O270)*100</f>
        <v>52.625221747696671</v>
      </c>
      <c r="T270" t="s">
        <v>44</v>
      </c>
      <c r="V270" s="7">
        <v>45000</v>
      </c>
      <c r="W270" t="s">
        <v>45</v>
      </c>
      <c r="X270" s="17" t="s">
        <v>46</v>
      </c>
      <c r="Z270" t="s">
        <v>240</v>
      </c>
      <c r="AA270">
        <v>407</v>
      </c>
      <c r="AB270">
        <v>64</v>
      </c>
    </row>
    <row r="271" spans="1:28" x14ac:dyDescent="0.25">
      <c r="A271" t="s">
        <v>604</v>
      </c>
      <c r="B271" t="s">
        <v>605</v>
      </c>
      <c r="C271" s="17">
        <v>45121</v>
      </c>
      <c r="D271" s="7">
        <v>310000</v>
      </c>
      <c r="E271" t="s">
        <v>41</v>
      </c>
      <c r="F271" t="s">
        <v>42</v>
      </c>
      <c r="G271" s="7">
        <v>310000</v>
      </c>
      <c r="H271" s="7">
        <v>150990</v>
      </c>
      <c r="I271" s="12">
        <f t="shared" si="20"/>
        <v>48.706451612903223</v>
      </c>
      <c r="J271" s="12">
        <f t="shared" si="24"/>
        <v>0.990251683800075</v>
      </c>
      <c r="K271" s="7">
        <v>301986</v>
      </c>
      <c r="L271" s="7">
        <v>48127</v>
      </c>
      <c r="M271" s="7">
        <f t="shared" si="21"/>
        <v>261873</v>
      </c>
      <c r="N271" s="7">
        <v>259039.796875</v>
      </c>
      <c r="O271" s="22">
        <f t="shared" si="22"/>
        <v>1.010937327619845</v>
      </c>
      <c r="P271" s="27">
        <v>1939</v>
      </c>
      <c r="Q271" s="32">
        <f t="shared" si="23"/>
        <v>135.05569881382155</v>
      </c>
      <c r="R271" s="37" t="s">
        <v>597</v>
      </c>
      <c r="S271" s="42">
        <f>ABS(O1909-O271)*100</f>
        <v>48.764811061524973</v>
      </c>
      <c r="T271" t="s">
        <v>44</v>
      </c>
      <c r="V271" s="7">
        <v>45000</v>
      </c>
      <c r="W271" t="s">
        <v>45</v>
      </c>
      <c r="X271" s="17" t="s">
        <v>46</v>
      </c>
      <c r="Z271" t="s">
        <v>240</v>
      </c>
      <c r="AA271">
        <v>407</v>
      </c>
      <c r="AB271">
        <v>64</v>
      </c>
    </row>
    <row r="272" spans="1:28" x14ac:dyDescent="0.25">
      <c r="A272" t="s">
        <v>606</v>
      </c>
      <c r="B272" t="s">
        <v>607</v>
      </c>
      <c r="C272" s="17">
        <v>44750</v>
      </c>
      <c r="D272" s="7">
        <v>491000</v>
      </c>
      <c r="E272" t="s">
        <v>41</v>
      </c>
      <c r="F272" t="s">
        <v>42</v>
      </c>
      <c r="G272" s="7">
        <v>491000</v>
      </c>
      <c r="H272" s="7">
        <v>195890</v>
      </c>
      <c r="I272" s="12">
        <f t="shared" si="20"/>
        <v>39.896130346232177</v>
      </c>
      <c r="J272" s="12">
        <f t="shared" si="24"/>
        <v>9.8005729504711212</v>
      </c>
      <c r="K272" s="7">
        <v>391778</v>
      </c>
      <c r="L272" s="7">
        <v>63616</v>
      </c>
      <c r="M272" s="7">
        <f t="shared" si="21"/>
        <v>427384</v>
      </c>
      <c r="N272" s="7">
        <v>318603.875</v>
      </c>
      <c r="O272" s="22">
        <f t="shared" si="22"/>
        <v>1.3414275014702819</v>
      </c>
      <c r="P272" s="27">
        <v>2146</v>
      </c>
      <c r="Q272" s="32">
        <f t="shared" si="23"/>
        <v>199.15377446411929</v>
      </c>
      <c r="R272" s="37" t="s">
        <v>553</v>
      </c>
      <c r="S272" s="42">
        <f>ABS(O1909-O272)*100</f>
        <v>15.715793676481283</v>
      </c>
      <c r="T272" t="s">
        <v>99</v>
      </c>
      <c r="V272" s="7">
        <v>60000</v>
      </c>
      <c r="W272" t="s">
        <v>45</v>
      </c>
      <c r="X272" s="17" t="s">
        <v>46</v>
      </c>
      <c r="Z272" t="s">
        <v>382</v>
      </c>
      <c r="AA272">
        <v>407</v>
      </c>
      <c r="AB272">
        <v>61</v>
      </c>
    </row>
    <row r="273" spans="1:28" x14ac:dyDescent="0.25">
      <c r="A273" t="s">
        <v>608</v>
      </c>
      <c r="B273" t="s">
        <v>609</v>
      </c>
      <c r="C273" s="17">
        <v>44853</v>
      </c>
      <c r="D273" s="7">
        <v>467000</v>
      </c>
      <c r="E273" t="s">
        <v>41</v>
      </c>
      <c r="F273" t="s">
        <v>42</v>
      </c>
      <c r="G273" s="7">
        <v>467000</v>
      </c>
      <c r="H273" s="7">
        <v>201650</v>
      </c>
      <c r="I273" s="12">
        <f t="shared" si="20"/>
        <v>43.179871520342608</v>
      </c>
      <c r="J273" s="12">
        <f t="shared" si="24"/>
        <v>6.5168317763606893</v>
      </c>
      <c r="K273" s="7">
        <v>403292</v>
      </c>
      <c r="L273" s="7">
        <v>63616</v>
      </c>
      <c r="M273" s="7">
        <f t="shared" si="21"/>
        <v>403384</v>
      </c>
      <c r="N273" s="7">
        <v>329782.53125</v>
      </c>
      <c r="O273" s="22">
        <f t="shared" si="22"/>
        <v>1.2231818297683104</v>
      </c>
      <c r="P273" s="27">
        <v>2395</v>
      </c>
      <c r="Q273" s="32">
        <f t="shared" si="23"/>
        <v>168.42755741127348</v>
      </c>
      <c r="R273" s="37" t="s">
        <v>553</v>
      </c>
      <c r="S273" s="42">
        <f>ABS(O1909-O273)*100</f>
        <v>27.540360846678436</v>
      </c>
      <c r="T273" t="s">
        <v>99</v>
      </c>
      <c r="V273" s="7">
        <v>60000</v>
      </c>
      <c r="W273" t="s">
        <v>45</v>
      </c>
      <c r="X273" s="17" t="s">
        <v>46</v>
      </c>
      <c r="Z273" t="s">
        <v>382</v>
      </c>
      <c r="AA273">
        <v>407</v>
      </c>
      <c r="AB273">
        <v>61</v>
      </c>
    </row>
    <row r="274" spans="1:28" x14ac:dyDescent="0.25">
      <c r="A274" t="s">
        <v>610</v>
      </c>
      <c r="B274" t="s">
        <v>611</v>
      </c>
      <c r="C274" s="17">
        <v>44755</v>
      </c>
      <c r="D274" s="7">
        <v>388000</v>
      </c>
      <c r="E274" t="s">
        <v>41</v>
      </c>
      <c r="F274" t="s">
        <v>42</v>
      </c>
      <c r="G274" s="7">
        <v>388000</v>
      </c>
      <c r="H274" s="7">
        <v>197580</v>
      </c>
      <c r="I274" s="12">
        <f t="shared" si="20"/>
        <v>50.922680412371136</v>
      </c>
      <c r="J274" s="12">
        <f t="shared" si="24"/>
        <v>1.2259771156678383</v>
      </c>
      <c r="K274" s="7">
        <v>395163</v>
      </c>
      <c r="L274" s="7">
        <v>63616</v>
      </c>
      <c r="M274" s="7">
        <f t="shared" si="21"/>
        <v>324384</v>
      </c>
      <c r="N274" s="7">
        <v>321890.28125</v>
      </c>
      <c r="O274" s="22">
        <f t="shared" si="22"/>
        <v>1.0077471079285654</v>
      </c>
      <c r="P274" s="27">
        <v>2146</v>
      </c>
      <c r="Q274" s="32">
        <f t="shared" si="23"/>
        <v>151.15750232991613</v>
      </c>
      <c r="R274" s="37" t="s">
        <v>553</v>
      </c>
      <c r="S274" s="42">
        <f>ABS(O1909-O274)*100</f>
        <v>49.083833030652933</v>
      </c>
      <c r="T274" t="s">
        <v>99</v>
      </c>
      <c r="V274" s="7">
        <v>60000</v>
      </c>
      <c r="W274" t="s">
        <v>45</v>
      </c>
      <c r="X274" s="17" t="s">
        <v>46</v>
      </c>
      <c r="Z274" t="s">
        <v>382</v>
      </c>
      <c r="AA274">
        <v>407</v>
      </c>
      <c r="AB274">
        <v>61</v>
      </c>
    </row>
    <row r="275" spans="1:28" x14ac:dyDescent="0.25">
      <c r="A275" t="s">
        <v>612</v>
      </c>
      <c r="B275" t="s">
        <v>613</v>
      </c>
      <c r="C275" s="17">
        <v>45072</v>
      </c>
      <c r="D275" s="7">
        <v>420000</v>
      </c>
      <c r="E275" t="s">
        <v>41</v>
      </c>
      <c r="F275" t="s">
        <v>42</v>
      </c>
      <c r="G275" s="7">
        <v>420000</v>
      </c>
      <c r="H275" s="7">
        <v>205060</v>
      </c>
      <c r="I275" s="12">
        <f t="shared" si="20"/>
        <v>48.823809523809523</v>
      </c>
      <c r="J275" s="12">
        <f t="shared" si="24"/>
        <v>0.87289377289377512</v>
      </c>
      <c r="K275" s="7">
        <v>410114</v>
      </c>
      <c r="L275" s="7">
        <v>63616</v>
      </c>
      <c r="M275" s="7">
        <f t="shared" si="21"/>
        <v>356384</v>
      </c>
      <c r="N275" s="7">
        <v>336405.8125</v>
      </c>
      <c r="O275" s="22">
        <f t="shared" si="22"/>
        <v>1.059387165018143</v>
      </c>
      <c r="P275" s="27">
        <v>2395</v>
      </c>
      <c r="Q275" s="32">
        <f t="shared" si="23"/>
        <v>148.80334029227558</v>
      </c>
      <c r="R275" s="37" t="s">
        <v>553</v>
      </c>
      <c r="S275" s="42">
        <f>ABS(O1909-O275)*100</f>
        <v>43.919827321695173</v>
      </c>
      <c r="T275" t="s">
        <v>99</v>
      </c>
      <c r="V275" s="7">
        <v>60000</v>
      </c>
      <c r="W275" t="s">
        <v>45</v>
      </c>
      <c r="X275" s="17" t="s">
        <v>46</v>
      </c>
      <c r="Z275" t="s">
        <v>382</v>
      </c>
      <c r="AA275">
        <v>407</v>
      </c>
      <c r="AB275">
        <v>61</v>
      </c>
    </row>
    <row r="276" spans="1:28" x14ac:dyDescent="0.25">
      <c r="A276" t="s">
        <v>614</v>
      </c>
      <c r="B276" t="s">
        <v>615</v>
      </c>
      <c r="C276" s="17">
        <v>45019</v>
      </c>
      <c r="D276" s="7">
        <v>362000</v>
      </c>
      <c r="E276" t="s">
        <v>41</v>
      </c>
      <c r="F276" t="s">
        <v>42</v>
      </c>
      <c r="G276" s="7">
        <v>362000</v>
      </c>
      <c r="H276" s="7">
        <v>204250</v>
      </c>
      <c r="I276" s="12">
        <f t="shared" si="20"/>
        <v>56.422651933701658</v>
      </c>
      <c r="J276" s="12">
        <f t="shared" si="24"/>
        <v>6.7259486369983605</v>
      </c>
      <c r="K276" s="7">
        <v>408503</v>
      </c>
      <c r="L276" s="7">
        <v>63616</v>
      </c>
      <c r="M276" s="7">
        <f t="shared" si="21"/>
        <v>298384</v>
      </c>
      <c r="N276" s="7">
        <v>334841.75</v>
      </c>
      <c r="O276" s="22">
        <f t="shared" si="22"/>
        <v>0.89111946165614053</v>
      </c>
      <c r="P276" s="27">
        <v>2146</v>
      </c>
      <c r="Q276" s="32">
        <f t="shared" si="23"/>
        <v>139.04193849021436</v>
      </c>
      <c r="R276" s="37" t="s">
        <v>553</v>
      </c>
      <c r="S276" s="42">
        <f>ABS(O1909-O276)*100</f>
        <v>60.746597657895421</v>
      </c>
      <c r="T276" t="s">
        <v>99</v>
      </c>
      <c r="V276" s="7">
        <v>60000</v>
      </c>
      <c r="W276" t="s">
        <v>45</v>
      </c>
      <c r="X276" s="17" t="s">
        <v>46</v>
      </c>
      <c r="Z276" t="s">
        <v>382</v>
      </c>
      <c r="AA276">
        <v>407</v>
      </c>
      <c r="AB276">
        <v>65</v>
      </c>
    </row>
    <row r="277" spans="1:28" x14ac:dyDescent="0.25">
      <c r="A277" t="s">
        <v>616</v>
      </c>
      <c r="B277" t="s">
        <v>617</v>
      </c>
      <c r="C277" s="17">
        <v>45076</v>
      </c>
      <c r="D277" s="7">
        <v>420000</v>
      </c>
      <c r="E277" t="s">
        <v>41</v>
      </c>
      <c r="F277" t="s">
        <v>42</v>
      </c>
      <c r="G277" s="7">
        <v>420000</v>
      </c>
      <c r="H277" s="7">
        <v>141020</v>
      </c>
      <c r="I277" s="12">
        <f t="shared" si="20"/>
        <v>33.576190476190476</v>
      </c>
      <c r="J277" s="12">
        <f t="shared" si="24"/>
        <v>16.120512820512822</v>
      </c>
      <c r="K277" s="7">
        <v>282042</v>
      </c>
      <c r="L277" s="7">
        <v>87078</v>
      </c>
      <c r="M277" s="7">
        <f t="shared" si="21"/>
        <v>332922</v>
      </c>
      <c r="N277" s="7">
        <v>123394.9375</v>
      </c>
      <c r="O277" s="22">
        <f t="shared" si="22"/>
        <v>2.6980199248449717</v>
      </c>
      <c r="P277" s="27">
        <v>1614</v>
      </c>
      <c r="Q277" s="32">
        <f t="shared" si="23"/>
        <v>206.27137546468401</v>
      </c>
      <c r="R277" s="37" t="s">
        <v>328</v>
      </c>
      <c r="S277" s="42">
        <f>ABS(O1909-O277)*100</f>
        <v>119.9434486609877</v>
      </c>
      <c r="T277" t="s">
        <v>83</v>
      </c>
      <c r="V277" s="7">
        <v>86130</v>
      </c>
      <c r="W277" t="s">
        <v>45</v>
      </c>
      <c r="X277" s="17" t="s">
        <v>46</v>
      </c>
      <c r="Z277" t="s">
        <v>618</v>
      </c>
      <c r="AA277">
        <v>401</v>
      </c>
      <c r="AB277">
        <v>41</v>
      </c>
    </row>
    <row r="278" spans="1:28" x14ac:dyDescent="0.25">
      <c r="A278" t="s">
        <v>619</v>
      </c>
      <c r="B278" t="s">
        <v>620</v>
      </c>
      <c r="C278" s="17">
        <v>45196</v>
      </c>
      <c r="D278" s="7">
        <v>559000</v>
      </c>
      <c r="E278" t="s">
        <v>41</v>
      </c>
      <c r="F278" t="s">
        <v>42</v>
      </c>
      <c r="G278" s="7">
        <v>559000</v>
      </c>
      <c r="H278" s="7">
        <v>255540</v>
      </c>
      <c r="I278" s="12">
        <f t="shared" si="20"/>
        <v>45.713774597495529</v>
      </c>
      <c r="J278" s="12">
        <f t="shared" si="24"/>
        <v>3.9829286992077684</v>
      </c>
      <c r="K278" s="7">
        <v>511079</v>
      </c>
      <c r="L278" s="7">
        <v>92693</v>
      </c>
      <c r="M278" s="7">
        <f t="shared" si="21"/>
        <v>466307</v>
      </c>
      <c r="N278" s="7">
        <v>398462.84375</v>
      </c>
      <c r="O278" s="22">
        <f t="shared" si="22"/>
        <v>1.1702646992414836</v>
      </c>
      <c r="P278" s="27">
        <v>3424</v>
      </c>
      <c r="Q278" s="32">
        <f t="shared" si="23"/>
        <v>136.18779205607476</v>
      </c>
      <c r="R278" s="37" t="s">
        <v>482</v>
      </c>
      <c r="S278" s="42">
        <f>ABS(O1909-O278)*100</f>
        <v>32.832073899361113</v>
      </c>
      <c r="T278" t="s">
        <v>44</v>
      </c>
      <c r="V278" s="7">
        <v>80000</v>
      </c>
      <c r="W278" t="s">
        <v>45</v>
      </c>
      <c r="X278" s="17" t="s">
        <v>46</v>
      </c>
      <c r="Z278" t="s">
        <v>382</v>
      </c>
      <c r="AA278">
        <v>401</v>
      </c>
      <c r="AB278">
        <v>57</v>
      </c>
    </row>
    <row r="279" spans="1:28" x14ac:dyDescent="0.25">
      <c r="A279" t="s">
        <v>621</v>
      </c>
      <c r="B279" t="s">
        <v>622</v>
      </c>
      <c r="C279" s="17">
        <v>45135</v>
      </c>
      <c r="D279" s="7">
        <v>550000</v>
      </c>
      <c r="E279" t="s">
        <v>41</v>
      </c>
      <c r="F279" t="s">
        <v>42</v>
      </c>
      <c r="G279" s="7">
        <v>550000</v>
      </c>
      <c r="H279" s="7">
        <v>238800</v>
      </c>
      <c r="I279" s="12">
        <f t="shared" si="20"/>
        <v>43.418181818181814</v>
      </c>
      <c r="J279" s="12">
        <f t="shared" si="24"/>
        <v>6.2785214785214833</v>
      </c>
      <c r="K279" s="7">
        <v>477597</v>
      </c>
      <c r="L279" s="7">
        <v>118942</v>
      </c>
      <c r="M279" s="7">
        <f t="shared" si="21"/>
        <v>431058</v>
      </c>
      <c r="N279" s="7">
        <v>377531.59375</v>
      </c>
      <c r="O279" s="22">
        <f t="shared" si="22"/>
        <v>1.1417799387816137</v>
      </c>
      <c r="P279" s="27">
        <v>2843</v>
      </c>
      <c r="Q279" s="32">
        <f t="shared" si="23"/>
        <v>151.62082307421738</v>
      </c>
      <c r="R279" s="37" t="s">
        <v>623</v>
      </c>
      <c r="S279" s="42">
        <f>ABS(O1909-O279)*100</f>
        <v>35.680549945348105</v>
      </c>
      <c r="T279" t="s">
        <v>44</v>
      </c>
      <c r="V279" s="7">
        <v>110000</v>
      </c>
      <c r="W279" t="s">
        <v>45</v>
      </c>
      <c r="X279" s="17" t="s">
        <v>46</v>
      </c>
      <c r="Z279" t="s">
        <v>80</v>
      </c>
      <c r="AA279">
        <v>401</v>
      </c>
      <c r="AB279">
        <v>61</v>
      </c>
    </row>
    <row r="280" spans="1:28" x14ac:dyDescent="0.25">
      <c r="A280" t="s">
        <v>624</v>
      </c>
      <c r="B280" t="s">
        <v>625</v>
      </c>
      <c r="C280" s="17">
        <v>44741</v>
      </c>
      <c r="D280" s="7">
        <v>683000</v>
      </c>
      <c r="E280" t="s">
        <v>41</v>
      </c>
      <c r="F280" t="s">
        <v>42</v>
      </c>
      <c r="G280" s="7">
        <v>683000</v>
      </c>
      <c r="H280" s="7">
        <v>271600</v>
      </c>
      <c r="I280" s="12">
        <f t="shared" si="20"/>
        <v>39.765739385065885</v>
      </c>
      <c r="J280" s="12">
        <f t="shared" si="24"/>
        <v>9.9309639116374129</v>
      </c>
      <c r="K280" s="7">
        <v>543194</v>
      </c>
      <c r="L280" s="7">
        <v>122809</v>
      </c>
      <c r="M280" s="7">
        <f t="shared" si="21"/>
        <v>560191</v>
      </c>
      <c r="N280" s="7">
        <v>442510.53125</v>
      </c>
      <c r="O280" s="22">
        <f t="shared" si="22"/>
        <v>1.2659382329671955</v>
      </c>
      <c r="P280" s="27">
        <v>3279</v>
      </c>
      <c r="Q280" s="32">
        <f t="shared" si="23"/>
        <v>170.84202500762427</v>
      </c>
      <c r="R280" s="37" t="s">
        <v>623</v>
      </c>
      <c r="S280" s="42">
        <f>ABS(O1909-O280)*100</f>
        <v>23.264720526789915</v>
      </c>
      <c r="T280" t="s">
        <v>44</v>
      </c>
      <c r="V280" s="7">
        <v>110000</v>
      </c>
      <c r="W280" t="s">
        <v>45</v>
      </c>
      <c r="X280" s="17" t="s">
        <v>46</v>
      </c>
      <c r="Z280" t="s">
        <v>80</v>
      </c>
      <c r="AA280">
        <v>401</v>
      </c>
      <c r="AB280">
        <v>61</v>
      </c>
    </row>
    <row r="281" spans="1:28" x14ac:dyDescent="0.25">
      <c r="A281" t="s">
        <v>626</v>
      </c>
      <c r="B281" t="s">
        <v>627</v>
      </c>
      <c r="C281" s="17">
        <v>44886</v>
      </c>
      <c r="D281" s="7">
        <v>530000</v>
      </c>
      <c r="E281" t="s">
        <v>41</v>
      </c>
      <c r="F281" t="s">
        <v>42</v>
      </c>
      <c r="G281" s="7">
        <v>530000</v>
      </c>
      <c r="H281" s="7">
        <v>259720</v>
      </c>
      <c r="I281" s="12">
        <f t="shared" si="20"/>
        <v>49.003773584905659</v>
      </c>
      <c r="J281" s="12">
        <f t="shared" si="24"/>
        <v>0.69292971179763896</v>
      </c>
      <c r="K281" s="7">
        <v>519434</v>
      </c>
      <c r="L281" s="7">
        <v>112058</v>
      </c>
      <c r="M281" s="7">
        <f t="shared" si="21"/>
        <v>417942</v>
      </c>
      <c r="N281" s="7">
        <v>428816.84375</v>
      </c>
      <c r="O281" s="22">
        <f t="shared" si="22"/>
        <v>0.97463988668238966</v>
      </c>
      <c r="P281" s="27">
        <v>3107</v>
      </c>
      <c r="Q281" s="32">
        <f t="shared" si="23"/>
        <v>134.51625362085613</v>
      </c>
      <c r="R281" s="37" t="s">
        <v>623</v>
      </c>
      <c r="S281" s="42">
        <f>ABS(O1909-O281)*100</f>
        <v>52.394555155270503</v>
      </c>
      <c r="T281" t="s">
        <v>44</v>
      </c>
      <c r="V281" s="7">
        <v>100000</v>
      </c>
      <c r="W281" t="s">
        <v>45</v>
      </c>
      <c r="X281" s="17" t="s">
        <v>46</v>
      </c>
      <c r="Z281" t="s">
        <v>80</v>
      </c>
      <c r="AA281">
        <v>401</v>
      </c>
      <c r="AB281">
        <v>62</v>
      </c>
    </row>
    <row r="282" spans="1:28" x14ac:dyDescent="0.25">
      <c r="A282" t="s">
        <v>628</v>
      </c>
      <c r="B282" t="s">
        <v>629</v>
      </c>
      <c r="C282" s="17">
        <v>44813</v>
      </c>
      <c r="D282" s="7">
        <v>490000</v>
      </c>
      <c r="E282" t="s">
        <v>41</v>
      </c>
      <c r="F282" t="s">
        <v>42</v>
      </c>
      <c r="G282" s="7">
        <v>490000</v>
      </c>
      <c r="H282" s="7">
        <v>217440</v>
      </c>
      <c r="I282" s="12">
        <f t="shared" si="20"/>
        <v>44.375510204081628</v>
      </c>
      <c r="J282" s="12">
        <f t="shared" si="24"/>
        <v>5.3211930926216695</v>
      </c>
      <c r="K282" s="7">
        <v>434881</v>
      </c>
      <c r="L282" s="7">
        <v>111453</v>
      </c>
      <c r="M282" s="7">
        <f t="shared" si="21"/>
        <v>378547</v>
      </c>
      <c r="N282" s="7">
        <v>340450.53125</v>
      </c>
      <c r="O282" s="22">
        <f t="shared" si="22"/>
        <v>1.1119001595037163</v>
      </c>
      <c r="P282" s="27">
        <v>2814</v>
      </c>
      <c r="Q282" s="32">
        <f t="shared" si="23"/>
        <v>134.52274342572849</v>
      </c>
      <c r="R282" s="37" t="s">
        <v>623</v>
      </c>
      <c r="S282" s="42">
        <f>ABS(O1909-O282)*100</f>
        <v>38.668527873137833</v>
      </c>
      <c r="T282" t="s">
        <v>44</v>
      </c>
      <c r="V282" s="7">
        <v>100000</v>
      </c>
      <c r="W282" t="s">
        <v>45</v>
      </c>
      <c r="X282" s="17" t="s">
        <v>46</v>
      </c>
      <c r="Z282" t="s">
        <v>80</v>
      </c>
      <c r="AA282">
        <v>401</v>
      </c>
      <c r="AB282">
        <v>61</v>
      </c>
    </row>
    <row r="283" spans="1:28" x14ac:dyDescent="0.25">
      <c r="A283" t="s">
        <v>630</v>
      </c>
      <c r="B283" t="s">
        <v>631</v>
      </c>
      <c r="C283" s="17">
        <v>44799</v>
      </c>
      <c r="D283" s="7">
        <v>505000</v>
      </c>
      <c r="E283" t="s">
        <v>41</v>
      </c>
      <c r="F283" t="s">
        <v>42</v>
      </c>
      <c r="G283" s="7">
        <v>505000</v>
      </c>
      <c r="H283" s="7">
        <v>232390</v>
      </c>
      <c r="I283" s="12">
        <f t="shared" si="20"/>
        <v>46.017821782178217</v>
      </c>
      <c r="J283" s="12">
        <f t="shared" si="24"/>
        <v>3.6788815145250808</v>
      </c>
      <c r="K283" s="7">
        <v>464776</v>
      </c>
      <c r="L283" s="7">
        <v>109604</v>
      </c>
      <c r="M283" s="7">
        <f t="shared" si="21"/>
        <v>395396</v>
      </c>
      <c r="N283" s="7">
        <v>373865.25</v>
      </c>
      <c r="O283" s="22">
        <f t="shared" si="22"/>
        <v>1.0575895994613032</v>
      </c>
      <c r="P283" s="27">
        <v>2896</v>
      </c>
      <c r="Q283" s="32">
        <f t="shared" si="23"/>
        <v>136.53176795580112</v>
      </c>
      <c r="R283" s="37" t="s">
        <v>623</v>
      </c>
      <c r="S283" s="42">
        <f>ABS(O1909-O283)*100</f>
        <v>44.099583877379153</v>
      </c>
      <c r="T283" t="s">
        <v>44</v>
      </c>
      <c r="V283" s="7">
        <v>100000</v>
      </c>
      <c r="W283" t="s">
        <v>45</v>
      </c>
      <c r="X283" s="17" t="s">
        <v>46</v>
      </c>
      <c r="Z283" t="s">
        <v>80</v>
      </c>
      <c r="AA283">
        <v>401</v>
      </c>
      <c r="AB283">
        <v>63</v>
      </c>
    </row>
    <row r="284" spans="1:28" x14ac:dyDescent="0.25">
      <c r="A284" t="s">
        <v>632</v>
      </c>
      <c r="B284" t="s">
        <v>633</v>
      </c>
      <c r="C284" s="17">
        <v>44782</v>
      </c>
      <c r="D284" s="7">
        <v>560000</v>
      </c>
      <c r="E284" t="s">
        <v>41</v>
      </c>
      <c r="F284" t="s">
        <v>42</v>
      </c>
      <c r="G284" s="7">
        <v>560000</v>
      </c>
      <c r="H284" s="7">
        <v>349040</v>
      </c>
      <c r="I284" s="12">
        <f t="shared" si="20"/>
        <v>62.328571428571436</v>
      </c>
      <c r="J284" s="12">
        <f t="shared" si="24"/>
        <v>12.631868131868139</v>
      </c>
      <c r="K284" s="7">
        <v>698071</v>
      </c>
      <c r="L284" s="7">
        <v>113293</v>
      </c>
      <c r="M284" s="7">
        <f t="shared" si="21"/>
        <v>446707</v>
      </c>
      <c r="N284" s="7">
        <v>615555.8125</v>
      </c>
      <c r="O284" s="22">
        <f t="shared" si="22"/>
        <v>0.72569698949922601</v>
      </c>
      <c r="P284" s="27">
        <v>3365</v>
      </c>
      <c r="Q284" s="32">
        <f t="shared" si="23"/>
        <v>132.75096582466568</v>
      </c>
      <c r="R284" s="37" t="s">
        <v>623</v>
      </c>
      <c r="S284" s="42">
        <f>ABS(O1909-O284)*100</f>
        <v>77.288844873586868</v>
      </c>
      <c r="T284" t="s">
        <v>44</v>
      </c>
      <c r="V284" s="7">
        <v>100000</v>
      </c>
      <c r="W284" t="s">
        <v>45</v>
      </c>
      <c r="X284" s="17" t="s">
        <v>46</v>
      </c>
      <c r="Z284" t="s">
        <v>80</v>
      </c>
      <c r="AA284">
        <v>401</v>
      </c>
      <c r="AB284">
        <v>63</v>
      </c>
    </row>
    <row r="285" spans="1:28" x14ac:dyDescent="0.25">
      <c r="A285" t="s">
        <v>634</v>
      </c>
      <c r="B285" t="s">
        <v>635</v>
      </c>
      <c r="C285" s="17">
        <v>44967</v>
      </c>
      <c r="D285" s="7">
        <v>426000</v>
      </c>
      <c r="E285" t="s">
        <v>41</v>
      </c>
      <c r="F285" t="s">
        <v>42</v>
      </c>
      <c r="G285" s="7">
        <v>426000</v>
      </c>
      <c r="H285" s="7">
        <v>205040</v>
      </c>
      <c r="I285" s="12">
        <f t="shared" si="20"/>
        <v>48.131455399061032</v>
      </c>
      <c r="J285" s="12">
        <f t="shared" si="24"/>
        <v>1.5652478976422657</v>
      </c>
      <c r="K285" s="7">
        <v>410082</v>
      </c>
      <c r="L285" s="7">
        <v>108500</v>
      </c>
      <c r="M285" s="7">
        <f t="shared" si="21"/>
        <v>317500</v>
      </c>
      <c r="N285" s="7">
        <v>317454.75</v>
      </c>
      <c r="O285" s="22">
        <f t="shared" si="22"/>
        <v>1.0001425399997952</v>
      </c>
      <c r="P285" s="27">
        <v>2377</v>
      </c>
      <c r="Q285" s="32">
        <f t="shared" si="23"/>
        <v>133.57172907025662</v>
      </c>
      <c r="R285" s="37" t="s">
        <v>623</v>
      </c>
      <c r="S285" s="42">
        <f>ABS(O1909-O285)*100</f>
        <v>49.844289823529955</v>
      </c>
      <c r="T285" t="s">
        <v>44</v>
      </c>
      <c r="V285" s="7">
        <v>100000</v>
      </c>
      <c r="W285" t="s">
        <v>45</v>
      </c>
      <c r="X285" s="17" t="s">
        <v>46</v>
      </c>
      <c r="Z285" t="s">
        <v>80</v>
      </c>
      <c r="AA285">
        <v>401</v>
      </c>
      <c r="AB285">
        <v>62</v>
      </c>
    </row>
    <row r="286" spans="1:28" x14ac:dyDescent="0.25">
      <c r="A286" t="s">
        <v>636</v>
      </c>
      <c r="B286" t="s">
        <v>637</v>
      </c>
      <c r="C286" s="17">
        <v>45191</v>
      </c>
      <c r="D286" s="7">
        <v>545000</v>
      </c>
      <c r="E286" t="s">
        <v>41</v>
      </c>
      <c r="F286" t="s">
        <v>42</v>
      </c>
      <c r="G286" s="7">
        <v>545000</v>
      </c>
      <c r="H286" s="7">
        <v>282210</v>
      </c>
      <c r="I286" s="12">
        <f t="shared" si="20"/>
        <v>51.781651376146783</v>
      </c>
      <c r="J286" s="12">
        <f t="shared" si="24"/>
        <v>2.0849480794434854</v>
      </c>
      <c r="K286" s="7">
        <v>564412</v>
      </c>
      <c r="L286" s="7">
        <v>112831</v>
      </c>
      <c r="M286" s="7">
        <f t="shared" si="21"/>
        <v>432169</v>
      </c>
      <c r="N286" s="7">
        <v>475348.40625</v>
      </c>
      <c r="O286" s="22">
        <f t="shared" si="22"/>
        <v>0.90916261486887018</v>
      </c>
      <c r="P286" s="27">
        <v>3137</v>
      </c>
      <c r="Q286" s="32">
        <f t="shared" si="23"/>
        <v>137.76506216130062</v>
      </c>
      <c r="R286" s="37" t="s">
        <v>623</v>
      </c>
      <c r="S286" s="42">
        <f>ABS(O1909-O286)*100</f>
        <v>58.942282336622455</v>
      </c>
      <c r="T286" t="s">
        <v>44</v>
      </c>
      <c r="V286" s="7">
        <v>100000</v>
      </c>
      <c r="W286" t="s">
        <v>45</v>
      </c>
      <c r="X286" s="17" t="s">
        <v>46</v>
      </c>
      <c r="Z286" t="s">
        <v>80</v>
      </c>
      <c r="AA286">
        <v>401</v>
      </c>
      <c r="AB286">
        <v>66</v>
      </c>
    </row>
    <row r="287" spans="1:28" x14ac:dyDescent="0.25">
      <c r="A287" t="s">
        <v>638</v>
      </c>
      <c r="B287" t="s">
        <v>639</v>
      </c>
      <c r="C287" s="17">
        <v>45124</v>
      </c>
      <c r="D287" s="7">
        <v>600000</v>
      </c>
      <c r="E287" t="s">
        <v>41</v>
      </c>
      <c r="F287" t="s">
        <v>42</v>
      </c>
      <c r="G287" s="7">
        <v>600000</v>
      </c>
      <c r="H287" s="7">
        <v>314150</v>
      </c>
      <c r="I287" s="12">
        <f t="shared" si="20"/>
        <v>52.358333333333327</v>
      </c>
      <c r="J287" s="12">
        <f t="shared" si="24"/>
        <v>2.6616300366300294</v>
      </c>
      <c r="K287" s="7">
        <v>628295</v>
      </c>
      <c r="L287" s="7">
        <v>119716</v>
      </c>
      <c r="M287" s="7">
        <f t="shared" si="21"/>
        <v>480284</v>
      </c>
      <c r="N287" s="7">
        <v>535346.3125</v>
      </c>
      <c r="O287" s="22">
        <f t="shared" si="22"/>
        <v>0.89714636822122507</v>
      </c>
      <c r="P287" s="27">
        <v>3576</v>
      </c>
      <c r="Q287" s="32">
        <f t="shared" si="23"/>
        <v>134.30760626398211</v>
      </c>
      <c r="R287" s="37" t="s">
        <v>623</v>
      </c>
      <c r="S287" s="42">
        <f>ABS(O1909-O287)*100</f>
        <v>60.143907001386964</v>
      </c>
      <c r="T287" t="s">
        <v>44</v>
      </c>
      <c r="V287" s="7">
        <v>105000</v>
      </c>
      <c r="W287" t="s">
        <v>45</v>
      </c>
      <c r="X287" s="17" t="s">
        <v>46</v>
      </c>
      <c r="Z287" t="s">
        <v>80</v>
      </c>
      <c r="AA287">
        <v>401</v>
      </c>
      <c r="AB287">
        <v>64</v>
      </c>
    </row>
    <row r="288" spans="1:28" x14ac:dyDescent="0.25">
      <c r="A288" t="s">
        <v>640</v>
      </c>
      <c r="B288" t="s">
        <v>641</v>
      </c>
      <c r="C288" s="17">
        <v>44683</v>
      </c>
      <c r="D288" s="7">
        <v>492000</v>
      </c>
      <c r="E288" t="s">
        <v>41</v>
      </c>
      <c r="F288" t="s">
        <v>42</v>
      </c>
      <c r="G288" s="7">
        <v>492000</v>
      </c>
      <c r="H288" s="7">
        <v>250410</v>
      </c>
      <c r="I288" s="12">
        <f t="shared" si="20"/>
        <v>50.896341463414629</v>
      </c>
      <c r="J288" s="12">
        <f t="shared" si="24"/>
        <v>1.1996381667113312</v>
      </c>
      <c r="K288" s="7">
        <v>500813</v>
      </c>
      <c r="L288" s="7">
        <v>128292</v>
      </c>
      <c r="M288" s="7">
        <f t="shared" si="21"/>
        <v>363708</v>
      </c>
      <c r="N288" s="7">
        <v>392127.375</v>
      </c>
      <c r="O288" s="22">
        <f t="shared" si="22"/>
        <v>0.92752514409380371</v>
      </c>
      <c r="P288" s="27">
        <v>2654</v>
      </c>
      <c r="Q288" s="32">
        <f t="shared" si="23"/>
        <v>137.04144687264505</v>
      </c>
      <c r="R288" s="37" t="s">
        <v>623</v>
      </c>
      <c r="S288" s="42">
        <f>ABS(O1909-O288)*100</f>
        <v>57.106029414129097</v>
      </c>
      <c r="T288" t="s">
        <v>44</v>
      </c>
      <c r="V288" s="7">
        <v>110000</v>
      </c>
      <c r="W288" t="s">
        <v>45</v>
      </c>
      <c r="X288" s="17" t="s">
        <v>46</v>
      </c>
      <c r="Z288" t="s">
        <v>80</v>
      </c>
      <c r="AA288">
        <v>401</v>
      </c>
      <c r="AB288">
        <v>57</v>
      </c>
    </row>
    <row r="289" spans="1:28" x14ac:dyDescent="0.25">
      <c r="A289" t="s">
        <v>642</v>
      </c>
      <c r="B289" t="s">
        <v>643</v>
      </c>
      <c r="C289" s="17">
        <v>44879</v>
      </c>
      <c r="D289" s="7">
        <v>495000</v>
      </c>
      <c r="E289" t="s">
        <v>41</v>
      </c>
      <c r="F289" t="s">
        <v>42</v>
      </c>
      <c r="G289" s="7">
        <v>495000</v>
      </c>
      <c r="H289" s="7">
        <v>227550</v>
      </c>
      <c r="I289" s="12">
        <f t="shared" si="20"/>
        <v>45.969696969696969</v>
      </c>
      <c r="J289" s="12">
        <f t="shared" si="24"/>
        <v>3.7270063270063289</v>
      </c>
      <c r="K289" s="7">
        <v>455092</v>
      </c>
      <c r="L289" s="7">
        <v>114897</v>
      </c>
      <c r="M289" s="7">
        <f t="shared" si="21"/>
        <v>380103</v>
      </c>
      <c r="N289" s="7">
        <v>358100</v>
      </c>
      <c r="O289" s="22">
        <f t="shared" si="22"/>
        <v>1.0614437308014522</v>
      </c>
      <c r="P289" s="27">
        <v>2623</v>
      </c>
      <c r="Q289" s="32">
        <f t="shared" si="23"/>
        <v>144.91155165840641</v>
      </c>
      <c r="R289" s="37" t="s">
        <v>623</v>
      </c>
      <c r="S289" s="42">
        <f>ABS(O1909-O289)*100</f>
        <v>43.714170743364257</v>
      </c>
      <c r="T289" t="s">
        <v>44</v>
      </c>
      <c r="V289" s="7">
        <v>100000</v>
      </c>
      <c r="W289" t="s">
        <v>45</v>
      </c>
      <c r="X289" s="17" t="s">
        <v>46</v>
      </c>
      <c r="Z289" t="s">
        <v>80</v>
      </c>
      <c r="AA289">
        <v>401</v>
      </c>
      <c r="AB289">
        <v>61</v>
      </c>
    </row>
    <row r="290" spans="1:28" x14ac:dyDescent="0.25">
      <c r="A290" t="s">
        <v>644</v>
      </c>
      <c r="B290" t="s">
        <v>645</v>
      </c>
      <c r="C290" s="17">
        <v>44764</v>
      </c>
      <c r="D290" s="7">
        <v>503888</v>
      </c>
      <c r="E290" t="s">
        <v>41</v>
      </c>
      <c r="F290" t="s">
        <v>42</v>
      </c>
      <c r="G290" s="7">
        <v>503888</v>
      </c>
      <c r="H290" s="7">
        <v>211530</v>
      </c>
      <c r="I290" s="12">
        <f t="shared" si="20"/>
        <v>41.979566887879848</v>
      </c>
      <c r="J290" s="12">
        <f t="shared" si="24"/>
        <v>7.7171364088234498</v>
      </c>
      <c r="K290" s="7">
        <v>423051</v>
      </c>
      <c r="L290" s="7">
        <v>84848</v>
      </c>
      <c r="M290" s="7">
        <f t="shared" si="21"/>
        <v>419040</v>
      </c>
      <c r="N290" s="7">
        <v>463291.78125</v>
      </c>
      <c r="O290" s="22">
        <f t="shared" si="22"/>
        <v>0.90448399250553291</v>
      </c>
      <c r="P290" s="27">
        <v>2732</v>
      </c>
      <c r="Q290" s="32">
        <f t="shared" si="23"/>
        <v>153.38213762811128</v>
      </c>
      <c r="R290" s="37" t="s">
        <v>499</v>
      </c>
      <c r="S290" s="42">
        <f>ABS(O1909-O290)*100</f>
        <v>59.410144572956177</v>
      </c>
      <c r="T290" t="s">
        <v>325</v>
      </c>
      <c r="V290" s="7">
        <v>80000</v>
      </c>
      <c r="W290" t="s">
        <v>45</v>
      </c>
      <c r="X290" s="17" t="s">
        <v>46</v>
      </c>
      <c r="Z290" t="s">
        <v>382</v>
      </c>
      <c r="AA290">
        <v>407</v>
      </c>
      <c r="AB290">
        <v>73</v>
      </c>
    </row>
    <row r="291" spans="1:28" x14ac:dyDescent="0.25">
      <c r="A291" t="s">
        <v>646</v>
      </c>
      <c r="B291" t="s">
        <v>647</v>
      </c>
      <c r="C291" s="17">
        <v>44907</v>
      </c>
      <c r="D291" s="7">
        <v>467500</v>
      </c>
      <c r="E291" t="s">
        <v>41</v>
      </c>
      <c r="F291" t="s">
        <v>42</v>
      </c>
      <c r="G291" s="7">
        <v>467500</v>
      </c>
      <c r="H291" s="7">
        <v>240260</v>
      </c>
      <c r="I291" s="12">
        <f t="shared" si="20"/>
        <v>51.392513368983963</v>
      </c>
      <c r="J291" s="12">
        <f t="shared" si="24"/>
        <v>1.6958100722806648</v>
      </c>
      <c r="K291" s="7">
        <v>480529</v>
      </c>
      <c r="L291" s="7">
        <v>93093</v>
      </c>
      <c r="M291" s="7">
        <f t="shared" si="21"/>
        <v>374407</v>
      </c>
      <c r="N291" s="7">
        <v>530734.25</v>
      </c>
      <c r="O291" s="22">
        <f t="shared" si="22"/>
        <v>0.70545098606317569</v>
      </c>
      <c r="P291" s="27">
        <v>3142</v>
      </c>
      <c r="Q291" s="32">
        <f t="shared" si="23"/>
        <v>119.16199872692553</v>
      </c>
      <c r="R291" s="37" t="s">
        <v>499</v>
      </c>
      <c r="S291" s="42">
        <f>ABS(O1909-O291)*100</f>
        <v>79.313445217191898</v>
      </c>
      <c r="T291" t="s">
        <v>44</v>
      </c>
      <c r="V291" s="7">
        <v>90000</v>
      </c>
      <c r="W291" t="s">
        <v>45</v>
      </c>
      <c r="X291" s="17" t="s">
        <v>46</v>
      </c>
      <c r="Z291" t="s">
        <v>382</v>
      </c>
      <c r="AA291">
        <v>407</v>
      </c>
      <c r="AB291">
        <v>69</v>
      </c>
    </row>
    <row r="292" spans="1:28" x14ac:dyDescent="0.25">
      <c r="A292" t="s">
        <v>648</v>
      </c>
      <c r="B292" t="s">
        <v>649</v>
      </c>
      <c r="C292" s="17">
        <v>44691</v>
      </c>
      <c r="D292" s="7">
        <v>625000</v>
      </c>
      <c r="E292" t="s">
        <v>41</v>
      </c>
      <c r="F292" t="s">
        <v>42</v>
      </c>
      <c r="G292" s="7">
        <v>625000</v>
      </c>
      <c r="H292" s="7">
        <v>267380</v>
      </c>
      <c r="I292" s="12">
        <f t="shared" si="20"/>
        <v>42.780799999999999</v>
      </c>
      <c r="J292" s="12">
        <f t="shared" si="24"/>
        <v>6.9159032967032985</v>
      </c>
      <c r="K292" s="7">
        <v>534765</v>
      </c>
      <c r="L292" s="7">
        <v>104530</v>
      </c>
      <c r="M292" s="7">
        <f t="shared" si="21"/>
        <v>520470</v>
      </c>
      <c r="N292" s="7">
        <v>589363</v>
      </c>
      <c r="O292" s="22">
        <f t="shared" si="22"/>
        <v>0.88310599749220764</v>
      </c>
      <c r="P292" s="27">
        <v>2788</v>
      </c>
      <c r="Q292" s="32">
        <f t="shared" si="23"/>
        <v>186.68220946915352</v>
      </c>
      <c r="R292" s="37" t="s">
        <v>499</v>
      </c>
      <c r="S292" s="42">
        <f>ABS(O1909-O292)*100</f>
        <v>61.547944074288708</v>
      </c>
      <c r="T292" t="s">
        <v>325</v>
      </c>
      <c r="V292" s="7">
        <v>100000</v>
      </c>
      <c r="W292" t="s">
        <v>45</v>
      </c>
      <c r="X292" s="17" t="s">
        <v>46</v>
      </c>
      <c r="Z292" t="s">
        <v>382</v>
      </c>
      <c r="AA292">
        <v>407</v>
      </c>
      <c r="AB292">
        <v>76</v>
      </c>
    </row>
    <row r="293" spans="1:28" x14ac:dyDescent="0.25">
      <c r="A293" t="s">
        <v>650</v>
      </c>
      <c r="B293" t="s">
        <v>651</v>
      </c>
      <c r="C293" s="17">
        <v>45106</v>
      </c>
      <c r="D293" s="7">
        <v>500000</v>
      </c>
      <c r="E293" t="s">
        <v>41</v>
      </c>
      <c r="F293" t="s">
        <v>42</v>
      </c>
      <c r="G293" s="7">
        <v>500000</v>
      </c>
      <c r="H293" s="7">
        <v>216270</v>
      </c>
      <c r="I293" s="12">
        <f t="shared" si="20"/>
        <v>43.253999999999998</v>
      </c>
      <c r="J293" s="12">
        <f t="shared" si="24"/>
        <v>6.4427032967033</v>
      </c>
      <c r="K293" s="7">
        <v>432547</v>
      </c>
      <c r="L293" s="7">
        <v>124832</v>
      </c>
      <c r="M293" s="7">
        <f t="shared" si="21"/>
        <v>375168</v>
      </c>
      <c r="N293" s="7">
        <v>323910.53125</v>
      </c>
      <c r="O293" s="22">
        <f t="shared" si="22"/>
        <v>1.1582457617299222</v>
      </c>
      <c r="P293" s="27">
        <v>2535</v>
      </c>
      <c r="Q293" s="32">
        <f t="shared" si="23"/>
        <v>147.99526627218935</v>
      </c>
      <c r="R293" s="37" t="s">
        <v>623</v>
      </c>
      <c r="S293" s="42">
        <f>ABS(O1909-O293)*100</f>
        <v>34.033967650517248</v>
      </c>
      <c r="T293" t="s">
        <v>44</v>
      </c>
      <c r="V293" s="7">
        <v>110000</v>
      </c>
      <c r="W293" t="s">
        <v>45</v>
      </c>
      <c r="X293" s="17" t="s">
        <v>46</v>
      </c>
      <c r="Z293" t="s">
        <v>80</v>
      </c>
      <c r="AA293">
        <v>401</v>
      </c>
      <c r="AB293">
        <v>61</v>
      </c>
    </row>
    <row r="294" spans="1:28" x14ac:dyDescent="0.25">
      <c r="A294" t="s">
        <v>652</v>
      </c>
      <c r="B294" t="s">
        <v>653</v>
      </c>
      <c r="C294" s="17">
        <v>45036</v>
      </c>
      <c r="D294" s="7">
        <v>450000</v>
      </c>
      <c r="E294" t="s">
        <v>41</v>
      </c>
      <c r="F294" t="s">
        <v>42</v>
      </c>
      <c r="G294" s="7">
        <v>450000</v>
      </c>
      <c r="H294" s="7">
        <v>239920</v>
      </c>
      <c r="I294" s="12">
        <f t="shared" si="20"/>
        <v>53.315555555555562</v>
      </c>
      <c r="J294" s="12">
        <f t="shared" si="24"/>
        <v>3.6188522588522645</v>
      </c>
      <c r="K294" s="7">
        <v>479840</v>
      </c>
      <c r="L294" s="7">
        <v>121370</v>
      </c>
      <c r="M294" s="7">
        <f t="shared" si="21"/>
        <v>328630</v>
      </c>
      <c r="N294" s="7">
        <v>377336.84375</v>
      </c>
      <c r="O294" s="22">
        <f t="shared" si="22"/>
        <v>0.87091945947830596</v>
      </c>
      <c r="P294" s="27">
        <v>2971</v>
      </c>
      <c r="Q294" s="32">
        <f t="shared" si="23"/>
        <v>110.61258835408954</v>
      </c>
      <c r="R294" s="37" t="s">
        <v>623</v>
      </c>
      <c r="S294" s="42">
        <f>ABS(O1909-O294)*100</f>
        <v>62.766597875678876</v>
      </c>
      <c r="T294" t="s">
        <v>44</v>
      </c>
      <c r="V294" s="7">
        <v>110000</v>
      </c>
      <c r="W294" t="s">
        <v>45</v>
      </c>
      <c r="X294" s="17" t="s">
        <v>46</v>
      </c>
      <c r="Z294" t="s">
        <v>80</v>
      </c>
      <c r="AA294">
        <v>401</v>
      </c>
      <c r="AB294">
        <v>62</v>
      </c>
    </row>
    <row r="295" spans="1:28" x14ac:dyDescent="0.25">
      <c r="A295" t="s">
        <v>654</v>
      </c>
      <c r="B295" t="s">
        <v>655</v>
      </c>
      <c r="C295" s="17">
        <v>45209</v>
      </c>
      <c r="D295" s="7">
        <v>580000</v>
      </c>
      <c r="E295" t="s">
        <v>41</v>
      </c>
      <c r="F295" t="s">
        <v>42</v>
      </c>
      <c r="G295" s="7">
        <v>580000</v>
      </c>
      <c r="H295" s="7">
        <v>299000</v>
      </c>
      <c r="I295" s="12">
        <f t="shared" si="20"/>
        <v>51.551724137931032</v>
      </c>
      <c r="J295" s="12">
        <f t="shared" si="24"/>
        <v>1.8550208412277343</v>
      </c>
      <c r="K295" s="7">
        <v>598008</v>
      </c>
      <c r="L295" s="7">
        <v>119369</v>
      </c>
      <c r="M295" s="7">
        <f t="shared" si="21"/>
        <v>460631</v>
      </c>
      <c r="N295" s="7">
        <v>503830.53125</v>
      </c>
      <c r="O295" s="22">
        <f t="shared" si="22"/>
        <v>0.91425781374776505</v>
      </c>
      <c r="P295" s="27">
        <v>3703</v>
      </c>
      <c r="Q295" s="32">
        <f t="shared" si="23"/>
        <v>124.39400486092357</v>
      </c>
      <c r="R295" s="37" t="s">
        <v>623</v>
      </c>
      <c r="S295" s="42">
        <f>ABS(O1909-O295)*100</f>
        <v>58.432762448732966</v>
      </c>
      <c r="T295" t="s">
        <v>325</v>
      </c>
      <c r="V295" s="7">
        <v>110000</v>
      </c>
      <c r="W295" t="s">
        <v>45</v>
      </c>
      <c r="X295" s="17" t="s">
        <v>46</v>
      </c>
      <c r="Z295" t="s">
        <v>80</v>
      </c>
      <c r="AA295">
        <v>401</v>
      </c>
      <c r="AB295">
        <v>68</v>
      </c>
    </row>
    <row r="296" spans="1:28" x14ac:dyDescent="0.25">
      <c r="A296" t="s">
        <v>656</v>
      </c>
      <c r="B296" t="s">
        <v>657</v>
      </c>
      <c r="C296" s="17">
        <v>44671</v>
      </c>
      <c r="D296" s="7">
        <v>510000</v>
      </c>
      <c r="E296" t="s">
        <v>41</v>
      </c>
      <c r="F296" t="s">
        <v>42</v>
      </c>
      <c r="G296" s="7">
        <v>510000</v>
      </c>
      <c r="H296" s="7">
        <v>276200</v>
      </c>
      <c r="I296" s="12">
        <f t="shared" si="20"/>
        <v>54.156862745098046</v>
      </c>
      <c r="J296" s="12">
        <f t="shared" si="24"/>
        <v>4.460159448394748</v>
      </c>
      <c r="K296" s="7">
        <v>552390</v>
      </c>
      <c r="L296" s="7">
        <v>110870</v>
      </c>
      <c r="M296" s="7">
        <f t="shared" si="21"/>
        <v>399130</v>
      </c>
      <c r="N296" s="7">
        <v>464757.90625</v>
      </c>
      <c r="O296" s="22">
        <f t="shared" si="22"/>
        <v>0.8587911999614315</v>
      </c>
      <c r="P296" s="27">
        <v>2993</v>
      </c>
      <c r="Q296" s="32">
        <f t="shared" si="23"/>
        <v>133.35449381891078</v>
      </c>
      <c r="R296" s="37" t="s">
        <v>623</v>
      </c>
      <c r="S296" s="42">
        <f>ABS(O1909-O296)*100</f>
        <v>63.979423827366318</v>
      </c>
      <c r="T296" t="s">
        <v>44</v>
      </c>
      <c r="V296" s="7">
        <v>100000</v>
      </c>
      <c r="W296" t="s">
        <v>45</v>
      </c>
      <c r="X296" s="17" t="s">
        <v>46</v>
      </c>
      <c r="Z296" t="s">
        <v>80</v>
      </c>
      <c r="AA296">
        <v>401</v>
      </c>
      <c r="AB296">
        <v>66</v>
      </c>
    </row>
    <row r="297" spans="1:28" x14ac:dyDescent="0.25">
      <c r="A297" t="s">
        <v>658</v>
      </c>
      <c r="B297" t="s">
        <v>659</v>
      </c>
      <c r="C297" s="17">
        <v>44883</v>
      </c>
      <c r="D297" s="7">
        <v>529900</v>
      </c>
      <c r="E297" t="s">
        <v>41</v>
      </c>
      <c r="F297" t="s">
        <v>42</v>
      </c>
      <c r="G297" s="7">
        <v>529900</v>
      </c>
      <c r="H297" s="7">
        <v>359300</v>
      </c>
      <c r="I297" s="12">
        <f t="shared" si="20"/>
        <v>67.805246272881675</v>
      </c>
      <c r="J297" s="12">
        <f t="shared" si="24"/>
        <v>18.108542976178377</v>
      </c>
      <c r="K297" s="7">
        <v>718608</v>
      </c>
      <c r="L297" s="7">
        <v>125415</v>
      </c>
      <c r="M297" s="7">
        <f t="shared" si="21"/>
        <v>404485</v>
      </c>
      <c r="N297" s="7">
        <v>624413.6875</v>
      </c>
      <c r="O297" s="22">
        <f t="shared" si="22"/>
        <v>0.64778368587571999</v>
      </c>
      <c r="P297" s="27">
        <v>3651</v>
      </c>
      <c r="Q297" s="32">
        <f t="shared" si="23"/>
        <v>110.78745549164613</v>
      </c>
      <c r="R297" s="37" t="s">
        <v>623</v>
      </c>
      <c r="S297" s="42">
        <f>ABS(O1909-O297)*100</f>
        <v>85.080175235937475</v>
      </c>
      <c r="T297" t="s">
        <v>44</v>
      </c>
      <c r="V297" s="7">
        <v>100000</v>
      </c>
      <c r="W297" t="s">
        <v>45</v>
      </c>
      <c r="X297" s="17" t="s">
        <v>46</v>
      </c>
      <c r="Z297" t="s">
        <v>80</v>
      </c>
      <c r="AA297">
        <v>401</v>
      </c>
      <c r="AB297">
        <v>65</v>
      </c>
    </row>
    <row r="298" spans="1:28" x14ac:dyDescent="0.25">
      <c r="A298" t="s">
        <v>660</v>
      </c>
      <c r="B298" t="s">
        <v>661</v>
      </c>
      <c r="C298" s="17">
        <v>45189</v>
      </c>
      <c r="D298" s="7">
        <v>472000</v>
      </c>
      <c r="E298" t="s">
        <v>41</v>
      </c>
      <c r="F298" t="s">
        <v>42</v>
      </c>
      <c r="G298" s="7">
        <v>472000</v>
      </c>
      <c r="H298" s="7">
        <v>210290</v>
      </c>
      <c r="I298" s="12">
        <f t="shared" si="20"/>
        <v>44.552966101694913</v>
      </c>
      <c r="J298" s="12">
        <f t="shared" si="24"/>
        <v>5.1437371950083843</v>
      </c>
      <c r="K298" s="7">
        <v>420576</v>
      </c>
      <c r="L298" s="7">
        <v>114624</v>
      </c>
      <c r="M298" s="7">
        <f t="shared" si="21"/>
        <v>357376</v>
      </c>
      <c r="N298" s="7">
        <v>322054.75</v>
      </c>
      <c r="O298" s="22">
        <f t="shared" si="22"/>
        <v>1.109674674880591</v>
      </c>
      <c r="P298" s="27">
        <v>2788</v>
      </c>
      <c r="Q298" s="32">
        <f t="shared" si="23"/>
        <v>128.18364418938307</v>
      </c>
      <c r="R298" s="37" t="s">
        <v>623</v>
      </c>
      <c r="S298" s="42">
        <f>ABS(O1909-O298)*100</f>
        <v>38.891076335450371</v>
      </c>
      <c r="T298" t="s">
        <v>44</v>
      </c>
      <c r="V298" s="7">
        <v>100000</v>
      </c>
      <c r="W298" t="s">
        <v>45</v>
      </c>
      <c r="X298" s="17" t="s">
        <v>46</v>
      </c>
      <c r="Z298" t="s">
        <v>80</v>
      </c>
      <c r="AA298">
        <v>401</v>
      </c>
      <c r="AB298">
        <v>57</v>
      </c>
    </row>
    <row r="299" spans="1:28" x14ac:dyDescent="0.25">
      <c r="A299" t="s">
        <v>662</v>
      </c>
      <c r="B299" t="s">
        <v>663</v>
      </c>
      <c r="C299" s="17">
        <v>45065</v>
      </c>
      <c r="D299" s="7">
        <v>340385</v>
      </c>
      <c r="E299" t="s">
        <v>41</v>
      </c>
      <c r="F299" t="s">
        <v>42</v>
      </c>
      <c r="G299" s="7">
        <v>340385</v>
      </c>
      <c r="H299" s="7">
        <v>192630</v>
      </c>
      <c r="I299" s="12">
        <f t="shared" si="20"/>
        <v>56.591800461242414</v>
      </c>
      <c r="J299" s="12">
        <f t="shared" si="24"/>
        <v>6.8950971645391164</v>
      </c>
      <c r="K299" s="7">
        <v>385261</v>
      </c>
      <c r="L299" s="7">
        <v>60000</v>
      </c>
      <c r="M299" s="7">
        <f t="shared" si="21"/>
        <v>280385</v>
      </c>
      <c r="N299" s="7">
        <v>315787.375</v>
      </c>
      <c r="O299" s="22">
        <f t="shared" si="22"/>
        <v>0.88789173411381628</v>
      </c>
      <c r="P299" s="27">
        <v>1969</v>
      </c>
      <c r="Q299" s="32">
        <f t="shared" si="23"/>
        <v>142.39969527679025</v>
      </c>
      <c r="R299" s="37" t="s">
        <v>553</v>
      </c>
      <c r="S299" s="42">
        <f>ABS(O1909-O299)*100</f>
        <v>61.069370412127846</v>
      </c>
      <c r="T299" t="s">
        <v>83</v>
      </c>
      <c r="V299" s="7">
        <v>60000</v>
      </c>
      <c r="W299" t="s">
        <v>45</v>
      </c>
      <c r="X299" s="17" t="s">
        <v>46</v>
      </c>
      <c r="Z299" t="s">
        <v>382</v>
      </c>
      <c r="AA299">
        <v>407</v>
      </c>
      <c r="AB299">
        <v>62</v>
      </c>
    </row>
    <row r="300" spans="1:28" x14ac:dyDescent="0.25">
      <c r="A300" t="s">
        <v>664</v>
      </c>
      <c r="B300" t="s">
        <v>665</v>
      </c>
      <c r="C300" s="17">
        <v>45097</v>
      </c>
      <c r="D300" s="7">
        <v>350000</v>
      </c>
      <c r="E300" t="s">
        <v>41</v>
      </c>
      <c r="F300" t="s">
        <v>42</v>
      </c>
      <c r="G300" s="7">
        <v>350000</v>
      </c>
      <c r="H300" s="7">
        <v>192630</v>
      </c>
      <c r="I300" s="12">
        <f t="shared" si="20"/>
        <v>55.037142857142861</v>
      </c>
      <c r="J300" s="12">
        <f t="shared" si="24"/>
        <v>5.3404395604395631</v>
      </c>
      <c r="K300" s="7">
        <v>385261</v>
      </c>
      <c r="L300" s="7">
        <v>60000</v>
      </c>
      <c r="M300" s="7">
        <f t="shared" si="21"/>
        <v>290000</v>
      </c>
      <c r="N300" s="7">
        <v>315787.375</v>
      </c>
      <c r="O300" s="22">
        <f t="shared" si="22"/>
        <v>0.91833943646417149</v>
      </c>
      <c r="P300" s="27">
        <v>1969</v>
      </c>
      <c r="Q300" s="32">
        <f t="shared" si="23"/>
        <v>147.28288471305231</v>
      </c>
      <c r="R300" s="37" t="s">
        <v>553</v>
      </c>
      <c r="S300" s="42">
        <f>ABS(O1909-O300)*100</f>
        <v>58.024600177092324</v>
      </c>
      <c r="T300" t="s">
        <v>83</v>
      </c>
      <c r="V300" s="7">
        <v>60000</v>
      </c>
      <c r="W300" t="s">
        <v>45</v>
      </c>
      <c r="X300" s="17" t="s">
        <v>46</v>
      </c>
      <c r="Z300" t="s">
        <v>382</v>
      </c>
      <c r="AA300">
        <v>407</v>
      </c>
      <c r="AB300">
        <v>62</v>
      </c>
    </row>
    <row r="301" spans="1:28" x14ac:dyDescent="0.25">
      <c r="A301" t="s">
        <v>666</v>
      </c>
      <c r="B301" t="s">
        <v>667</v>
      </c>
      <c r="C301" s="17">
        <v>44833</v>
      </c>
      <c r="D301" s="7">
        <v>395000</v>
      </c>
      <c r="E301" t="s">
        <v>41</v>
      </c>
      <c r="F301" t="s">
        <v>42</v>
      </c>
      <c r="G301" s="7">
        <v>395000</v>
      </c>
      <c r="H301" s="7">
        <v>193200</v>
      </c>
      <c r="I301" s="12">
        <f t="shared" si="20"/>
        <v>48.911392405063289</v>
      </c>
      <c r="J301" s="12">
        <f t="shared" si="24"/>
        <v>0.78531089164000889</v>
      </c>
      <c r="K301" s="7">
        <v>386400</v>
      </c>
      <c r="L301" s="7">
        <v>60000</v>
      </c>
      <c r="M301" s="7">
        <f t="shared" si="21"/>
        <v>335000</v>
      </c>
      <c r="N301" s="7">
        <v>316893.21875</v>
      </c>
      <c r="O301" s="22">
        <f t="shared" si="22"/>
        <v>1.057138430798308</v>
      </c>
      <c r="P301" s="27">
        <v>1969</v>
      </c>
      <c r="Q301" s="32">
        <f t="shared" si="23"/>
        <v>170.137125444388</v>
      </c>
      <c r="R301" s="37" t="s">
        <v>553</v>
      </c>
      <c r="S301" s="42">
        <f>ABS(O1909-O301)*100</f>
        <v>44.144700743678669</v>
      </c>
      <c r="T301" t="s">
        <v>83</v>
      </c>
      <c r="V301" s="7">
        <v>60000</v>
      </c>
      <c r="W301" t="s">
        <v>45</v>
      </c>
      <c r="X301" s="17" t="s">
        <v>46</v>
      </c>
      <c r="Z301" t="s">
        <v>382</v>
      </c>
      <c r="AA301">
        <v>407</v>
      </c>
      <c r="AB301">
        <v>62</v>
      </c>
    </row>
    <row r="302" spans="1:28" x14ac:dyDescent="0.25">
      <c r="A302" t="s">
        <v>668</v>
      </c>
      <c r="B302" t="s">
        <v>669</v>
      </c>
      <c r="C302" s="17">
        <v>44739</v>
      </c>
      <c r="D302" s="7">
        <v>606000</v>
      </c>
      <c r="E302" t="s">
        <v>41</v>
      </c>
      <c r="F302" t="s">
        <v>42</v>
      </c>
      <c r="G302" s="7">
        <v>606000</v>
      </c>
      <c r="H302" s="7">
        <v>291470</v>
      </c>
      <c r="I302" s="12">
        <f t="shared" si="20"/>
        <v>48.097359735973598</v>
      </c>
      <c r="J302" s="12">
        <f t="shared" si="24"/>
        <v>1.5993435607297002</v>
      </c>
      <c r="K302" s="7">
        <v>582933</v>
      </c>
      <c r="L302" s="7">
        <v>116040</v>
      </c>
      <c r="M302" s="7">
        <f t="shared" si="21"/>
        <v>489960</v>
      </c>
      <c r="N302" s="7">
        <v>598580.75</v>
      </c>
      <c r="O302" s="22">
        <f t="shared" si="22"/>
        <v>0.81853617912036092</v>
      </c>
      <c r="P302" s="27">
        <v>3469</v>
      </c>
      <c r="Q302" s="32">
        <f t="shared" si="23"/>
        <v>141.2395503026809</v>
      </c>
      <c r="R302" s="37" t="s">
        <v>408</v>
      </c>
      <c r="S302" s="42">
        <f>ABS(O1909-O302)*100</f>
        <v>68.004925911473379</v>
      </c>
      <c r="T302" t="s">
        <v>44</v>
      </c>
      <c r="V302" s="7">
        <v>100000</v>
      </c>
      <c r="W302" t="s">
        <v>45</v>
      </c>
      <c r="X302" s="17" t="s">
        <v>46</v>
      </c>
      <c r="Z302" t="s">
        <v>80</v>
      </c>
      <c r="AA302">
        <v>401</v>
      </c>
      <c r="AB302">
        <v>74</v>
      </c>
    </row>
    <row r="303" spans="1:28" x14ac:dyDescent="0.25">
      <c r="A303" t="s">
        <v>670</v>
      </c>
      <c r="B303" t="s">
        <v>671</v>
      </c>
      <c r="C303" s="17">
        <v>45316</v>
      </c>
      <c r="D303" s="7">
        <v>202275</v>
      </c>
      <c r="E303" t="s">
        <v>41</v>
      </c>
      <c r="F303" t="s">
        <v>42</v>
      </c>
      <c r="G303" s="7">
        <v>202275</v>
      </c>
      <c r="H303" s="7">
        <v>100650</v>
      </c>
      <c r="I303" s="12">
        <f t="shared" si="20"/>
        <v>49.758991472005931</v>
      </c>
      <c r="J303" s="12">
        <f t="shared" si="24"/>
        <v>6.228817530263342E-2</v>
      </c>
      <c r="K303" s="7">
        <v>201298</v>
      </c>
      <c r="L303" s="7">
        <v>46185</v>
      </c>
      <c r="M303" s="7">
        <f t="shared" si="21"/>
        <v>156090</v>
      </c>
      <c r="N303" s="7">
        <v>105519.046875</v>
      </c>
      <c r="O303" s="22">
        <f t="shared" si="22"/>
        <v>1.4792590022624765</v>
      </c>
      <c r="P303" s="27">
        <v>934</v>
      </c>
      <c r="Q303" s="32">
        <f t="shared" si="23"/>
        <v>167.11991434689509</v>
      </c>
      <c r="R303" s="37" t="s">
        <v>672</v>
      </c>
      <c r="S303" s="42">
        <f>ABS(O1909-O303)*100</f>
        <v>1.9326435972618183</v>
      </c>
      <c r="T303" t="s">
        <v>44</v>
      </c>
      <c r="V303" s="7">
        <v>45000</v>
      </c>
      <c r="W303" t="s">
        <v>45</v>
      </c>
      <c r="X303" s="17" t="s">
        <v>46</v>
      </c>
      <c r="Z303" t="s">
        <v>240</v>
      </c>
      <c r="AA303">
        <v>407</v>
      </c>
      <c r="AB303">
        <v>61</v>
      </c>
    </row>
    <row r="304" spans="1:28" x14ac:dyDescent="0.25">
      <c r="A304" t="s">
        <v>673</v>
      </c>
      <c r="B304" t="s">
        <v>674</v>
      </c>
      <c r="C304" s="17">
        <v>45128</v>
      </c>
      <c r="D304" s="7">
        <v>220000</v>
      </c>
      <c r="E304" t="s">
        <v>41</v>
      </c>
      <c r="F304" t="s">
        <v>42</v>
      </c>
      <c r="G304" s="7">
        <v>220000</v>
      </c>
      <c r="H304" s="7">
        <v>101320</v>
      </c>
      <c r="I304" s="12">
        <f t="shared" si="20"/>
        <v>46.054545454545455</v>
      </c>
      <c r="J304" s="12">
        <f t="shared" si="24"/>
        <v>3.6421578421578431</v>
      </c>
      <c r="K304" s="7">
        <v>202637</v>
      </c>
      <c r="L304" s="7">
        <v>46185</v>
      </c>
      <c r="M304" s="7">
        <f t="shared" si="21"/>
        <v>173815</v>
      </c>
      <c r="N304" s="7">
        <v>106429.9296875</v>
      </c>
      <c r="O304" s="22">
        <f t="shared" si="22"/>
        <v>1.6331402314213335</v>
      </c>
      <c r="P304" s="27">
        <v>934</v>
      </c>
      <c r="Q304" s="32">
        <f t="shared" si="23"/>
        <v>186.09743040685225</v>
      </c>
      <c r="R304" s="37" t="s">
        <v>672</v>
      </c>
      <c r="S304" s="42">
        <f>ABS(O1909-O304)*100</f>
        <v>13.455479318623876</v>
      </c>
      <c r="T304" t="s">
        <v>44</v>
      </c>
      <c r="V304" s="7">
        <v>45000</v>
      </c>
      <c r="W304" t="s">
        <v>45</v>
      </c>
      <c r="X304" s="17" t="s">
        <v>46</v>
      </c>
      <c r="Z304" t="s">
        <v>240</v>
      </c>
      <c r="AA304">
        <v>407</v>
      </c>
      <c r="AB304">
        <v>61</v>
      </c>
    </row>
    <row r="305" spans="1:28" x14ac:dyDescent="0.25">
      <c r="A305" t="s">
        <v>675</v>
      </c>
      <c r="B305" t="s">
        <v>676</v>
      </c>
      <c r="C305" s="17">
        <v>45259</v>
      </c>
      <c r="D305" s="7">
        <v>245000</v>
      </c>
      <c r="E305" t="s">
        <v>41</v>
      </c>
      <c r="F305" t="s">
        <v>42</v>
      </c>
      <c r="G305" s="7">
        <v>245000</v>
      </c>
      <c r="H305" s="7">
        <v>125480</v>
      </c>
      <c r="I305" s="12">
        <f t="shared" si="20"/>
        <v>51.216326530612243</v>
      </c>
      <c r="J305" s="12">
        <f t="shared" si="24"/>
        <v>1.5196232339089448</v>
      </c>
      <c r="K305" s="7">
        <v>250953</v>
      </c>
      <c r="L305" s="7">
        <v>46185</v>
      </c>
      <c r="M305" s="7">
        <f t="shared" si="21"/>
        <v>198815</v>
      </c>
      <c r="N305" s="7">
        <v>139297.953125</v>
      </c>
      <c r="O305" s="22">
        <f t="shared" si="22"/>
        <v>1.4272643318857094</v>
      </c>
      <c r="P305" s="27">
        <v>1025</v>
      </c>
      <c r="Q305" s="32">
        <f t="shared" si="23"/>
        <v>193.96585365853659</v>
      </c>
      <c r="R305" s="37" t="s">
        <v>672</v>
      </c>
      <c r="S305" s="42">
        <f>ABS(O1909-O305)*100</f>
        <v>7.1321106349385266</v>
      </c>
      <c r="T305" t="s">
        <v>83</v>
      </c>
      <c r="V305" s="7">
        <v>45000</v>
      </c>
      <c r="W305" t="s">
        <v>45</v>
      </c>
      <c r="X305" s="17" t="s">
        <v>46</v>
      </c>
      <c r="Z305" t="s">
        <v>240</v>
      </c>
      <c r="AA305">
        <v>407</v>
      </c>
      <c r="AB305">
        <v>61</v>
      </c>
    </row>
    <row r="306" spans="1:28" x14ac:dyDescent="0.25">
      <c r="A306" t="s">
        <v>677</v>
      </c>
      <c r="B306" t="s">
        <v>678</v>
      </c>
      <c r="C306" s="17">
        <v>44664</v>
      </c>
      <c r="D306" s="7">
        <v>203507</v>
      </c>
      <c r="E306" t="s">
        <v>41</v>
      </c>
      <c r="F306" t="s">
        <v>42</v>
      </c>
      <c r="G306" s="7">
        <v>203507</v>
      </c>
      <c r="H306" s="7">
        <v>100740</v>
      </c>
      <c r="I306" s="12">
        <f t="shared" si="20"/>
        <v>49.501982732780689</v>
      </c>
      <c r="J306" s="12">
        <f t="shared" si="24"/>
        <v>0.19472056392260839</v>
      </c>
      <c r="K306" s="7">
        <v>201471</v>
      </c>
      <c r="L306" s="7">
        <v>46185</v>
      </c>
      <c r="M306" s="7">
        <f t="shared" si="21"/>
        <v>157322</v>
      </c>
      <c r="N306" s="7">
        <v>105636.734375</v>
      </c>
      <c r="O306" s="22">
        <f t="shared" si="22"/>
        <v>1.4892736028881999</v>
      </c>
      <c r="P306" s="27">
        <v>934</v>
      </c>
      <c r="Q306" s="32">
        <f t="shared" si="23"/>
        <v>168.4389721627409</v>
      </c>
      <c r="R306" s="37" t="s">
        <v>672</v>
      </c>
      <c r="S306" s="42">
        <f>ABS(O1909-O306)*100</f>
        <v>0.93118353468948367</v>
      </c>
      <c r="T306" t="s">
        <v>44</v>
      </c>
      <c r="V306" s="7">
        <v>45000</v>
      </c>
      <c r="W306" t="s">
        <v>45</v>
      </c>
      <c r="X306" s="17" t="s">
        <v>46</v>
      </c>
      <c r="Z306" t="s">
        <v>240</v>
      </c>
      <c r="AA306">
        <v>407</v>
      </c>
      <c r="AB306">
        <v>61</v>
      </c>
    </row>
    <row r="307" spans="1:28" x14ac:dyDescent="0.25">
      <c r="A307" t="s">
        <v>679</v>
      </c>
      <c r="B307" t="s">
        <v>680</v>
      </c>
      <c r="C307" s="17">
        <v>45320</v>
      </c>
      <c r="D307" s="7">
        <v>215000</v>
      </c>
      <c r="E307" t="s">
        <v>41</v>
      </c>
      <c r="F307" t="s">
        <v>42</v>
      </c>
      <c r="G307" s="7">
        <v>215000</v>
      </c>
      <c r="H307" s="7">
        <v>99170</v>
      </c>
      <c r="I307" s="12">
        <f t="shared" si="20"/>
        <v>46.125581395348838</v>
      </c>
      <c r="J307" s="12">
        <f t="shared" si="24"/>
        <v>3.5711219013544593</v>
      </c>
      <c r="K307" s="7">
        <v>198345</v>
      </c>
      <c r="L307" s="7">
        <v>46185</v>
      </c>
      <c r="M307" s="7">
        <f t="shared" si="21"/>
        <v>168815</v>
      </c>
      <c r="N307" s="7">
        <v>103510.203125</v>
      </c>
      <c r="O307" s="22">
        <f t="shared" si="22"/>
        <v>1.6309020261136697</v>
      </c>
      <c r="P307" s="27">
        <v>934</v>
      </c>
      <c r="Q307" s="32">
        <f t="shared" si="23"/>
        <v>180.74411134903642</v>
      </c>
      <c r="R307" s="37" t="s">
        <v>672</v>
      </c>
      <c r="S307" s="42">
        <f>ABS(O1909-O307)*100</f>
        <v>13.231658787857503</v>
      </c>
      <c r="T307" t="s">
        <v>44</v>
      </c>
      <c r="V307" s="7">
        <v>45000</v>
      </c>
      <c r="W307" t="s">
        <v>45</v>
      </c>
      <c r="X307" s="17" t="s">
        <v>46</v>
      </c>
      <c r="Z307" t="s">
        <v>240</v>
      </c>
      <c r="AA307">
        <v>407</v>
      </c>
      <c r="AB307">
        <v>61</v>
      </c>
    </row>
    <row r="308" spans="1:28" x14ac:dyDescent="0.25">
      <c r="A308" t="s">
        <v>681</v>
      </c>
      <c r="B308" t="s">
        <v>682</v>
      </c>
      <c r="C308" s="17">
        <v>44960</v>
      </c>
      <c r="D308" s="7">
        <v>214000</v>
      </c>
      <c r="E308" t="s">
        <v>41</v>
      </c>
      <c r="F308" t="s">
        <v>42</v>
      </c>
      <c r="G308" s="7">
        <v>214000</v>
      </c>
      <c r="H308" s="7">
        <v>120730</v>
      </c>
      <c r="I308" s="12">
        <f t="shared" si="20"/>
        <v>56.415887850467293</v>
      </c>
      <c r="J308" s="12">
        <f t="shared" si="24"/>
        <v>6.7191845537639949</v>
      </c>
      <c r="K308" s="7">
        <v>241458</v>
      </c>
      <c r="L308" s="7">
        <v>48519</v>
      </c>
      <c r="M308" s="7">
        <f t="shared" si="21"/>
        <v>165481</v>
      </c>
      <c r="N308" s="7">
        <v>131251.015625</v>
      </c>
      <c r="O308" s="22">
        <f t="shared" si="22"/>
        <v>1.2607978628736802</v>
      </c>
      <c r="P308" s="27">
        <v>1025</v>
      </c>
      <c r="Q308" s="32">
        <f t="shared" si="23"/>
        <v>161.44487804878048</v>
      </c>
      <c r="R308" s="37" t="s">
        <v>672</v>
      </c>
      <c r="S308" s="42">
        <f>ABS(O1909-O308)*100</f>
        <v>23.778757536141448</v>
      </c>
      <c r="T308" t="s">
        <v>83</v>
      </c>
      <c r="V308" s="7">
        <v>45000</v>
      </c>
      <c r="W308" t="s">
        <v>45</v>
      </c>
      <c r="X308" s="17" t="s">
        <v>46</v>
      </c>
      <c r="Z308" t="s">
        <v>240</v>
      </c>
      <c r="AA308">
        <v>407</v>
      </c>
      <c r="AB308">
        <v>61</v>
      </c>
    </row>
    <row r="309" spans="1:28" x14ac:dyDescent="0.25">
      <c r="A309" t="s">
        <v>683</v>
      </c>
      <c r="B309" t="s">
        <v>684</v>
      </c>
      <c r="C309" s="17">
        <v>45288</v>
      </c>
      <c r="D309" s="7">
        <v>208000</v>
      </c>
      <c r="E309" t="s">
        <v>41</v>
      </c>
      <c r="F309" t="s">
        <v>42</v>
      </c>
      <c r="G309" s="7">
        <v>208000</v>
      </c>
      <c r="H309" s="7">
        <v>99170</v>
      </c>
      <c r="I309" s="12">
        <f t="shared" si="20"/>
        <v>47.677884615384613</v>
      </c>
      <c r="J309" s="12">
        <f t="shared" si="24"/>
        <v>2.0188186813186846</v>
      </c>
      <c r="K309" s="7">
        <v>198345</v>
      </c>
      <c r="L309" s="7">
        <v>46185</v>
      </c>
      <c r="M309" s="7">
        <f t="shared" si="21"/>
        <v>161815</v>
      </c>
      <c r="N309" s="7">
        <v>103510.203125</v>
      </c>
      <c r="O309" s="22">
        <f t="shared" si="22"/>
        <v>1.5632758425233744</v>
      </c>
      <c r="P309" s="27">
        <v>934</v>
      </c>
      <c r="Q309" s="32">
        <f t="shared" si="23"/>
        <v>173.24946466809422</v>
      </c>
      <c r="R309" s="37" t="s">
        <v>672</v>
      </c>
      <c r="S309" s="42">
        <f>ABS(O1909-O309)*100</f>
        <v>6.4690404288279657</v>
      </c>
      <c r="T309" t="s">
        <v>44</v>
      </c>
      <c r="V309" s="7">
        <v>45000</v>
      </c>
      <c r="W309" t="s">
        <v>45</v>
      </c>
      <c r="X309" s="17" t="s">
        <v>46</v>
      </c>
      <c r="Z309" t="s">
        <v>240</v>
      </c>
      <c r="AA309">
        <v>407</v>
      </c>
      <c r="AB309">
        <v>61</v>
      </c>
    </row>
    <row r="310" spans="1:28" x14ac:dyDescent="0.25">
      <c r="A310" t="s">
        <v>685</v>
      </c>
      <c r="B310" t="s">
        <v>686</v>
      </c>
      <c r="C310" s="17">
        <v>45296</v>
      </c>
      <c r="D310" s="7">
        <v>188000</v>
      </c>
      <c r="E310" t="s">
        <v>41</v>
      </c>
      <c r="F310" t="s">
        <v>42</v>
      </c>
      <c r="G310" s="7">
        <v>188000</v>
      </c>
      <c r="H310" s="7">
        <v>100740</v>
      </c>
      <c r="I310" s="12">
        <f t="shared" si="20"/>
        <v>53.585106382978722</v>
      </c>
      <c r="J310" s="12">
        <f t="shared" si="24"/>
        <v>3.8884030862754244</v>
      </c>
      <c r="K310" s="7">
        <v>201471</v>
      </c>
      <c r="L310" s="7">
        <v>46185</v>
      </c>
      <c r="M310" s="7">
        <f t="shared" si="21"/>
        <v>141815</v>
      </c>
      <c r="N310" s="7">
        <v>105636.734375</v>
      </c>
      <c r="O310" s="22">
        <f t="shared" si="22"/>
        <v>1.3424780767698736</v>
      </c>
      <c r="P310" s="27">
        <v>934</v>
      </c>
      <c r="Q310" s="32">
        <f t="shared" si="23"/>
        <v>151.83618843683084</v>
      </c>
      <c r="R310" s="37" t="s">
        <v>672</v>
      </c>
      <c r="S310" s="42">
        <f>ABS(O1909-O310)*100</f>
        <v>15.610736146522108</v>
      </c>
      <c r="T310" t="s">
        <v>44</v>
      </c>
      <c r="V310" s="7">
        <v>45000</v>
      </c>
      <c r="W310" t="s">
        <v>45</v>
      </c>
      <c r="X310" s="17" t="s">
        <v>46</v>
      </c>
      <c r="Z310" t="s">
        <v>240</v>
      </c>
      <c r="AA310">
        <v>407</v>
      </c>
      <c r="AB310">
        <v>61</v>
      </c>
    </row>
    <row r="311" spans="1:28" x14ac:dyDescent="0.25">
      <c r="A311" t="s">
        <v>687</v>
      </c>
      <c r="B311" t="s">
        <v>688</v>
      </c>
      <c r="C311" s="17">
        <v>45086</v>
      </c>
      <c r="D311" s="7">
        <v>249600</v>
      </c>
      <c r="E311" t="s">
        <v>41</v>
      </c>
      <c r="F311" t="s">
        <v>42</v>
      </c>
      <c r="G311" s="7">
        <v>249600</v>
      </c>
      <c r="H311" s="7">
        <v>124980</v>
      </c>
      <c r="I311" s="12">
        <f t="shared" si="20"/>
        <v>50.072115384615387</v>
      </c>
      <c r="J311" s="12">
        <f t="shared" si="24"/>
        <v>0.37541208791208902</v>
      </c>
      <c r="K311" s="7">
        <v>249967</v>
      </c>
      <c r="L311" s="7">
        <v>46185</v>
      </c>
      <c r="M311" s="7">
        <f t="shared" si="21"/>
        <v>203415</v>
      </c>
      <c r="N311" s="7">
        <v>138627.203125</v>
      </c>
      <c r="O311" s="22">
        <f t="shared" si="22"/>
        <v>1.4673526942369379</v>
      </c>
      <c r="P311" s="27">
        <v>1025</v>
      </c>
      <c r="Q311" s="32">
        <f t="shared" si="23"/>
        <v>198.45365853658538</v>
      </c>
      <c r="R311" s="37" t="s">
        <v>672</v>
      </c>
      <c r="S311" s="42">
        <f>ABS(O1909-O311)*100</f>
        <v>3.1232743998156787</v>
      </c>
      <c r="T311" t="s">
        <v>83</v>
      </c>
      <c r="V311" s="7">
        <v>45000</v>
      </c>
      <c r="W311" t="s">
        <v>45</v>
      </c>
      <c r="X311" s="17" t="s">
        <v>46</v>
      </c>
      <c r="Z311" t="s">
        <v>240</v>
      </c>
      <c r="AA311">
        <v>407</v>
      </c>
      <c r="AB311">
        <v>61</v>
      </c>
    </row>
    <row r="312" spans="1:28" x14ac:dyDescent="0.25">
      <c r="A312" t="s">
        <v>689</v>
      </c>
      <c r="B312" t="s">
        <v>690</v>
      </c>
      <c r="C312" s="17">
        <v>44790</v>
      </c>
      <c r="D312" s="7">
        <v>194000</v>
      </c>
      <c r="E312" t="s">
        <v>41</v>
      </c>
      <c r="F312" t="s">
        <v>42</v>
      </c>
      <c r="G312" s="7">
        <v>194000</v>
      </c>
      <c r="H312" s="7">
        <v>99660</v>
      </c>
      <c r="I312" s="12">
        <f t="shared" si="20"/>
        <v>51.371134020618555</v>
      </c>
      <c r="J312" s="12">
        <f t="shared" si="24"/>
        <v>1.6744307239152576</v>
      </c>
      <c r="K312" s="7">
        <v>199317</v>
      </c>
      <c r="L312" s="7">
        <v>47157</v>
      </c>
      <c r="M312" s="7">
        <f t="shared" si="21"/>
        <v>146843</v>
      </c>
      <c r="N312" s="7">
        <v>103510.203125</v>
      </c>
      <c r="O312" s="22">
        <f t="shared" si="22"/>
        <v>1.418633096707103</v>
      </c>
      <c r="P312" s="27">
        <v>934</v>
      </c>
      <c r="Q312" s="32">
        <f t="shared" si="23"/>
        <v>157.21948608137046</v>
      </c>
      <c r="R312" s="37" t="s">
        <v>672</v>
      </c>
      <c r="S312" s="42">
        <f>ABS(O1909-O312)*100</f>
        <v>7.9952341527991688</v>
      </c>
      <c r="T312" t="s">
        <v>44</v>
      </c>
      <c r="V312" s="7">
        <v>45000</v>
      </c>
      <c r="W312" t="s">
        <v>45</v>
      </c>
      <c r="X312" s="17" t="s">
        <v>46</v>
      </c>
      <c r="Z312" t="s">
        <v>240</v>
      </c>
      <c r="AA312">
        <v>407</v>
      </c>
      <c r="AB312">
        <v>61</v>
      </c>
    </row>
    <row r="313" spans="1:28" x14ac:dyDescent="0.25">
      <c r="A313" t="s">
        <v>691</v>
      </c>
      <c r="B313" t="s">
        <v>692</v>
      </c>
      <c r="C313" s="17">
        <v>45092</v>
      </c>
      <c r="D313" s="7">
        <v>260000</v>
      </c>
      <c r="E313" t="s">
        <v>41</v>
      </c>
      <c r="F313" t="s">
        <v>42</v>
      </c>
      <c r="G313" s="7">
        <v>260000</v>
      </c>
      <c r="H313" s="7">
        <v>121580</v>
      </c>
      <c r="I313" s="12">
        <f t="shared" si="20"/>
        <v>46.761538461538457</v>
      </c>
      <c r="J313" s="12">
        <f t="shared" si="24"/>
        <v>2.9351648351648407</v>
      </c>
      <c r="K313" s="7">
        <v>243150</v>
      </c>
      <c r="L313" s="7">
        <v>46185</v>
      </c>
      <c r="M313" s="7">
        <f t="shared" si="21"/>
        <v>213815</v>
      </c>
      <c r="N313" s="7">
        <v>133989.796875</v>
      </c>
      <c r="O313" s="22">
        <f t="shared" si="22"/>
        <v>1.5957558335540241</v>
      </c>
      <c r="P313" s="27">
        <v>1025</v>
      </c>
      <c r="Q313" s="32">
        <f t="shared" si="23"/>
        <v>208.6</v>
      </c>
      <c r="R313" s="37" t="s">
        <v>672</v>
      </c>
      <c r="S313" s="42">
        <f>ABS(O1909-O313)*100</f>
        <v>9.7170395318929348</v>
      </c>
      <c r="T313" t="s">
        <v>83</v>
      </c>
      <c r="V313" s="7">
        <v>45000</v>
      </c>
      <c r="W313" t="s">
        <v>45</v>
      </c>
      <c r="X313" s="17" t="s">
        <v>46</v>
      </c>
      <c r="Z313" t="s">
        <v>240</v>
      </c>
      <c r="AA313">
        <v>407</v>
      </c>
      <c r="AB313">
        <v>61</v>
      </c>
    </row>
    <row r="314" spans="1:28" x14ac:dyDescent="0.25">
      <c r="A314" t="s">
        <v>693</v>
      </c>
      <c r="B314" t="s">
        <v>694</v>
      </c>
      <c r="C314" s="17">
        <v>45300</v>
      </c>
      <c r="D314" s="7">
        <v>250000</v>
      </c>
      <c r="E314" t="s">
        <v>41</v>
      </c>
      <c r="F314" t="s">
        <v>42</v>
      </c>
      <c r="G314" s="7">
        <v>250000</v>
      </c>
      <c r="H314" s="7">
        <v>125660</v>
      </c>
      <c r="I314" s="12">
        <f t="shared" si="20"/>
        <v>50.263999999999996</v>
      </c>
      <c r="J314" s="12">
        <f t="shared" si="24"/>
        <v>0.56729670329669801</v>
      </c>
      <c r="K314" s="7">
        <v>251328</v>
      </c>
      <c r="L314" s="7">
        <v>46185</v>
      </c>
      <c r="M314" s="7">
        <f t="shared" si="21"/>
        <v>203815</v>
      </c>
      <c r="N314" s="7">
        <v>139553.0625</v>
      </c>
      <c r="O314" s="22">
        <f t="shared" si="22"/>
        <v>1.4604838929994819</v>
      </c>
      <c r="P314" s="27">
        <v>1025</v>
      </c>
      <c r="Q314" s="32">
        <f t="shared" si="23"/>
        <v>198.84390243902439</v>
      </c>
      <c r="R314" s="37" t="s">
        <v>672</v>
      </c>
      <c r="S314" s="42">
        <f>ABS(O1909-O314)*100</f>
        <v>3.8101545235612821</v>
      </c>
      <c r="T314" t="s">
        <v>83</v>
      </c>
      <c r="V314" s="7">
        <v>45000</v>
      </c>
      <c r="W314" t="s">
        <v>45</v>
      </c>
      <c r="X314" s="17" t="s">
        <v>46</v>
      </c>
      <c r="Z314" t="s">
        <v>240</v>
      </c>
      <c r="AA314">
        <v>407</v>
      </c>
      <c r="AB314">
        <v>61</v>
      </c>
    </row>
    <row r="315" spans="1:28" x14ac:dyDescent="0.25">
      <c r="A315" t="s">
        <v>695</v>
      </c>
      <c r="B315" t="s">
        <v>696</v>
      </c>
      <c r="C315" s="17">
        <v>44764</v>
      </c>
      <c r="D315" s="7">
        <v>217000</v>
      </c>
      <c r="E315" t="s">
        <v>41</v>
      </c>
      <c r="F315" t="s">
        <v>42</v>
      </c>
      <c r="G315" s="7">
        <v>217000</v>
      </c>
      <c r="H315" s="7">
        <v>98690</v>
      </c>
      <c r="I315" s="12">
        <f t="shared" si="20"/>
        <v>45.47926267281106</v>
      </c>
      <c r="J315" s="12">
        <f t="shared" si="24"/>
        <v>4.2174406238922373</v>
      </c>
      <c r="K315" s="7">
        <v>197388</v>
      </c>
      <c r="L315" s="7">
        <v>46185</v>
      </c>
      <c r="M315" s="7">
        <f t="shared" si="21"/>
        <v>170815</v>
      </c>
      <c r="N315" s="7">
        <v>102859.1875</v>
      </c>
      <c r="O315" s="22">
        <f t="shared" si="22"/>
        <v>1.6606683773386797</v>
      </c>
      <c r="P315" s="27">
        <v>934</v>
      </c>
      <c r="Q315" s="32">
        <f t="shared" si="23"/>
        <v>182.88543897216275</v>
      </c>
      <c r="R315" s="37" t="s">
        <v>672</v>
      </c>
      <c r="S315" s="42">
        <f>ABS(O1909-O315)*100</f>
        <v>16.208293910358496</v>
      </c>
      <c r="T315" t="s">
        <v>44</v>
      </c>
      <c r="V315" s="7">
        <v>45000</v>
      </c>
      <c r="W315" t="s">
        <v>45</v>
      </c>
      <c r="X315" s="17" t="s">
        <v>46</v>
      </c>
      <c r="Z315" t="s">
        <v>240</v>
      </c>
      <c r="AA315">
        <v>407</v>
      </c>
      <c r="AB315">
        <v>61</v>
      </c>
    </row>
    <row r="316" spans="1:28" x14ac:dyDescent="0.25">
      <c r="A316" t="s">
        <v>697</v>
      </c>
      <c r="B316" t="s">
        <v>698</v>
      </c>
      <c r="C316" s="17">
        <v>44736</v>
      </c>
      <c r="D316" s="7">
        <v>180223</v>
      </c>
      <c r="E316" t="s">
        <v>41</v>
      </c>
      <c r="F316" t="s">
        <v>42</v>
      </c>
      <c r="G316" s="7">
        <v>180223</v>
      </c>
      <c r="H316" s="7">
        <v>100740</v>
      </c>
      <c r="I316" s="12">
        <f t="shared" si="20"/>
        <v>55.897415979092571</v>
      </c>
      <c r="J316" s="12">
        <f t="shared" si="24"/>
        <v>6.2007126823892733</v>
      </c>
      <c r="K316" s="7">
        <v>201471</v>
      </c>
      <c r="L316" s="7">
        <v>46185</v>
      </c>
      <c r="M316" s="7">
        <f t="shared" si="21"/>
        <v>134038</v>
      </c>
      <c r="N316" s="7">
        <v>105636.734375</v>
      </c>
      <c r="O316" s="22">
        <f t="shared" si="22"/>
        <v>1.2688578532177861</v>
      </c>
      <c r="P316" s="27">
        <v>934</v>
      </c>
      <c r="Q316" s="32">
        <f t="shared" si="23"/>
        <v>143.50963597430408</v>
      </c>
      <c r="R316" s="37" t="s">
        <v>672</v>
      </c>
      <c r="S316" s="42">
        <f>ABS(O1909-O316)*100</f>
        <v>22.972758501730862</v>
      </c>
      <c r="T316" t="s">
        <v>44</v>
      </c>
      <c r="V316" s="7">
        <v>45000</v>
      </c>
      <c r="W316" t="s">
        <v>45</v>
      </c>
      <c r="X316" s="17" t="s">
        <v>46</v>
      </c>
      <c r="Z316" t="s">
        <v>240</v>
      </c>
      <c r="AA316">
        <v>407</v>
      </c>
      <c r="AB316">
        <v>61</v>
      </c>
    </row>
    <row r="317" spans="1:28" x14ac:dyDescent="0.25">
      <c r="A317" t="s">
        <v>699</v>
      </c>
      <c r="B317" t="s">
        <v>700</v>
      </c>
      <c r="C317" s="17">
        <v>44760</v>
      </c>
      <c r="D317" s="7">
        <v>195000</v>
      </c>
      <c r="E317" t="s">
        <v>41</v>
      </c>
      <c r="F317" t="s">
        <v>42</v>
      </c>
      <c r="G317" s="7">
        <v>195000</v>
      </c>
      <c r="H317" s="7">
        <v>101230</v>
      </c>
      <c r="I317" s="12">
        <f t="shared" si="20"/>
        <v>51.91282051282051</v>
      </c>
      <c r="J317" s="12">
        <f t="shared" si="24"/>
        <v>2.2161172161172118</v>
      </c>
      <c r="K317" s="7">
        <v>202468</v>
      </c>
      <c r="L317" s="7">
        <v>46185</v>
      </c>
      <c r="M317" s="7">
        <f t="shared" si="21"/>
        <v>148815</v>
      </c>
      <c r="N317" s="7">
        <v>106314.96875</v>
      </c>
      <c r="O317" s="22">
        <f t="shared" si="22"/>
        <v>1.399755855169736</v>
      </c>
      <c r="P317" s="27">
        <v>934</v>
      </c>
      <c r="Q317" s="32">
        <f t="shared" si="23"/>
        <v>159.33083511777301</v>
      </c>
      <c r="R317" s="37" t="s">
        <v>672</v>
      </c>
      <c r="S317" s="42">
        <f>ABS(O1909-O317)*100</f>
        <v>9.8829583065358726</v>
      </c>
      <c r="T317" t="s">
        <v>44</v>
      </c>
      <c r="V317" s="7">
        <v>45000</v>
      </c>
      <c r="W317" t="s">
        <v>45</v>
      </c>
      <c r="X317" s="17" t="s">
        <v>46</v>
      </c>
      <c r="Z317" t="s">
        <v>240</v>
      </c>
      <c r="AA317">
        <v>407</v>
      </c>
      <c r="AB317">
        <v>61</v>
      </c>
    </row>
    <row r="318" spans="1:28" x14ac:dyDescent="0.25">
      <c r="A318" t="s">
        <v>701</v>
      </c>
      <c r="B318" t="s">
        <v>702</v>
      </c>
      <c r="C318" s="17">
        <v>45028</v>
      </c>
      <c r="D318" s="7">
        <v>220000</v>
      </c>
      <c r="E318" t="s">
        <v>41</v>
      </c>
      <c r="F318" t="s">
        <v>42</v>
      </c>
      <c r="G318" s="7">
        <v>220000</v>
      </c>
      <c r="H318" s="7">
        <v>102600</v>
      </c>
      <c r="I318" s="12">
        <f t="shared" si="20"/>
        <v>46.63636363636364</v>
      </c>
      <c r="J318" s="12">
        <f t="shared" si="24"/>
        <v>3.0603396603396575</v>
      </c>
      <c r="K318" s="7">
        <v>205190</v>
      </c>
      <c r="L318" s="7">
        <v>46185</v>
      </c>
      <c r="M318" s="7">
        <f t="shared" si="21"/>
        <v>173815</v>
      </c>
      <c r="N318" s="7">
        <v>108166.6640625</v>
      </c>
      <c r="O318" s="22">
        <f t="shared" si="22"/>
        <v>1.6069183745887514</v>
      </c>
      <c r="P318" s="27">
        <v>934</v>
      </c>
      <c r="Q318" s="32">
        <f t="shared" si="23"/>
        <v>186.09743040685225</v>
      </c>
      <c r="R318" s="37" t="s">
        <v>672</v>
      </c>
      <c r="S318" s="42">
        <f>ABS(O1909-O318)*100</f>
        <v>10.833293635365671</v>
      </c>
      <c r="T318" t="s">
        <v>44</v>
      </c>
      <c r="V318" s="7">
        <v>45000</v>
      </c>
      <c r="W318" t="s">
        <v>45</v>
      </c>
      <c r="X318" s="17" t="s">
        <v>46</v>
      </c>
      <c r="Z318" t="s">
        <v>240</v>
      </c>
      <c r="AA318">
        <v>407</v>
      </c>
      <c r="AB318">
        <v>62</v>
      </c>
    </row>
    <row r="319" spans="1:28" x14ac:dyDescent="0.25">
      <c r="A319" t="s">
        <v>703</v>
      </c>
      <c r="B319" t="s">
        <v>704</v>
      </c>
      <c r="C319" s="17">
        <v>45316</v>
      </c>
      <c r="D319" s="7">
        <v>188100</v>
      </c>
      <c r="E319" t="s">
        <v>41</v>
      </c>
      <c r="F319" t="s">
        <v>42</v>
      </c>
      <c r="G319" s="7">
        <v>188100</v>
      </c>
      <c r="H319" s="7">
        <v>101410</v>
      </c>
      <c r="I319" s="12">
        <f t="shared" si="20"/>
        <v>53.91281233386497</v>
      </c>
      <c r="J319" s="12">
        <f t="shared" si="24"/>
        <v>4.2161090371616723</v>
      </c>
      <c r="K319" s="7">
        <v>202821</v>
      </c>
      <c r="L319" s="7">
        <v>46185</v>
      </c>
      <c r="M319" s="7">
        <f t="shared" si="21"/>
        <v>141915</v>
      </c>
      <c r="N319" s="7">
        <v>106555.1015625</v>
      </c>
      <c r="O319" s="22">
        <f t="shared" si="22"/>
        <v>1.3318461333055895</v>
      </c>
      <c r="P319" s="27">
        <v>934</v>
      </c>
      <c r="Q319" s="32">
        <f t="shared" si="23"/>
        <v>151.94325481798714</v>
      </c>
      <c r="R319" s="37" t="s">
        <v>672</v>
      </c>
      <c r="S319" s="42">
        <f>ABS(O1909-O319)*100</f>
        <v>16.673930492950518</v>
      </c>
      <c r="T319" t="s">
        <v>44</v>
      </c>
      <c r="V319" s="7">
        <v>45000</v>
      </c>
      <c r="W319" t="s">
        <v>45</v>
      </c>
      <c r="X319" s="17" t="s">
        <v>46</v>
      </c>
      <c r="Z319" t="s">
        <v>240</v>
      </c>
      <c r="AA319">
        <v>407</v>
      </c>
      <c r="AB319">
        <v>62</v>
      </c>
    </row>
    <row r="320" spans="1:28" x14ac:dyDescent="0.25">
      <c r="A320" t="s">
        <v>705</v>
      </c>
      <c r="B320" t="s">
        <v>706</v>
      </c>
      <c r="C320" s="17">
        <v>44795</v>
      </c>
      <c r="D320" s="7">
        <v>187000</v>
      </c>
      <c r="E320" t="s">
        <v>41</v>
      </c>
      <c r="F320" t="s">
        <v>42</v>
      </c>
      <c r="G320" s="7">
        <v>187000</v>
      </c>
      <c r="H320" s="7">
        <v>100680</v>
      </c>
      <c r="I320" s="12">
        <f t="shared" si="20"/>
        <v>53.839572192513373</v>
      </c>
      <c r="J320" s="12">
        <f t="shared" si="24"/>
        <v>4.142868895810075</v>
      </c>
      <c r="K320" s="7">
        <v>201363</v>
      </c>
      <c r="L320" s="7">
        <v>46716</v>
      </c>
      <c r="M320" s="7">
        <f t="shared" si="21"/>
        <v>140284</v>
      </c>
      <c r="N320" s="7">
        <v>105202.0390625</v>
      </c>
      <c r="O320" s="22">
        <f t="shared" si="22"/>
        <v>1.3334722525355045</v>
      </c>
      <c r="P320" s="27">
        <v>934</v>
      </c>
      <c r="Q320" s="32">
        <f t="shared" si="23"/>
        <v>150.19700214132763</v>
      </c>
      <c r="R320" s="37" t="s">
        <v>672</v>
      </c>
      <c r="S320" s="42">
        <f>ABS(O1909-O320)*100</f>
        <v>16.511318569959023</v>
      </c>
      <c r="T320" t="s">
        <v>44</v>
      </c>
      <c r="V320" s="7">
        <v>45000</v>
      </c>
      <c r="W320" t="s">
        <v>45</v>
      </c>
      <c r="X320" s="17" t="s">
        <v>46</v>
      </c>
      <c r="Z320" t="s">
        <v>240</v>
      </c>
      <c r="AA320">
        <v>407</v>
      </c>
      <c r="AB320">
        <v>62</v>
      </c>
    </row>
    <row r="321" spans="1:28" x14ac:dyDescent="0.25">
      <c r="A321" t="s">
        <v>707</v>
      </c>
      <c r="B321" t="s">
        <v>708</v>
      </c>
      <c r="C321" s="17">
        <v>45252</v>
      </c>
      <c r="D321" s="7">
        <v>202500</v>
      </c>
      <c r="E321" t="s">
        <v>41</v>
      </c>
      <c r="F321" t="s">
        <v>42</v>
      </c>
      <c r="G321" s="7">
        <v>202500</v>
      </c>
      <c r="H321" s="7">
        <v>100680</v>
      </c>
      <c r="I321" s="12">
        <f t="shared" si="20"/>
        <v>49.718518518518515</v>
      </c>
      <c r="J321" s="12">
        <f t="shared" si="24"/>
        <v>2.1815221815217001E-2</v>
      </c>
      <c r="K321" s="7">
        <v>201363</v>
      </c>
      <c r="L321" s="7">
        <v>46716</v>
      </c>
      <c r="M321" s="7">
        <f t="shared" si="21"/>
        <v>155784</v>
      </c>
      <c r="N321" s="7">
        <v>105202.0390625</v>
      </c>
      <c r="O321" s="22">
        <f t="shared" si="22"/>
        <v>1.4808077998131719</v>
      </c>
      <c r="P321" s="27">
        <v>934</v>
      </c>
      <c r="Q321" s="32">
        <f t="shared" si="23"/>
        <v>166.79229122055673</v>
      </c>
      <c r="R321" s="37" t="s">
        <v>672</v>
      </c>
      <c r="S321" s="42">
        <f>ABS(O1909-O321)*100</f>
        <v>1.7777638421922815</v>
      </c>
      <c r="T321" t="s">
        <v>44</v>
      </c>
      <c r="V321" s="7">
        <v>45000</v>
      </c>
      <c r="W321" t="s">
        <v>45</v>
      </c>
      <c r="X321" s="17" t="s">
        <v>46</v>
      </c>
      <c r="Z321" t="s">
        <v>240</v>
      </c>
      <c r="AA321">
        <v>407</v>
      </c>
      <c r="AB321">
        <v>62</v>
      </c>
    </row>
    <row r="322" spans="1:28" x14ac:dyDescent="0.25">
      <c r="A322" t="s">
        <v>709</v>
      </c>
      <c r="B322" t="s">
        <v>710</v>
      </c>
      <c r="C322" s="17">
        <v>44873</v>
      </c>
      <c r="D322" s="7">
        <v>205000</v>
      </c>
      <c r="E322" t="s">
        <v>41</v>
      </c>
      <c r="F322" t="s">
        <v>42</v>
      </c>
      <c r="G322" s="7">
        <v>205000</v>
      </c>
      <c r="H322" s="7">
        <v>101940</v>
      </c>
      <c r="I322" s="12">
        <f t="shared" ref="I322:I385" si="25">H322/G322*100</f>
        <v>49.726829268292683</v>
      </c>
      <c r="J322" s="12">
        <f t="shared" si="24"/>
        <v>3.0125971589384903E-2</v>
      </c>
      <c r="K322" s="7">
        <v>203887</v>
      </c>
      <c r="L322" s="7">
        <v>46185</v>
      </c>
      <c r="M322" s="7">
        <f t="shared" ref="M322:M385" si="26">G322-L322</f>
        <v>158815</v>
      </c>
      <c r="N322" s="7">
        <v>107280.2734375</v>
      </c>
      <c r="O322" s="22">
        <f t="shared" ref="O322:O385" si="27">M322/N322</f>
        <v>1.4803746757088889</v>
      </c>
      <c r="P322" s="27">
        <v>934</v>
      </c>
      <c r="Q322" s="32">
        <f t="shared" ref="Q322:Q385" si="28">M322/P322</f>
        <v>170.03747323340471</v>
      </c>
      <c r="R322" s="37" t="s">
        <v>672</v>
      </c>
      <c r="S322" s="42">
        <f>ABS(O1909-O322)*100</f>
        <v>1.8210762526205793</v>
      </c>
      <c r="T322" t="s">
        <v>44</v>
      </c>
      <c r="V322" s="7">
        <v>45000</v>
      </c>
      <c r="W322" t="s">
        <v>45</v>
      </c>
      <c r="X322" s="17" t="s">
        <v>46</v>
      </c>
      <c r="Z322" t="s">
        <v>240</v>
      </c>
      <c r="AA322">
        <v>407</v>
      </c>
      <c r="AB322">
        <v>62</v>
      </c>
    </row>
    <row r="323" spans="1:28" x14ac:dyDescent="0.25">
      <c r="A323" t="s">
        <v>711</v>
      </c>
      <c r="B323" t="s">
        <v>712</v>
      </c>
      <c r="C323" s="17">
        <v>45366</v>
      </c>
      <c r="D323" s="7">
        <v>215000</v>
      </c>
      <c r="E323" t="s">
        <v>41</v>
      </c>
      <c r="F323" t="s">
        <v>42</v>
      </c>
      <c r="G323" s="7">
        <v>215000</v>
      </c>
      <c r="H323" s="7">
        <v>100880</v>
      </c>
      <c r="I323" s="12">
        <f t="shared" si="25"/>
        <v>46.920930232558142</v>
      </c>
      <c r="J323" s="12">
        <f t="shared" ref="J323:J386" si="29">+ABS(I323-$I$1914)</f>
        <v>2.7757730641451559</v>
      </c>
      <c r="K323" s="7">
        <v>201763</v>
      </c>
      <c r="L323" s="7">
        <v>47116</v>
      </c>
      <c r="M323" s="7">
        <f t="shared" si="26"/>
        <v>167884</v>
      </c>
      <c r="N323" s="7">
        <v>105202.0390625</v>
      </c>
      <c r="O323" s="22">
        <f t="shared" si="27"/>
        <v>1.5958245818815446</v>
      </c>
      <c r="P323" s="27">
        <v>934</v>
      </c>
      <c r="Q323" s="32">
        <f t="shared" si="28"/>
        <v>179.7473233404711</v>
      </c>
      <c r="R323" s="37" t="s">
        <v>672</v>
      </c>
      <c r="S323" s="42">
        <f>ABS(O1909-O323)*100</f>
        <v>9.7239143646449921</v>
      </c>
      <c r="T323" t="s">
        <v>44</v>
      </c>
      <c r="V323" s="7">
        <v>45000</v>
      </c>
      <c r="W323" t="s">
        <v>45</v>
      </c>
      <c r="X323" s="17" t="s">
        <v>46</v>
      </c>
      <c r="Z323" t="s">
        <v>240</v>
      </c>
      <c r="AA323">
        <v>407</v>
      </c>
      <c r="AB323">
        <v>62</v>
      </c>
    </row>
    <row r="324" spans="1:28" x14ac:dyDescent="0.25">
      <c r="A324" t="s">
        <v>713</v>
      </c>
      <c r="B324" t="s">
        <v>714</v>
      </c>
      <c r="C324" s="17">
        <v>44847</v>
      </c>
      <c r="D324" s="7">
        <v>549900</v>
      </c>
      <c r="E324" t="s">
        <v>41</v>
      </c>
      <c r="F324" t="s">
        <v>42</v>
      </c>
      <c r="G324" s="7">
        <v>549900</v>
      </c>
      <c r="H324" s="7">
        <v>264290</v>
      </c>
      <c r="I324" s="12">
        <f t="shared" si="25"/>
        <v>48.061465721040193</v>
      </c>
      <c r="J324" s="12">
        <f t="shared" si="29"/>
        <v>1.6352375756631048</v>
      </c>
      <c r="K324" s="7">
        <v>528578</v>
      </c>
      <c r="L324" s="7">
        <v>72932</v>
      </c>
      <c r="M324" s="7">
        <f t="shared" si="26"/>
        <v>476968</v>
      </c>
      <c r="N324" s="7">
        <v>425837.375</v>
      </c>
      <c r="O324" s="22">
        <f t="shared" si="27"/>
        <v>1.1200707781932011</v>
      </c>
      <c r="P324" s="27">
        <v>3178</v>
      </c>
      <c r="Q324" s="32">
        <f t="shared" si="28"/>
        <v>150.08432976714914</v>
      </c>
      <c r="R324" s="37" t="s">
        <v>715</v>
      </c>
      <c r="S324" s="42">
        <f>ABS(O1909-O324)*100</f>
        <v>37.851466004189362</v>
      </c>
      <c r="T324" t="s">
        <v>44</v>
      </c>
      <c r="V324" s="7">
        <v>65000</v>
      </c>
      <c r="W324" t="s">
        <v>45</v>
      </c>
      <c r="X324" s="17" t="s">
        <v>46</v>
      </c>
      <c r="Z324" t="s">
        <v>716</v>
      </c>
      <c r="AA324">
        <v>401</v>
      </c>
      <c r="AB324">
        <v>65</v>
      </c>
    </row>
    <row r="325" spans="1:28" x14ac:dyDescent="0.25">
      <c r="A325" t="s">
        <v>717</v>
      </c>
      <c r="B325" t="s">
        <v>718</v>
      </c>
      <c r="C325" s="17">
        <v>44903</v>
      </c>
      <c r="D325" s="7">
        <v>515000</v>
      </c>
      <c r="E325" t="s">
        <v>41</v>
      </c>
      <c r="F325" t="s">
        <v>42</v>
      </c>
      <c r="G325" s="7">
        <v>515000</v>
      </c>
      <c r="H325" s="7">
        <v>249030</v>
      </c>
      <c r="I325" s="12">
        <f t="shared" si="25"/>
        <v>48.355339805825245</v>
      </c>
      <c r="J325" s="12">
        <f t="shared" si="29"/>
        <v>1.3413634908780523</v>
      </c>
      <c r="K325" s="7">
        <v>498067</v>
      </c>
      <c r="L325" s="7">
        <v>80524</v>
      </c>
      <c r="M325" s="7">
        <f t="shared" si="26"/>
        <v>434476</v>
      </c>
      <c r="N325" s="7">
        <v>390227.09375</v>
      </c>
      <c r="O325" s="22">
        <f t="shared" si="27"/>
        <v>1.1133927063463926</v>
      </c>
      <c r="P325" s="27">
        <v>2745</v>
      </c>
      <c r="Q325" s="32">
        <f t="shared" si="28"/>
        <v>158.27905282331511</v>
      </c>
      <c r="R325" s="37" t="s">
        <v>715</v>
      </c>
      <c r="S325" s="42">
        <f>ABS(O1909-O325)*100</f>
        <v>38.519273188870208</v>
      </c>
      <c r="T325" t="s">
        <v>325</v>
      </c>
      <c r="V325" s="7">
        <v>65000</v>
      </c>
      <c r="W325" t="s">
        <v>45</v>
      </c>
      <c r="X325" s="17" t="s">
        <v>46</v>
      </c>
      <c r="Z325" t="s">
        <v>716</v>
      </c>
      <c r="AA325">
        <v>401</v>
      </c>
      <c r="AB325">
        <v>66</v>
      </c>
    </row>
    <row r="326" spans="1:28" x14ac:dyDescent="0.25">
      <c r="A326" t="s">
        <v>719</v>
      </c>
      <c r="B326" t="s">
        <v>720</v>
      </c>
      <c r="C326" s="17">
        <v>44767</v>
      </c>
      <c r="D326" s="7">
        <v>480000</v>
      </c>
      <c r="E326" t="s">
        <v>41</v>
      </c>
      <c r="F326" t="s">
        <v>42</v>
      </c>
      <c r="G326" s="7">
        <v>480000</v>
      </c>
      <c r="H326" s="7">
        <v>240470</v>
      </c>
      <c r="I326" s="12">
        <f t="shared" si="25"/>
        <v>50.097916666666663</v>
      </c>
      <c r="J326" s="12">
        <f t="shared" si="29"/>
        <v>0.4012133699633651</v>
      </c>
      <c r="K326" s="7">
        <v>480946</v>
      </c>
      <c r="L326" s="7">
        <v>71670</v>
      </c>
      <c r="M326" s="7">
        <f t="shared" si="26"/>
        <v>408330</v>
      </c>
      <c r="N326" s="7">
        <v>382500.9375</v>
      </c>
      <c r="O326" s="22">
        <f t="shared" si="27"/>
        <v>1.0675267952774625</v>
      </c>
      <c r="P326" s="27">
        <v>2728</v>
      </c>
      <c r="Q326" s="32">
        <f t="shared" si="28"/>
        <v>149.68108504398828</v>
      </c>
      <c r="R326" s="37" t="s">
        <v>715</v>
      </c>
      <c r="S326" s="42">
        <f>ABS(O1909-O326)*100</f>
        <v>43.105864295763219</v>
      </c>
      <c r="T326" t="s">
        <v>44</v>
      </c>
      <c r="V326" s="7">
        <v>65000</v>
      </c>
      <c r="W326" t="s">
        <v>45</v>
      </c>
      <c r="X326" s="17" t="s">
        <v>46</v>
      </c>
      <c r="Z326" t="s">
        <v>716</v>
      </c>
      <c r="AA326">
        <v>401</v>
      </c>
      <c r="AB326">
        <v>68</v>
      </c>
    </row>
    <row r="327" spans="1:28" x14ac:dyDescent="0.25">
      <c r="A327" t="s">
        <v>721</v>
      </c>
      <c r="B327" t="s">
        <v>722</v>
      </c>
      <c r="C327" s="17">
        <v>44728</v>
      </c>
      <c r="D327" s="7">
        <v>410000</v>
      </c>
      <c r="E327" t="s">
        <v>41</v>
      </c>
      <c r="F327" t="s">
        <v>42</v>
      </c>
      <c r="G327" s="7">
        <v>410000</v>
      </c>
      <c r="H327" s="7">
        <v>236840</v>
      </c>
      <c r="I327" s="12">
        <f t="shared" si="25"/>
        <v>57.765853658536578</v>
      </c>
      <c r="J327" s="12">
        <f t="shared" si="29"/>
        <v>8.0691503618332803</v>
      </c>
      <c r="K327" s="7">
        <v>473674</v>
      </c>
      <c r="L327" s="7">
        <v>72618</v>
      </c>
      <c r="M327" s="7">
        <f t="shared" si="26"/>
        <v>337382</v>
      </c>
      <c r="N327" s="7">
        <v>374818.6875</v>
      </c>
      <c r="O327" s="22">
        <f t="shared" si="27"/>
        <v>0.90012054161520427</v>
      </c>
      <c r="P327" s="27">
        <v>2463</v>
      </c>
      <c r="Q327" s="32">
        <f t="shared" si="28"/>
        <v>136.98010556232236</v>
      </c>
      <c r="R327" s="37" t="s">
        <v>715</v>
      </c>
      <c r="S327" s="42">
        <f>ABS(O1909-O327)*100</f>
        <v>59.846489661989047</v>
      </c>
      <c r="T327" t="s">
        <v>325</v>
      </c>
      <c r="V327" s="7">
        <v>65000</v>
      </c>
      <c r="W327" t="s">
        <v>45</v>
      </c>
      <c r="X327" s="17" t="s">
        <v>46</v>
      </c>
      <c r="Z327" t="s">
        <v>716</v>
      </c>
      <c r="AA327">
        <v>401</v>
      </c>
      <c r="AB327">
        <v>69</v>
      </c>
    </row>
    <row r="328" spans="1:28" x14ac:dyDescent="0.25">
      <c r="A328" t="s">
        <v>723</v>
      </c>
      <c r="B328" t="s">
        <v>724</v>
      </c>
      <c r="C328" s="17">
        <v>44777</v>
      </c>
      <c r="D328" s="7">
        <v>555000</v>
      </c>
      <c r="E328" t="s">
        <v>41</v>
      </c>
      <c r="F328" t="s">
        <v>42</v>
      </c>
      <c r="G328" s="7">
        <v>555000</v>
      </c>
      <c r="H328" s="7">
        <v>283470</v>
      </c>
      <c r="I328" s="12">
        <f t="shared" si="25"/>
        <v>51.075675675675683</v>
      </c>
      <c r="J328" s="12">
        <f t="shared" si="29"/>
        <v>1.3789723789723851</v>
      </c>
      <c r="K328" s="7">
        <v>566933</v>
      </c>
      <c r="L328" s="7">
        <v>90167</v>
      </c>
      <c r="M328" s="7">
        <f t="shared" si="26"/>
        <v>464833</v>
      </c>
      <c r="N328" s="7">
        <v>445575.6875</v>
      </c>
      <c r="O328" s="22">
        <f t="shared" si="27"/>
        <v>1.0432189480715328</v>
      </c>
      <c r="P328" s="27">
        <v>3185</v>
      </c>
      <c r="Q328" s="32">
        <f t="shared" si="28"/>
        <v>145.94442700156986</v>
      </c>
      <c r="R328" s="37" t="s">
        <v>715</v>
      </c>
      <c r="S328" s="42">
        <f>ABS(O1909-O328)*100</f>
        <v>45.536649016356193</v>
      </c>
      <c r="T328" t="s">
        <v>44</v>
      </c>
      <c r="V328" s="7">
        <v>75000</v>
      </c>
      <c r="W328" t="s">
        <v>45</v>
      </c>
      <c r="X328" s="17" t="s">
        <v>46</v>
      </c>
      <c r="Z328" t="s">
        <v>716</v>
      </c>
      <c r="AA328">
        <v>401</v>
      </c>
      <c r="AB328">
        <v>69</v>
      </c>
    </row>
    <row r="329" spans="1:28" x14ac:dyDescent="0.25">
      <c r="A329" t="s">
        <v>725</v>
      </c>
      <c r="B329" t="s">
        <v>726</v>
      </c>
      <c r="C329" s="17">
        <v>45236</v>
      </c>
      <c r="D329" s="7">
        <v>415000</v>
      </c>
      <c r="E329" t="s">
        <v>41</v>
      </c>
      <c r="F329" t="s">
        <v>42</v>
      </c>
      <c r="G329" s="7">
        <v>415000</v>
      </c>
      <c r="H329" s="7">
        <v>192230</v>
      </c>
      <c r="I329" s="12">
        <f t="shared" si="25"/>
        <v>46.320481927710844</v>
      </c>
      <c r="J329" s="12">
        <f t="shared" si="29"/>
        <v>3.3762213689924536</v>
      </c>
      <c r="K329" s="7">
        <v>384463</v>
      </c>
      <c r="L329" s="7">
        <v>89248</v>
      </c>
      <c r="M329" s="7">
        <f t="shared" si="26"/>
        <v>325752</v>
      </c>
      <c r="N329" s="7">
        <v>154562.828125</v>
      </c>
      <c r="O329" s="22">
        <f t="shared" si="27"/>
        <v>2.1075701315231741</v>
      </c>
      <c r="P329" s="27">
        <v>1475</v>
      </c>
      <c r="Q329" s="32">
        <f t="shared" si="28"/>
        <v>220.84881355932202</v>
      </c>
      <c r="R329" s="37" t="s">
        <v>727</v>
      </c>
      <c r="S329" s="42">
        <f>ABS(O1909-O329)*100</f>
        <v>60.898469328807934</v>
      </c>
      <c r="T329" t="s">
        <v>83</v>
      </c>
      <c r="V329" s="7">
        <v>85800</v>
      </c>
      <c r="W329" t="s">
        <v>45</v>
      </c>
      <c r="X329" s="17" t="s">
        <v>46</v>
      </c>
      <c r="Z329" t="s">
        <v>618</v>
      </c>
      <c r="AA329">
        <v>401</v>
      </c>
      <c r="AB329">
        <v>59</v>
      </c>
    </row>
    <row r="330" spans="1:28" x14ac:dyDescent="0.25">
      <c r="A330" t="s">
        <v>728</v>
      </c>
      <c r="B330" t="s">
        <v>729</v>
      </c>
      <c r="C330" s="17">
        <v>45176</v>
      </c>
      <c r="D330" s="7">
        <v>310000</v>
      </c>
      <c r="E330" t="s">
        <v>41</v>
      </c>
      <c r="F330" t="s">
        <v>42</v>
      </c>
      <c r="G330" s="7">
        <v>310000</v>
      </c>
      <c r="H330" s="7">
        <v>130580</v>
      </c>
      <c r="I330" s="12">
        <f t="shared" si="25"/>
        <v>42.122580645161293</v>
      </c>
      <c r="J330" s="12">
        <f t="shared" si="29"/>
        <v>7.5741226515420053</v>
      </c>
      <c r="K330" s="7">
        <v>261157</v>
      </c>
      <c r="L330" s="7">
        <v>90619</v>
      </c>
      <c r="M330" s="7">
        <f t="shared" si="26"/>
        <v>219381</v>
      </c>
      <c r="N330" s="7">
        <v>89286.9140625</v>
      </c>
      <c r="O330" s="22">
        <f t="shared" si="27"/>
        <v>2.4570341836031577</v>
      </c>
      <c r="P330" s="27">
        <v>1248</v>
      </c>
      <c r="Q330" s="32">
        <f t="shared" si="28"/>
        <v>175.78605769230768</v>
      </c>
      <c r="R330" s="37" t="s">
        <v>727</v>
      </c>
      <c r="S330" s="42">
        <f>ABS(O1909-O330)*100</f>
        <v>95.844874536806302</v>
      </c>
      <c r="T330" t="s">
        <v>325</v>
      </c>
      <c r="V330" s="7">
        <v>87450</v>
      </c>
      <c r="W330" t="s">
        <v>45</v>
      </c>
      <c r="X330" s="17" t="s">
        <v>46</v>
      </c>
      <c r="Z330" t="s">
        <v>618</v>
      </c>
      <c r="AA330">
        <v>401</v>
      </c>
      <c r="AB330">
        <v>45</v>
      </c>
    </row>
    <row r="331" spans="1:28" x14ac:dyDescent="0.25">
      <c r="A331" t="s">
        <v>730</v>
      </c>
      <c r="B331" t="s">
        <v>731</v>
      </c>
      <c r="C331" s="17">
        <v>44868</v>
      </c>
      <c r="D331" s="7">
        <v>425000</v>
      </c>
      <c r="E331" t="s">
        <v>41</v>
      </c>
      <c r="F331" t="s">
        <v>42</v>
      </c>
      <c r="G331" s="7">
        <v>425000</v>
      </c>
      <c r="H331" s="7">
        <v>243070</v>
      </c>
      <c r="I331" s="12">
        <f t="shared" si="25"/>
        <v>57.19294117647059</v>
      </c>
      <c r="J331" s="12">
        <f t="shared" si="29"/>
        <v>7.4962378797672926</v>
      </c>
      <c r="K331" s="7">
        <v>486139</v>
      </c>
      <c r="L331" s="7">
        <v>75797</v>
      </c>
      <c r="M331" s="7">
        <f t="shared" si="26"/>
        <v>349203</v>
      </c>
      <c r="N331" s="7">
        <v>383497.1875</v>
      </c>
      <c r="O331" s="22">
        <f t="shared" si="27"/>
        <v>0.91057512644730931</v>
      </c>
      <c r="P331" s="27">
        <v>2903</v>
      </c>
      <c r="Q331" s="32">
        <f t="shared" si="28"/>
        <v>120.29038925249742</v>
      </c>
      <c r="R331" s="37" t="s">
        <v>715</v>
      </c>
      <c r="S331" s="42">
        <f>ABS(O1909-O331)*100</f>
        <v>58.801031178778537</v>
      </c>
      <c r="T331" t="s">
        <v>44</v>
      </c>
      <c r="V331" s="7">
        <v>70000</v>
      </c>
      <c r="W331" t="s">
        <v>45</v>
      </c>
      <c r="X331" s="17" t="s">
        <v>46</v>
      </c>
      <c r="Z331" t="s">
        <v>716</v>
      </c>
      <c r="AA331">
        <v>401</v>
      </c>
      <c r="AB331">
        <v>61</v>
      </c>
    </row>
    <row r="332" spans="1:28" x14ac:dyDescent="0.25">
      <c r="A332" t="s">
        <v>732</v>
      </c>
      <c r="B332" t="s">
        <v>733</v>
      </c>
      <c r="C332" s="17">
        <v>44832</v>
      </c>
      <c r="D332" s="7">
        <v>515000</v>
      </c>
      <c r="E332" t="s">
        <v>41</v>
      </c>
      <c r="F332" t="s">
        <v>42</v>
      </c>
      <c r="G332" s="7">
        <v>515000</v>
      </c>
      <c r="H332" s="7">
        <v>225320</v>
      </c>
      <c r="I332" s="12">
        <f t="shared" si="25"/>
        <v>43.751456310679607</v>
      </c>
      <c r="J332" s="12">
        <f t="shared" si="29"/>
        <v>5.9452469860236903</v>
      </c>
      <c r="K332" s="7">
        <v>450635</v>
      </c>
      <c r="L332" s="7">
        <v>82397</v>
      </c>
      <c r="M332" s="7">
        <f t="shared" si="26"/>
        <v>432603</v>
      </c>
      <c r="N332" s="7">
        <v>344147.65625</v>
      </c>
      <c r="O332" s="22">
        <f t="shared" si="27"/>
        <v>1.2570273025068728</v>
      </c>
      <c r="P332" s="27">
        <v>2730</v>
      </c>
      <c r="Q332" s="32">
        <f t="shared" si="28"/>
        <v>158.46263736263737</v>
      </c>
      <c r="R332" s="37" t="s">
        <v>715</v>
      </c>
      <c r="S332" s="42">
        <f>ABS(O1909-O332)*100</f>
        <v>24.155813572822193</v>
      </c>
      <c r="T332" t="s">
        <v>44</v>
      </c>
      <c r="V332" s="7">
        <v>75000</v>
      </c>
      <c r="W332" t="s">
        <v>45</v>
      </c>
      <c r="X332" s="17" t="s">
        <v>46</v>
      </c>
      <c r="Z332" t="s">
        <v>716</v>
      </c>
      <c r="AA332">
        <v>401</v>
      </c>
      <c r="AB332">
        <v>61</v>
      </c>
    </row>
    <row r="333" spans="1:28" x14ac:dyDescent="0.25">
      <c r="A333" t="s">
        <v>734</v>
      </c>
      <c r="B333" t="s">
        <v>735</v>
      </c>
      <c r="C333" s="17">
        <v>44993</v>
      </c>
      <c r="D333" s="7">
        <v>375000</v>
      </c>
      <c r="E333" t="s">
        <v>41</v>
      </c>
      <c r="F333" t="s">
        <v>42</v>
      </c>
      <c r="G333" s="7">
        <v>375000</v>
      </c>
      <c r="H333" s="7">
        <v>240210</v>
      </c>
      <c r="I333" s="12">
        <f t="shared" si="25"/>
        <v>64.055999999999997</v>
      </c>
      <c r="J333" s="12">
        <f t="shared" si="29"/>
        <v>14.3592967032967</v>
      </c>
      <c r="K333" s="7">
        <v>480424</v>
      </c>
      <c r="L333" s="7">
        <v>82287</v>
      </c>
      <c r="M333" s="7">
        <f t="shared" si="26"/>
        <v>292713</v>
      </c>
      <c r="N333" s="7">
        <v>372090.65625</v>
      </c>
      <c r="O333" s="22">
        <f t="shared" si="27"/>
        <v>0.78667119177357736</v>
      </c>
      <c r="P333" s="27">
        <v>2702</v>
      </c>
      <c r="Q333" s="32">
        <f t="shared" si="28"/>
        <v>108.33197631384159</v>
      </c>
      <c r="R333" s="37" t="s">
        <v>715</v>
      </c>
      <c r="S333" s="42">
        <f>ABS(O1909-O333)*100</f>
        <v>71.191424646151731</v>
      </c>
      <c r="T333" t="s">
        <v>44</v>
      </c>
      <c r="V333" s="7">
        <v>75000</v>
      </c>
      <c r="W333" t="s">
        <v>45</v>
      </c>
      <c r="X333" s="17" t="s">
        <v>46</v>
      </c>
      <c r="Z333" t="s">
        <v>716</v>
      </c>
      <c r="AA333">
        <v>401</v>
      </c>
      <c r="AB333">
        <v>63</v>
      </c>
    </row>
    <row r="334" spans="1:28" x14ac:dyDescent="0.25">
      <c r="A334" t="s">
        <v>736</v>
      </c>
      <c r="B334" t="s">
        <v>737</v>
      </c>
      <c r="C334" s="17">
        <v>45288</v>
      </c>
      <c r="D334" s="7">
        <v>585000</v>
      </c>
      <c r="E334" t="s">
        <v>41</v>
      </c>
      <c r="F334" t="s">
        <v>42</v>
      </c>
      <c r="G334" s="7">
        <v>585000</v>
      </c>
      <c r="H334" s="7">
        <v>261670</v>
      </c>
      <c r="I334" s="12">
        <f t="shared" si="25"/>
        <v>44.729914529914524</v>
      </c>
      <c r="J334" s="12">
        <f t="shared" si="29"/>
        <v>4.966788766788774</v>
      </c>
      <c r="K334" s="7">
        <v>523335</v>
      </c>
      <c r="L334" s="7">
        <v>86488</v>
      </c>
      <c r="M334" s="7">
        <f t="shared" si="26"/>
        <v>498512</v>
      </c>
      <c r="N334" s="7">
        <v>408268.21875</v>
      </c>
      <c r="O334" s="22">
        <f t="shared" si="27"/>
        <v>1.2210404266251744</v>
      </c>
      <c r="P334" s="27">
        <v>3076</v>
      </c>
      <c r="Q334" s="32">
        <f t="shared" si="28"/>
        <v>162.06501950585175</v>
      </c>
      <c r="R334" s="37" t="s">
        <v>715</v>
      </c>
      <c r="S334" s="42">
        <f>ABS(O1909-O334)*100</f>
        <v>27.754501160992028</v>
      </c>
      <c r="T334" t="s">
        <v>44</v>
      </c>
      <c r="V334" s="7">
        <v>75000</v>
      </c>
      <c r="W334" t="s">
        <v>45</v>
      </c>
      <c r="X334" s="17" t="s">
        <v>46</v>
      </c>
      <c r="Z334" t="s">
        <v>716</v>
      </c>
      <c r="AA334">
        <v>401</v>
      </c>
      <c r="AB334">
        <v>65</v>
      </c>
    </row>
    <row r="335" spans="1:28" x14ac:dyDescent="0.25">
      <c r="A335" t="s">
        <v>738</v>
      </c>
      <c r="B335" t="s">
        <v>739</v>
      </c>
      <c r="C335" s="17">
        <v>45370</v>
      </c>
      <c r="D335" s="7">
        <v>475000</v>
      </c>
      <c r="E335" t="s">
        <v>41</v>
      </c>
      <c r="F335" t="s">
        <v>42</v>
      </c>
      <c r="G335" s="7">
        <v>475000</v>
      </c>
      <c r="H335" s="7">
        <v>257570</v>
      </c>
      <c r="I335" s="12">
        <f t="shared" si="25"/>
        <v>54.22526315789473</v>
      </c>
      <c r="J335" s="12">
        <f t="shared" si="29"/>
        <v>4.5285598611914324</v>
      </c>
      <c r="K335" s="7">
        <v>515140</v>
      </c>
      <c r="L335" s="7">
        <v>72618</v>
      </c>
      <c r="M335" s="7">
        <f t="shared" si="26"/>
        <v>402382</v>
      </c>
      <c r="N335" s="7">
        <v>413571.96875</v>
      </c>
      <c r="O335" s="22">
        <f t="shared" si="27"/>
        <v>0.97294311608250161</v>
      </c>
      <c r="P335" s="27">
        <v>3178</v>
      </c>
      <c r="Q335" s="32">
        <f t="shared" si="28"/>
        <v>126.61485210824418</v>
      </c>
      <c r="R335" s="37" t="s">
        <v>715</v>
      </c>
      <c r="S335" s="42">
        <f>ABS(O1909-O335)*100</f>
        <v>52.56423221525931</v>
      </c>
      <c r="T335" t="s">
        <v>44</v>
      </c>
      <c r="V335" s="7">
        <v>65000</v>
      </c>
      <c r="W335" t="s">
        <v>45</v>
      </c>
      <c r="X335" s="17" t="s">
        <v>46</v>
      </c>
      <c r="Z335" t="s">
        <v>716</v>
      </c>
      <c r="AA335">
        <v>401</v>
      </c>
      <c r="AB335">
        <v>65</v>
      </c>
    </row>
    <row r="336" spans="1:28" x14ac:dyDescent="0.25">
      <c r="A336" t="s">
        <v>740</v>
      </c>
      <c r="B336" t="s">
        <v>741</v>
      </c>
      <c r="C336" s="17">
        <v>44851</v>
      </c>
      <c r="D336" s="7">
        <v>525000</v>
      </c>
      <c r="E336" t="s">
        <v>41</v>
      </c>
      <c r="F336" t="s">
        <v>42</v>
      </c>
      <c r="G336" s="7">
        <v>525000</v>
      </c>
      <c r="H336" s="7">
        <v>249270</v>
      </c>
      <c r="I336" s="12">
        <f t="shared" si="25"/>
        <v>47.48</v>
      </c>
      <c r="J336" s="12">
        <f t="shared" si="29"/>
        <v>2.2167032967033009</v>
      </c>
      <c r="K336" s="7">
        <v>498548</v>
      </c>
      <c r="L336" s="7">
        <v>71404</v>
      </c>
      <c r="M336" s="7">
        <f t="shared" si="26"/>
        <v>453596</v>
      </c>
      <c r="N336" s="7">
        <v>399200</v>
      </c>
      <c r="O336" s="22">
        <f t="shared" si="27"/>
        <v>1.1362625250501002</v>
      </c>
      <c r="P336" s="27">
        <v>2954</v>
      </c>
      <c r="Q336" s="32">
        <f t="shared" si="28"/>
        <v>153.55314827352743</v>
      </c>
      <c r="R336" s="37" t="s">
        <v>715</v>
      </c>
      <c r="S336" s="42">
        <f>ABS(O1909-O336)*100</f>
        <v>36.232291318499456</v>
      </c>
      <c r="T336" t="s">
        <v>44</v>
      </c>
      <c r="V336" s="7">
        <v>65000</v>
      </c>
      <c r="W336" t="s">
        <v>45</v>
      </c>
      <c r="X336" s="17" t="s">
        <v>46</v>
      </c>
      <c r="Z336" t="s">
        <v>716</v>
      </c>
      <c r="AA336">
        <v>401</v>
      </c>
      <c r="AB336">
        <v>67</v>
      </c>
    </row>
    <row r="337" spans="1:28" x14ac:dyDescent="0.25">
      <c r="A337" t="s">
        <v>742</v>
      </c>
      <c r="B337" t="s">
        <v>743</v>
      </c>
      <c r="C337" s="17">
        <v>44735</v>
      </c>
      <c r="D337" s="7">
        <v>530000</v>
      </c>
      <c r="E337" t="s">
        <v>41</v>
      </c>
      <c r="F337" t="s">
        <v>42</v>
      </c>
      <c r="G337" s="7">
        <v>530000</v>
      </c>
      <c r="H337" s="7">
        <v>236240</v>
      </c>
      <c r="I337" s="12">
        <f t="shared" si="25"/>
        <v>44.573584905660383</v>
      </c>
      <c r="J337" s="12">
        <f t="shared" si="29"/>
        <v>5.1231183910429152</v>
      </c>
      <c r="K337" s="7">
        <v>472487</v>
      </c>
      <c r="L337" s="7">
        <v>71625</v>
      </c>
      <c r="M337" s="7">
        <f t="shared" si="26"/>
        <v>458375</v>
      </c>
      <c r="N337" s="7">
        <v>374637.375</v>
      </c>
      <c r="O337" s="22">
        <f t="shared" si="27"/>
        <v>1.2235164737634625</v>
      </c>
      <c r="P337" s="27">
        <v>3070</v>
      </c>
      <c r="Q337" s="32">
        <f t="shared" si="28"/>
        <v>149.30781758957656</v>
      </c>
      <c r="R337" s="37" t="s">
        <v>715</v>
      </c>
      <c r="S337" s="42">
        <f>ABS(O1909-O337)*100</f>
        <v>27.506896447163221</v>
      </c>
      <c r="T337" t="s">
        <v>44</v>
      </c>
      <c r="V337" s="7">
        <v>65000</v>
      </c>
      <c r="W337" t="s">
        <v>45</v>
      </c>
      <c r="X337" s="17" t="s">
        <v>46</v>
      </c>
      <c r="Z337" t="s">
        <v>716</v>
      </c>
      <c r="AA337">
        <v>401</v>
      </c>
      <c r="AB337">
        <v>51</v>
      </c>
    </row>
    <row r="338" spans="1:28" x14ac:dyDescent="0.25">
      <c r="A338" t="s">
        <v>744</v>
      </c>
      <c r="B338" t="s">
        <v>745</v>
      </c>
      <c r="C338" s="17">
        <v>44868</v>
      </c>
      <c r="D338" s="7">
        <v>640000</v>
      </c>
      <c r="E338" t="s">
        <v>41</v>
      </c>
      <c r="F338" t="s">
        <v>42</v>
      </c>
      <c r="G338" s="7">
        <v>640000</v>
      </c>
      <c r="H338" s="7">
        <v>292490</v>
      </c>
      <c r="I338" s="12">
        <f t="shared" si="25"/>
        <v>45.701562500000001</v>
      </c>
      <c r="J338" s="12">
        <f t="shared" si="29"/>
        <v>3.9951407967032964</v>
      </c>
      <c r="K338" s="7">
        <v>584975</v>
      </c>
      <c r="L338" s="7">
        <v>83761</v>
      </c>
      <c r="M338" s="7">
        <f t="shared" si="26"/>
        <v>556239</v>
      </c>
      <c r="N338" s="7">
        <v>468424.3125</v>
      </c>
      <c r="O338" s="22">
        <f t="shared" si="27"/>
        <v>1.1874682529421443</v>
      </c>
      <c r="P338" s="27">
        <v>3653</v>
      </c>
      <c r="Q338" s="32">
        <f t="shared" si="28"/>
        <v>152.26909389542843</v>
      </c>
      <c r="R338" s="37" t="s">
        <v>715</v>
      </c>
      <c r="S338" s="42">
        <f>ABS(O1909-O338)*100</f>
        <v>31.11171852929504</v>
      </c>
      <c r="T338" t="s">
        <v>44</v>
      </c>
      <c r="V338" s="7">
        <v>75000</v>
      </c>
      <c r="W338" t="s">
        <v>45</v>
      </c>
      <c r="X338" s="17" t="s">
        <v>46</v>
      </c>
      <c r="Z338" t="s">
        <v>716</v>
      </c>
      <c r="AA338">
        <v>401</v>
      </c>
      <c r="AB338">
        <v>61</v>
      </c>
    </row>
    <row r="339" spans="1:28" x14ac:dyDescent="0.25">
      <c r="A339" t="s">
        <v>746</v>
      </c>
      <c r="B339" t="s">
        <v>747</v>
      </c>
      <c r="C339" s="17">
        <v>44967</v>
      </c>
      <c r="D339" s="7">
        <v>493000</v>
      </c>
      <c r="E339" t="s">
        <v>41</v>
      </c>
      <c r="F339" t="s">
        <v>42</v>
      </c>
      <c r="G339" s="7">
        <v>493000</v>
      </c>
      <c r="H339" s="7">
        <v>263500</v>
      </c>
      <c r="I339" s="12">
        <f t="shared" si="25"/>
        <v>53.448275862068961</v>
      </c>
      <c r="J339" s="12">
        <f t="shared" si="29"/>
        <v>3.7515725653656631</v>
      </c>
      <c r="K339" s="7">
        <v>527005</v>
      </c>
      <c r="L339" s="7">
        <v>86670</v>
      </c>
      <c r="M339" s="7">
        <f t="shared" si="26"/>
        <v>406330</v>
      </c>
      <c r="N339" s="7">
        <v>411528.03125</v>
      </c>
      <c r="O339" s="22">
        <f t="shared" si="27"/>
        <v>0.98736894973056588</v>
      </c>
      <c r="P339" s="27">
        <v>2823</v>
      </c>
      <c r="Q339" s="32">
        <f t="shared" si="28"/>
        <v>143.93552957846262</v>
      </c>
      <c r="R339" s="37" t="s">
        <v>715</v>
      </c>
      <c r="S339" s="42">
        <f>ABS(O1909-O339)*100</f>
        <v>51.121648850452885</v>
      </c>
      <c r="T339" t="s">
        <v>393</v>
      </c>
      <c r="V339" s="7">
        <v>75000</v>
      </c>
      <c r="W339" t="s">
        <v>45</v>
      </c>
      <c r="X339" s="17" t="s">
        <v>46</v>
      </c>
      <c r="Z339" t="s">
        <v>716</v>
      </c>
      <c r="AA339">
        <v>401</v>
      </c>
      <c r="AB339">
        <v>70</v>
      </c>
    </row>
    <row r="340" spans="1:28" x14ac:dyDescent="0.25">
      <c r="A340" t="s">
        <v>748</v>
      </c>
      <c r="B340" t="s">
        <v>749</v>
      </c>
      <c r="C340" s="17">
        <v>44984</v>
      </c>
      <c r="D340" s="7">
        <v>450000</v>
      </c>
      <c r="E340" t="s">
        <v>41</v>
      </c>
      <c r="F340" t="s">
        <v>42</v>
      </c>
      <c r="G340" s="7">
        <v>450000</v>
      </c>
      <c r="H340" s="7">
        <v>233000</v>
      </c>
      <c r="I340" s="12">
        <f t="shared" si="25"/>
        <v>51.777777777777779</v>
      </c>
      <c r="J340" s="12">
        <f t="shared" si="29"/>
        <v>2.0810744810744808</v>
      </c>
      <c r="K340" s="7">
        <v>465990</v>
      </c>
      <c r="L340" s="7">
        <v>72397</v>
      </c>
      <c r="M340" s="7">
        <f t="shared" si="26"/>
        <v>377603</v>
      </c>
      <c r="N340" s="7">
        <v>367843.9375</v>
      </c>
      <c r="O340" s="22">
        <f t="shared" si="27"/>
        <v>1.0265304426826389</v>
      </c>
      <c r="P340" s="27">
        <v>2702</v>
      </c>
      <c r="Q340" s="32">
        <f t="shared" si="28"/>
        <v>139.74944485566246</v>
      </c>
      <c r="R340" s="37" t="s">
        <v>715</v>
      </c>
      <c r="S340" s="42">
        <f>ABS(O1909-O340)*100</f>
        <v>47.205499555245581</v>
      </c>
      <c r="T340" t="s">
        <v>44</v>
      </c>
      <c r="V340" s="7">
        <v>65000</v>
      </c>
      <c r="W340" t="s">
        <v>45</v>
      </c>
      <c r="X340" s="17" t="s">
        <v>46</v>
      </c>
      <c r="Z340" t="s">
        <v>716</v>
      </c>
      <c r="AA340">
        <v>401</v>
      </c>
      <c r="AB340">
        <v>63</v>
      </c>
    </row>
    <row r="341" spans="1:28" x14ac:dyDescent="0.25">
      <c r="A341" t="s">
        <v>750</v>
      </c>
      <c r="B341" t="s">
        <v>751</v>
      </c>
      <c r="C341" s="17">
        <v>44777</v>
      </c>
      <c r="D341" s="7">
        <v>510000</v>
      </c>
      <c r="E341" t="s">
        <v>41</v>
      </c>
      <c r="F341" t="s">
        <v>42</v>
      </c>
      <c r="G341" s="7">
        <v>510000</v>
      </c>
      <c r="H341" s="7">
        <v>263010</v>
      </c>
      <c r="I341" s="12">
        <f t="shared" si="25"/>
        <v>51.57058823529411</v>
      </c>
      <c r="J341" s="12">
        <f t="shared" si="29"/>
        <v>1.8738849385908125</v>
      </c>
      <c r="K341" s="7">
        <v>526026</v>
      </c>
      <c r="L341" s="7">
        <v>82507</v>
      </c>
      <c r="M341" s="7">
        <f t="shared" si="26"/>
        <v>427493</v>
      </c>
      <c r="N341" s="7">
        <v>414503.75</v>
      </c>
      <c r="O341" s="22">
        <f t="shared" si="27"/>
        <v>1.0313368696905638</v>
      </c>
      <c r="P341" s="27">
        <v>2772</v>
      </c>
      <c r="Q341" s="32">
        <f t="shared" si="28"/>
        <v>154.21825396825398</v>
      </c>
      <c r="R341" s="37" t="s">
        <v>715</v>
      </c>
      <c r="S341" s="42">
        <f>ABS(O1909-O341)*100</f>
        <v>46.724856854453087</v>
      </c>
      <c r="T341" t="s">
        <v>325</v>
      </c>
      <c r="V341" s="7">
        <v>75000</v>
      </c>
      <c r="W341" t="s">
        <v>45</v>
      </c>
      <c r="X341" s="17" t="s">
        <v>46</v>
      </c>
      <c r="Z341" t="s">
        <v>716</v>
      </c>
      <c r="AA341">
        <v>401</v>
      </c>
      <c r="AB341">
        <v>66</v>
      </c>
    </row>
    <row r="342" spans="1:28" x14ac:dyDescent="0.25">
      <c r="A342" t="s">
        <v>752</v>
      </c>
      <c r="B342" t="s">
        <v>753</v>
      </c>
      <c r="C342" s="17">
        <v>45090</v>
      </c>
      <c r="D342" s="7">
        <v>515000</v>
      </c>
      <c r="E342" t="s">
        <v>41</v>
      </c>
      <c r="F342" t="s">
        <v>42</v>
      </c>
      <c r="G342" s="7">
        <v>515000</v>
      </c>
      <c r="H342" s="7">
        <v>238950</v>
      </c>
      <c r="I342" s="12">
        <f t="shared" si="25"/>
        <v>46.398058252427184</v>
      </c>
      <c r="J342" s="12">
        <f t="shared" si="29"/>
        <v>3.2986450442761139</v>
      </c>
      <c r="K342" s="7">
        <v>477898</v>
      </c>
      <c r="L342" s="7">
        <v>82287</v>
      </c>
      <c r="M342" s="7">
        <f t="shared" si="26"/>
        <v>432713</v>
      </c>
      <c r="N342" s="7">
        <v>369729.90625</v>
      </c>
      <c r="O342" s="22">
        <f t="shared" si="27"/>
        <v>1.1703489295437539</v>
      </c>
      <c r="P342" s="27">
        <v>2724</v>
      </c>
      <c r="Q342" s="32">
        <f t="shared" si="28"/>
        <v>158.8520558002937</v>
      </c>
      <c r="R342" s="37" t="s">
        <v>715</v>
      </c>
      <c r="S342" s="42">
        <f>ABS(O1909-O342)*100</f>
        <v>32.823650869134077</v>
      </c>
      <c r="T342" t="s">
        <v>44</v>
      </c>
      <c r="V342" s="7">
        <v>75000</v>
      </c>
      <c r="W342" t="s">
        <v>45</v>
      </c>
      <c r="X342" s="17" t="s">
        <v>46</v>
      </c>
      <c r="Z342" t="s">
        <v>716</v>
      </c>
      <c r="AA342">
        <v>401</v>
      </c>
      <c r="AB342">
        <v>65</v>
      </c>
    </row>
    <row r="343" spans="1:28" x14ac:dyDescent="0.25">
      <c r="A343" t="s">
        <v>754</v>
      </c>
      <c r="B343" t="s">
        <v>755</v>
      </c>
      <c r="C343" s="17">
        <v>45149</v>
      </c>
      <c r="D343" s="7">
        <v>540000</v>
      </c>
      <c r="E343" t="s">
        <v>41</v>
      </c>
      <c r="F343" t="s">
        <v>42</v>
      </c>
      <c r="G343" s="7">
        <v>540000</v>
      </c>
      <c r="H343" s="7">
        <v>237860</v>
      </c>
      <c r="I343" s="12">
        <f t="shared" si="25"/>
        <v>44.048148148148144</v>
      </c>
      <c r="J343" s="12">
        <f t="shared" si="29"/>
        <v>5.6485551485551539</v>
      </c>
      <c r="K343" s="7">
        <v>475723</v>
      </c>
      <c r="L343" s="7">
        <v>72397</v>
      </c>
      <c r="M343" s="7">
        <f t="shared" si="26"/>
        <v>467603</v>
      </c>
      <c r="N343" s="7">
        <v>376940.1875</v>
      </c>
      <c r="O343" s="22">
        <f t="shared" si="27"/>
        <v>1.2405230737038353</v>
      </c>
      <c r="P343" s="27">
        <v>2734</v>
      </c>
      <c r="Q343" s="32">
        <f t="shared" si="28"/>
        <v>171.03255303584493</v>
      </c>
      <c r="R343" s="37" t="s">
        <v>715</v>
      </c>
      <c r="S343" s="42">
        <f>ABS(O1909-O343)*100</f>
        <v>25.80623645312594</v>
      </c>
      <c r="T343" t="s">
        <v>44</v>
      </c>
      <c r="V343" s="7">
        <v>65000</v>
      </c>
      <c r="W343" t="s">
        <v>45</v>
      </c>
      <c r="X343" s="17" t="s">
        <v>46</v>
      </c>
      <c r="Z343" t="s">
        <v>716</v>
      </c>
      <c r="AA343">
        <v>401</v>
      </c>
      <c r="AB343">
        <v>66</v>
      </c>
    </row>
    <row r="344" spans="1:28" x14ac:dyDescent="0.25">
      <c r="A344" t="s">
        <v>756</v>
      </c>
      <c r="B344" t="s">
        <v>757</v>
      </c>
      <c r="C344" s="17">
        <v>45320</v>
      </c>
      <c r="D344" s="7">
        <v>435000</v>
      </c>
      <c r="E344" t="s">
        <v>41</v>
      </c>
      <c r="F344" t="s">
        <v>42</v>
      </c>
      <c r="G344" s="7">
        <v>435000</v>
      </c>
      <c r="H344" s="7">
        <v>265390</v>
      </c>
      <c r="I344" s="12">
        <f t="shared" si="25"/>
        <v>61.009195402298857</v>
      </c>
      <c r="J344" s="12">
        <f t="shared" si="29"/>
        <v>11.31249210559556</v>
      </c>
      <c r="K344" s="7">
        <v>530789</v>
      </c>
      <c r="L344" s="7">
        <v>72452</v>
      </c>
      <c r="M344" s="7">
        <f t="shared" si="26"/>
        <v>362548</v>
      </c>
      <c r="N344" s="7">
        <v>428352.34375</v>
      </c>
      <c r="O344" s="22">
        <f t="shared" si="27"/>
        <v>0.84637800000364771</v>
      </c>
      <c r="P344" s="27">
        <v>3213</v>
      </c>
      <c r="Q344" s="32">
        <f t="shared" si="28"/>
        <v>112.83784624961096</v>
      </c>
      <c r="R344" s="37" t="s">
        <v>715</v>
      </c>
      <c r="S344" s="42">
        <f>ABS(O1909-O344)*100</f>
        <v>65.220743823144701</v>
      </c>
      <c r="T344" t="s">
        <v>44</v>
      </c>
      <c r="V344" s="7">
        <v>65000</v>
      </c>
      <c r="W344" t="s">
        <v>45</v>
      </c>
      <c r="X344" s="17" t="s">
        <v>46</v>
      </c>
      <c r="Z344" t="s">
        <v>716</v>
      </c>
      <c r="AA344">
        <v>401</v>
      </c>
      <c r="AB344">
        <v>65</v>
      </c>
    </row>
    <row r="345" spans="1:28" x14ac:dyDescent="0.25">
      <c r="A345" t="s">
        <v>758</v>
      </c>
      <c r="B345" t="s">
        <v>759</v>
      </c>
      <c r="C345" s="17">
        <v>45107</v>
      </c>
      <c r="D345" s="7">
        <v>580000</v>
      </c>
      <c r="E345" t="s">
        <v>41</v>
      </c>
      <c r="F345" t="s">
        <v>42</v>
      </c>
      <c r="G345" s="7">
        <v>580000</v>
      </c>
      <c r="H345" s="7">
        <v>244220</v>
      </c>
      <c r="I345" s="12">
        <f t="shared" si="25"/>
        <v>42.106896551724141</v>
      </c>
      <c r="J345" s="12">
        <f t="shared" si="29"/>
        <v>7.5898067449791569</v>
      </c>
      <c r="K345" s="7">
        <v>488434</v>
      </c>
      <c r="L345" s="7">
        <v>71670</v>
      </c>
      <c r="M345" s="7">
        <f t="shared" si="26"/>
        <v>508330</v>
      </c>
      <c r="N345" s="7">
        <v>389499.0625</v>
      </c>
      <c r="O345" s="22">
        <f t="shared" si="27"/>
        <v>1.3050865815626964</v>
      </c>
      <c r="P345" s="27">
        <v>2877</v>
      </c>
      <c r="Q345" s="32">
        <f t="shared" si="28"/>
        <v>176.68752172401807</v>
      </c>
      <c r="R345" s="37" t="s">
        <v>715</v>
      </c>
      <c r="S345" s="42">
        <f>ABS(O1909-O345)*100</f>
        <v>19.349885667239832</v>
      </c>
      <c r="T345" t="s">
        <v>44</v>
      </c>
      <c r="V345" s="7">
        <v>65000</v>
      </c>
      <c r="W345" t="s">
        <v>45</v>
      </c>
      <c r="X345" s="17" t="s">
        <v>46</v>
      </c>
      <c r="Z345" t="s">
        <v>716</v>
      </c>
      <c r="AA345">
        <v>401</v>
      </c>
      <c r="AB345">
        <v>68</v>
      </c>
    </row>
    <row r="346" spans="1:28" x14ac:dyDescent="0.25">
      <c r="A346" t="s">
        <v>760</v>
      </c>
      <c r="B346" t="s">
        <v>761</v>
      </c>
      <c r="C346" s="17">
        <v>44671</v>
      </c>
      <c r="D346" s="7">
        <v>505000</v>
      </c>
      <c r="E346" t="s">
        <v>41</v>
      </c>
      <c r="F346" t="s">
        <v>42</v>
      </c>
      <c r="G346" s="7">
        <v>505000</v>
      </c>
      <c r="H346" s="7">
        <v>265340</v>
      </c>
      <c r="I346" s="12">
        <f t="shared" si="25"/>
        <v>52.542574257425741</v>
      </c>
      <c r="J346" s="12">
        <f t="shared" si="29"/>
        <v>2.8458709607224435</v>
      </c>
      <c r="K346" s="7">
        <v>530670</v>
      </c>
      <c r="L346" s="7">
        <v>84414</v>
      </c>
      <c r="M346" s="7">
        <f t="shared" si="26"/>
        <v>420586</v>
      </c>
      <c r="N346" s="7">
        <v>417061.6875</v>
      </c>
      <c r="O346" s="22">
        <f t="shared" si="27"/>
        <v>1.0084503386564367</v>
      </c>
      <c r="P346" s="27">
        <v>3168</v>
      </c>
      <c r="Q346" s="32">
        <f t="shared" si="28"/>
        <v>132.76073232323233</v>
      </c>
      <c r="R346" s="37" t="s">
        <v>715</v>
      </c>
      <c r="S346" s="42">
        <f>ABS(O1909-O346)*100</f>
        <v>49.0135099578658</v>
      </c>
      <c r="T346" t="s">
        <v>44</v>
      </c>
      <c r="V346" s="7">
        <v>75000</v>
      </c>
      <c r="W346" t="s">
        <v>45</v>
      </c>
      <c r="X346" s="17" t="s">
        <v>46</v>
      </c>
      <c r="Z346" t="s">
        <v>716</v>
      </c>
      <c r="AA346">
        <v>401</v>
      </c>
      <c r="AB346">
        <v>65</v>
      </c>
    </row>
    <row r="347" spans="1:28" x14ac:dyDescent="0.25">
      <c r="A347" t="s">
        <v>762</v>
      </c>
      <c r="B347" t="s">
        <v>763</v>
      </c>
      <c r="C347" s="17">
        <v>44855</v>
      </c>
      <c r="D347" s="7">
        <v>455000</v>
      </c>
      <c r="E347" t="s">
        <v>41</v>
      </c>
      <c r="F347" t="s">
        <v>42</v>
      </c>
      <c r="G347" s="7">
        <v>455000</v>
      </c>
      <c r="H347" s="7">
        <v>231150</v>
      </c>
      <c r="I347" s="12">
        <f t="shared" si="25"/>
        <v>50.802197802197803</v>
      </c>
      <c r="J347" s="12">
        <f t="shared" si="29"/>
        <v>1.1054945054945051</v>
      </c>
      <c r="K347" s="7">
        <v>462290</v>
      </c>
      <c r="L347" s="7">
        <v>87784</v>
      </c>
      <c r="M347" s="7">
        <f t="shared" si="26"/>
        <v>367216</v>
      </c>
      <c r="N347" s="7">
        <v>350005.59375</v>
      </c>
      <c r="O347" s="22">
        <f t="shared" si="27"/>
        <v>1.0491718034149276</v>
      </c>
      <c r="P347" s="27">
        <v>3018</v>
      </c>
      <c r="Q347" s="32">
        <f t="shared" si="28"/>
        <v>121.6752816434725</v>
      </c>
      <c r="R347" s="37" t="s">
        <v>715</v>
      </c>
      <c r="S347" s="42">
        <f>ABS(O1909-O347)*100</f>
        <v>44.941363482016719</v>
      </c>
      <c r="T347" t="s">
        <v>44</v>
      </c>
      <c r="V347" s="7">
        <v>80000</v>
      </c>
      <c r="W347" t="s">
        <v>45</v>
      </c>
      <c r="X347" s="17" t="s">
        <v>46</v>
      </c>
      <c r="Z347" t="s">
        <v>716</v>
      </c>
      <c r="AA347">
        <v>401</v>
      </c>
      <c r="AB347">
        <v>57</v>
      </c>
    </row>
    <row r="348" spans="1:28" x14ac:dyDescent="0.25">
      <c r="A348" t="s">
        <v>764</v>
      </c>
      <c r="B348" t="s">
        <v>765</v>
      </c>
      <c r="C348" s="17">
        <v>44981</v>
      </c>
      <c r="D348" s="7">
        <v>422000</v>
      </c>
      <c r="E348" t="s">
        <v>41</v>
      </c>
      <c r="F348" t="s">
        <v>42</v>
      </c>
      <c r="G348" s="7">
        <v>422000</v>
      </c>
      <c r="H348" s="7">
        <v>215780</v>
      </c>
      <c r="I348" s="12">
        <f t="shared" si="25"/>
        <v>51.132701421800952</v>
      </c>
      <c r="J348" s="12">
        <f t="shared" si="29"/>
        <v>1.4359981250976546</v>
      </c>
      <c r="K348" s="7">
        <v>431556</v>
      </c>
      <c r="L348" s="7">
        <v>78378</v>
      </c>
      <c r="M348" s="7">
        <f t="shared" si="26"/>
        <v>343622</v>
      </c>
      <c r="N348" s="7">
        <v>330072.90625</v>
      </c>
      <c r="O348" s="22">
        <f t="shared" si="27"/>
        <v>1.0410487910199384</v>
      </c>
      <c r="P348" s="27">
        <v>2390</v>
      </c>
      <c r="Q348" s="32">
        <f t="shared" si="28"/>
        <v>143.77489539748953</v>
      </c>
      <c r="R348" s="37" t="s">
        <v>715</v>
      </c>
      <c r="S348" s="42">
        <f>ABS(O1909-O348)*100</f>
        <v>45.753664721515634</v>
      </c>
      <c r="T348" t="s">
        <v>44</v>
      </c>
      <c r="V348" s="7">
        <v>65000</v>
      </c>
      <c r="W348" t="s">
        <v>45</v>
      </c>
      <c r="X348" s="17" t="s">
        <v>46</v>
      </c>
      <c r="Z348" t="s">
        <v>716</v>
      </c>
      <c r="AA348">
        <v>401</v>
      </c>
      <c r="AB348">
        <v>67</v>
      </c>
    </row>
    <row r="349" spans="1:28" x14ac:dyDescent="0.25">
      <c r="A349" t="s">
        <v>766</v>
      </c>
      <c r="B349" t="s">
        <v>767</v>
      </c>
      <c r="C349" s="17">
        <v>44805</v>
      </c>
      <c r="D349" s="7">
        <v>495000</v>
      </c>
      <c r="E349" t="s">
        <v>41</v>
      </c>
      <c r="F349" t="s">
        <v>42</v>
      </c>
      <c r="G349" s="7">
        <v>495000</v>
      </c>
      <c r="H349" s="7">
        <v>233770</v>
      </c>
      <c r="I349" s="12">
        <f t="shared" si="25"/>
        <v>47.226262626262624</v>
      </c>
      <c r="J349" s="12">
        <f t="shared" si="29"/>
        <v>2.4704406704406736</v>
      </c>
      <c r="K349" s="7">
        <v>467536</v>
      </c>
      <c r="L349" s="7">
        <v>71864</v>
      </c>
      <c r="M349" s="7">
        <f t="shared" si="26"/>
        <v>423136</v>
      </c>
      <c r="N349" s="7">
        <v>369786.90625</v>
      </c>
      <c r="O349" s="22">
        <f t="shared" si="27"/>
        <v>1.1442698290510387</v>
      </c>
      <c r="P349" s="27">
        <v>2599</v>
      </c>
      <c r="Q349" s="32">
        <f t="shared" si="28"/>
        <v>162.8072335513659</v>
      </c>
      <c r="R349" s="37" t="s">
        <v>715</v>
      </c>
      <c r="S349" s="42">
        <f>ABS(O1909-O349)*100</f>
        <v>35.431560918405602</v>
      </c>
      <c r="T349" t="s">
        <v>44</v>
      </c>
      <c r="V349" s="7">
        <v>65000</v>
      </c>
      <c r="W349" t="s">
        <v>45</v>
      </c>
      <c r="X349" s="17" t="s">
        <v>46</v>
      </c>
      <c r="Z349" t="s">
        <v>716</v>
      </c>
      <c r="AA349">
        <v>401</v>
      </c>
      <c r="AB349">
        <v>68</v>
      </c>
    </row>
    <row r="350" spans="1:28" x14ac:dyDescent="0.25">
      <c r="A350" t="s">
        <v>768</v>
      </c>
      <c r="B350" t="s">
        <v>769</v>
      </c>
      <c r="C350" s="17">
        <v>44739</v>
      </c>
      <c r="D350" s="7">
        <v>539000</v>
      </c>
      <c r="E350" t="s">
        <v>41</v>
      </c>
      <c r="F350" t="s">
        <v>42</v>
      </c>
      <c r="G350" s="7">
        <v>539000</v>
      </c>
      <c r="H350" s="7">
        <v>239770</v>
      </c>
      <c r="I350" s="12">
        <f t="shared" si="25"/>
        <v>44.484230055658628</v>
      </c>
      <c r="J350" s="12">
        <f t="shared" si="29"/>
        <v>5.2124732410446697</v>
      </c>
      <c r="K350" s="7">
        <v>479532</v>
      </c>
      <c r="L350" s="7">
        <v>76131</v>
      </c>
      <c r="M350" s="7">
        <f t="shared" si="26"/>
        <v>462869</v>
      </c>
      <c r="N350" s="7">
        <v>377010.28125</v>
      </c>
      <c r="O350" s="22">
        <f t="shared" si="27"/>
        <v>1.2277357489173248</v>
      </c>
      <c r="P350" s="27">
        <v>2786</v>
      </c>
      <c r="Q350" s="32">
        <f t="shared" si="28"/>
        <v>166.14106245513281</v>
      </c>
      <c r="R350" s="37" t="s">
        <v>715</v>
      </c>
      <c r="S350" s="42">
        <f>ABS(O1909-O350)*100</f>
        <v>27.084968931776988</v>
      </c>
      <c r="T350" t="s">
        <v>44</v>
      </c>
      <c r="V350" s="7">
        <v>65000</v>
      </c>
      <c r="W350" t="s">
        <v>45</v>
      </c>
      <c r="X350" s="17" t="s">
        <v>46</v>
      </c>
      <c r="Z350" t="s">
        <v>716</v>
      </c>
      <c r="AA350">
        <v>401</v>
      </c>
      <c r="AB350">
        <v>67</v>
      </c>
    </row>
    <row r="351" spans="1:28" x14ac:dyDescent="0.25">
      <c r="A351" t="s">
        <v>770</v>
      </c>
      <c r="B351" t="s">
        <v>771</v>
      </c>
      <c r="C351" s="17">
        <v>44804</v>
      </c>
      <c r="D351" s="7">
        <v>529900</v>
      </c>
      <c r="E351" t="s">
        <v>41</v>
      </c>
      <c r="F351" t="s">
        <v>42</v>
      </c>
      <c r="G351" s="7">
        <v>529900</v>
      </c>
      <c r="H351" s="7">
        <v>243140</v>
      </c>
      <c r="I351" s="12">
        <f t="shared" si="25"/>
        <v>45.884129080958672</v>
      </c>
      <c r="J351" s="12">
        <f t="shared" si="29"/>
        <v>3.8125742157446254</v>
      </c>
      <c r="K351" s="7">
        <v>486279</v>
      </c>
      <c r="L351" s="7">
        <v>82728</v>
      </c>
      <c r="M351" s="7">
        <f t="shared" si="26"/>
        <v>447172</v>
      </c>
      <c r="N351" s="7">
        <v>377150.46875</v>
      </c>
      <c r="O351" s="22">
        <f t="shared" si="27"/>
        <v>1.1856594040094244</v>
      </c>
      <c r="P351" s="27">
        <v>2848</v>
      </c>
      <c r="Q351" s="32">
        <f t="shared" si="28"/>
        <v>157.01264044943821</v>
      </c>
      <c r="R351" s="37" t="s">
        <v>715</v>
      </c>
      <c r="S351" s="42">
        <f>ABS(O1909-O351)*100</f>
        <v>31.292603422567034</v>
      </c>
      <c r="T351" t="s">
        <v>44</v>
      </c>
      <c r="V351" s="7">
        <v>75000</v>
      </c>
      <c r="W351" t="s">
        <v>45</v>
      </c>
      <c r="X351" s="17" t="s">
        <v>46</v>
      </c>
      <c r="Z351" t="s">
        <v>716</v>
      </c>
      <c r="AA351">
        <v>401</v>
      </c>
      <c r="AB351">
        <v>65</v>
      </c>
    </row>
    <row r="352" spans="1:28" x14ac:dyDescent="0.25">
      <c r="A352" t="s">
        <v>772</v>
      </c>
      <c r="B352" t="s">
        <v>773</v>
      </c>
      <c r="C352" s="17">
        <v>44865</v>
      </c>
      <c r="D352" s="7">
        <v>370000</v>
      </c>
      <c r="E352" t="s">
        <v>178</v>
      </c>
      <c r="F352" t="s">
        <v>42</v>
      </c>
      <c r="G352" s="7">
        <v>370000</v>
      </c>
      <c r="H352" s="7">
        <v>191640</v>
      </c>
      <c r="I352" s="12">
        <f t="shared" si="25"/>
        <v>51.794594594594592</v>
      </c>
      <c r="J352" s="12">
        <f t="shared" si="29"/>
        <v>2.0978912978912945</v>
      </c>
      <c r="K352" s="7">
        <v>383284</v>
      </c>
      <c r="L352" s="7">
        <v>82142</v>
      </c>
      <c r="M352" s="7">
        <f t="shared" si="26"/>
        <v>287858</v>
      </c>
      <c r="N352" s="7">
        <v>203474.328125</v>
      </c>
      <c r="O352" s="22">
        <f t="shared" si="27"/>
        <v>1.4147140951518991</v>
      </c>
      <c r="P352" s="27">
        <v>1935</v>
      </c>
      <c r="Q352" s="32">
        <f t="shared" si="28"/>
        <v>148.76382428940568</v>
      </c>
      <c r="R352" s="37" t="s">
        <v>774</v>
      </c>
      <c r="S352" s="42">
        <f>ABS(O1909-O352)*100</f>
        <v>8.3871343083195669</v>
      </c>
      <c r="T352" t="s">
        <v>44</v>
      </c>
      <c r="V352" s="7">
        <v>75000</v>
      </c>
      <c r="W352" t="s">
        <v>45</v>
      </c>
      <c r="X352" s="17" t="s">
        <v>46</v>
      </c>
      <c r="Z352" t="s">
        <v>716</v>
      </c>
      <c r="AA352">
        <v>401</v>
      </c>
      <c r="AB352">
        <v>62</v>
      </c>
    </row>
    <row r="353" spans="1:28" x14ac:dyDescent="0.25">
      <c r="A353" t="s">
        <v>775</v>
      </c>
      <c r="B353" t="s">
        <v>776</v>
      </c>
      <c r="C353" s="17">
        <v>45275</v>
      </c>
      <c r="D353" s="7">
        <v>380000</v>
      </c>
      <c r="E353" t="s">
        <v>41</v>
      </c>
      <c r="F353" t="s">
        <v>42</v>
      </c>
      <c r="G353" s="7">
        <v>380000</v>
      </c>
      <c r="H353" s="7">
        <v>217060</v>
      </c>
      <c r="I353" s="12">
        <f t="shared" si="25"/>
        <v>57.121052631578948</v>
      </c>
      <c r="J353" s="12">
        <f t="shared" si="29"/>
        <v>7.4243493348756502</v>
      </c>
      <c r="K353" s="7">
        <v>434123</v>
      </c>
      <c r="L353" s="7">
        <v>86089</v>
      </c>
      <c r="M353" s="7">
        <f t="shared" si="26"/>
        <v>293911</v>
      </c>
      <c r="N353" s="7">
        <v>235158.109375</v>
      </c>
      <c r="O353" s="22">
        <f t="shared" si="27"/>
        <v>1.2498442038896835</v>
      </c>
      <c r="P353" s="27">
        <v>2076</v>
      </c>
      <c r="Q353" s="32">
        <f t="shared" si="28"/>
        <v>141.57562620423892</v>
      </c>
      <c r="R353" s="37" t="s">
        <v>774</v>
      </c>
      <c r="S353" s="42">
        <f>ABS(O1909-O353)*100</f>
        <v>24.874123434541119</v>
      </c>
      <c r="T353" t="s">
        <v>83</v>
      </c>
      <c r="V353" s="7">
        <v>80000</v>
      </c>
      <c r="W353" t="s">
        <v>45</v>
      </c>
      <c r="X353" s="17" t="s">
        <v>46</v>
      </c>
      <c r="Z353" t="s">
        <v>716</v>
      </c>
      <c r="AA353">
        <v>401</v>
      </c>
      <c r="AB353">
        <v>61</v>
      </c>
    </row>
    <row r="354" spans="1:28" x14ac:dyDescent="0.25">
      <c r="A354" t="s">
        <v>777</v>
      </c>
      <c r="B354" t="s">
        <v>778</v>
      </c>
      <c r="C354" s="17">
        <v>44806</v>
      </c>
      <c r="D354" s="7">
        <v>454000</v>
      </c>
      <c r="E354" t="s">
        <v>41</v>
      </c>
      <c r="F354" t="s">
        <v>42</v>
      </c>
      <c r="G354" s="7">
        <v>454000</v>
      </c>
      <c r="H354" s="7">
        <v>250290</v>
      </c>
      <c r="I354" s="12">
        <f t="shared" si="25"/>
        <v>55.129955947136565</v>
      </c>
      <c r="J354" s="12">
        <f t="shared" si="29"/>
        <v>5.4332526504332677</v>
      </c>
      <c r="K354" s="7">
        <v>500587</v>
      </c>
      <c r="L354" s="7">
        <v>84577</v>
      </c>
      <c r="M354" s="7">
        <f t="shared" si="26"/>
        <v>369423</v>
      </c>
      <c r="N354" s="7">
        <v>281087.84375</v>
      </c>
      <c r="O354" s="22">
        <f t="shared" si="27"/>
        <v>1.3142617449104823</v>
      </c>
      <c r="P354" s="27">
        <v>2383</v>
      </c>
      <c r="Q354" s="32">
        <f t="shared" si="28"/>
        <v>155.02433906840116</v>
      </c>
      <c r="R354" s="37" t="s">
        <v>774</v>
      </c>
      <c r="S354" s="42">
        <f>ABS(O1909-O354)*100</f>
        <v>18.432369332461242</v>
      </c>
      <c r="T354" t="s">
        <v>83</v>
      </c>
      <c r="V354" s="7">
        <v>75000</v>
      </c>
      <c r="W354" t="s">
        <v>45</v>
      </c>
      <c r="X354" s="17" t="s">
        <v>46</v>
      </c>
      <c r="Z354" t="s">
        <v>716</v>
      </c>
      <c r="AA354">
        <v>401</v>
      </c>
      <c r="AB354">
        <v>63</v>
      </c>
    </row>
    <row r="355" spans="1:28" x14ac:dyDescent="0.25">
      <c r="A355" t="s">
        <v>779</v>
      </c>
      <c r="B355" t="s">
        <v>780</v>
      </c>
      <c r="C355" s="17">
        <v>44793</v>
      </c>
      <c r="D355" s="7">
        <v>350400</v>
      </c>
      <c r="E355" t="s">
        <v>41</v>
      </c>
      <c r="F355" t="s">
        <v>42</v>
      </c>
      <c r="G355" s="7">
        <v>350400</v>
      </c>
      <c r="H355" s="7">
        <v>208360</v>
      </c>
      <c r="I355" s="12">
        <f t="shared" si="25"/>
        <v>59.463470319634702</v>
      </c>
      <c r="J355" s="12">
        <f t="shared" si="29"/>
        <v>9.7667670229314041</v>
      </c>
      <c r="K355" s="7">
        <v>416719</v>
      </c>
      <c r="L355" s="7">
        <v>85711</v>
      </c>
      <c r="M355" s="7">
        <f t="shared" si="26"/>
        <v>264689</v>
      </c>
      <c r="N355" s="7">
        <v>223654.046875</v>
      </c>
      <c r="O355" s="22">
        <f t="shared" si="27"/>
        <v>1.1834751201615161</v>
      </c>
      <c r="P355" s="27">
        <v>1843</v>
      </c>
      <c r="Q355" s="32">
        <f t="shared" si="28"/>
        <v>143.61855670103094</v>
      </c>
      <c r="R355" s="37" t="s">
        <v>774</v>
      </c>
      <c r="S355" s="42">
        <f>ABS(O1909-O355)*100</f>
        <v>31.51103180735786</v>
      </c>
      <c r="T355" t="s">
        <v>83</v>
      </c>
      <c r="V355" s="7">
        <v>80000</v>
      </c>
      <c r="W355" t="s">
        <v>45</v>
      </c>
      <c r="X355" s="17" t="s">
        <v>46</v>
      </c>
      <c r="Z355" t="s">
        <v>716</v>
      </c>
      <c r="AA355">
        <v>401</v>
      </c>
      <c r="AB355">
        <v>61</v>
      </c>
    </row>
    <row r="356" spans="1:28" x14ac:dyDescent="0.25">
      <c r="A356" t="s">
        <v>781</v>
      </c>
      <c r="B356" t="s">
        <v>782</v>
      </c>
      <c r="C356" s="17">
        <v>44739</v>
      </c>
      <c r="D356" s="7">
        <v>445000</v>
      </c>
      <c r="E356" t="s">
        <v>41</v>
      </c>
      <c r="F356" t="s">
        <v>42</v>
      </c>
      <c r="G356" s="7">
        <v>445000</v>
      </c>
      <c r="H356" s="7">
        <v>196280</v>
      </c>
      <c r="I356" s="12">
        <f t="shared" si="25"/>
        <v>44.107865168539327</v>
      </c>
      <c r="J356" s="12">
        <f t="shared" si="29"/>
        <v>5.588838128163971</v>
      </c>
      <c r="K356" s="7">
        <v>392556</v>
      </c>
      <c r="L356" s="7">
        <v>81371</v>
      </c>
      <c r="M356" s="7">
        <f t="shared" si="26"/>
        <v>363629</v>
      </c>
      <c r="N356" s="7">
        <v>210260.140625</v>
      </c>
      <c r="O356" s="22">
        <f t="shared" si="27"/>
        <v>1.7294243165590482</v>
      </c>
      <c r="P356" s="27">
        <v>1827</v>
      </c>
      <c r="Q356" s="32">
        <f t="shared" si="28"/>
        <v>199.03065134099617</v>
      </c>
      <c r="R356" s="37" t="s">
        <v>774</v>
      </c>
      <c r="S356" s="42">
        <f>ABS(O1909-O356)*100</f>
        <v>23.083887832395344</v>
      </c>
      <c r="T356" t="s">
        <v>83</v>
      </c>
      <c r="V356" s="7">
        <v>75000</v>
      </c>
      <c r="W356" t="s">
        <v>45</v>
      </c>
      <c r="X356" s="17" t="s">
        <v>46</v>
      </c>
      <c r="Z356" t="s">
        <v>716</v>
      </c>
      <c r="AA356">
        <v>401</v>
      </c>
      <c r="AB356">
        <v>61</v>
      </c>
    </row>
    <row r="357" spans="1:28" x14ac:dyDescent="0.25">
      <c r="A357" t="s">
        <v>783</v>
      </c>
      <c r="B357" t="s">
        <v>784</v>
      </c>
      <c r="C357" s="17">
        <v>45310</v>
      </c>
      <c r="D357" s="7">
        <v>352000</v>
      </c>
      <c r="E357" t="s">
        <v>41</v>
      </c>
      <c r="F357" t="s">
        <v>42</v>
      </c>
      <c r="G357" s="7">
        <v>352000</v>
      </c>
      <c r="H357" s="7">
        <v>242240</v>
      </c>
      <c r="I357" s="12">
        <f t="shared" si="25"/>
        <v>68.818181818181827</v>
      </c>
      <c r="J357" s="12">
        <f t="shared" si="29"/>
        <v>19.121478521478529</v>
      </c>
      <c r="K357" s="7">
        <v>484487</v>
      </c>
      <c r="L357" s="7">
        <v>87301</v>
      </c>
      <c r="M357" s="7">
        <f t="shared" si="26"/>
        <v>264699</v>
      </c>
      <c r="N357" s="7">
        <v>268368.90625</v>
      </c>
      <c r="O357" s="22">
        <f t="shared" si="27"/>
        <v>0.98632514361935331</v>
      </c>
      <c r="P357" s="27">
        <v>2432</v>
      </c>
      <c r="Q357" s="32">
        <f t="shared" si="28"/>
        <v>108.84004934210526</v>
      </c>
      <c r="R357" s="37" t="s">
        <v>774</v>
      </c>
      <c r="S357" s="42">
        <f>ABS(O1909-O357)*100</f>
        <v>51.226029461574143</v>
      </c>
      <c r="T357" t="s">
        <v>44</v>
      </c>
      <c r="V357" s="7">
        <v>80000</v>
      </c>
      <c r="W357" t="s">
        <v>45</v>
      </c>
      <c r="X357" s="17" t="s">
        <v>46</v>
      </c>
      <c r="Z357" t="s">
        <v>716</v>
      </c>
      <c r="AA357">
        <v>401</v>
      </c>
      <c r="AB357">
        <v>64</v>
      </c>
    </row>
    <row r="358" spans="1:28" x14ac:dyDescent="0.25">
      <c r="A358" t="s">
        <v>785</v>
      </c>
      <c r="B358" t="s">
        <v>786</v>
      </c>
      <c r="C358" s="17">
        <v>44875</v>
      </c>
      <c r="D358" s="7">
        <v>400000</v>
      </c>
      <c r="E358" t="s">
        <v>41</v>
      </c>
      <c r="F358" t="s">
        <v>42</v>
      </c>
      <c r="G358" s="7">
        <v>400000</v>
      </c>
      <c r="H358" s="7">
        <v>201880</v>
      </c>
      <c r="I358" s="12">
        <f t="shared" si="25"/>
        <v>50.470000000000006</v>
      </c>
      <c r="J358" s="12">
        <f t="shared" si="29"/>
        <v>0.77329670329670819</v>
      </c>
      <c r="K358" s="7">
        <v>403765</v>
      </c>
      <c r="L358" s="7">
        <v>71089</v>
      </c>
      <c r="M358" s="7">
        <f t="shared" si="26"/>
        <v>328911</v>
      </c>
      <c r="N358" s="7">
        <v>224781.078125</v>
      </c>
      <c r="O358" s="22">
        <f t="shared" si="27"/>
        <v>1.4632503889722146</v>
      </c>
      <c r="P358" s="27">
        <v>2226</v>
      </c>
      <c r="Q358" s="32">
        <f t="shared" si="28"/>
        <v>147.7587601078167</v>
      </c>
      <c r="R358" s="37" t="s">
        <v>774</v>
      </c>
      <c r="S358" s="42">
        <f>ABS(O1909-O358)*100</f>
        <v>3.5335049262880114</v>
      </c>
      <c r="T358" t="s">
        <v>44</v>
      </c>
      <c r="V358" s="7">
        <v>65000</v>
      </c>
      <c r="W358" t="s">
        <v>45</v>
      </c>
      <c r="X358" s="17" t="s">
        <v>46</v>
      </c>
      <c r="Z358" t="s">
        <v>716</v>
      </c>
      <c r="AA358">
        <v>401</v>
      </c>
      <c r="AB358">
        <v>61</v>
      </c>
    </row>
    <row r="359" spans="1:28" x14ac:dyDescent="0.25">
      <c r="A359" t="s">
        <v>787</v>
      </c>
      <c r="B359" t="s">
        <v>788</v>
      </c>
      <c r="C359" s="17">
        <v>45187</v>
      </c>
      <c r="D359" s="7">
        <v>445000</v>
      </c>
      <c r="E359" t="s">
        <v>41</v>
      </c>
      <c r="F359" t="s">
        <v>42</v>
      </c>
      <c r="G359" s="7">
        <v>445000</v>
      </c>
      <c r="H359" s="7">
        <v>183000</v>
      </c>
      <c r="I359" s="12">
        <f t="shared" si="25"/>
        <v>41.123595505617978</v>
      </c>
      <c r="J359" s="12">
        <f t="shared" si="29"/>
        <v>8.5731077910853202</v>
      </c>
      <c r="K359" s="7">
        <v>366004</v>
      </c>
      <c r="L359" s="7">
        <v>70994</v>
      </c>
      <c r="M359" s="7">
        <f t="shared" si="26"/>
        <v>374006</v>
      </c>
      <c r="N359" s="7">
        <v>199331.078125</v>
      </c>
      <c r="O359" s="22">
        <f t="shared" si="27"/>
        <v>1.8763055089957514</v>
      </c>
      <c r="P359" s="27">
        <v>1945</v>
      </c>
      <c r="Q359" s="32">
        <f t="shared" si="28"/>
        <v>192.29100257069408</v>
      </c>
      <c r="R359" s="37" t="s">
        <v>774</v>
      </c>
      <c r="S359" s="42">
        <f>ABS(O1909-O359)*100</f>
        <v>37.77200707606567</v>
      </c>
      <c r="T359" t="s">
        <v>44</v>
      </c>
      <c r="V359" s="7">
        <v>65000</v>
      </c>
      <c r="W359" t="s">
        <v>45</v>
      </c>
      <c r="X359" s="17" t="s">
        <v>46</v>
      </c>
      <c r="Z359" t="s">
        <v>716</v>
      </c>
      <c r="AA359">
        <v>401</v>
      </c>
      <c r="AB359">
        <v>61</v>
      </c>
    </row>
    <row r="360" spans="1:28" x14ac:dyDescent="0.25">
      <c r="A360" t="s">
        <v>789</v>
      </c>
      <c r="B360" t="s">
        <v>790</v>
      </c>
      <c r="C360" s="17">
        <v>44706</v>
      </c>
      <c r="D360" s="7">
        <v>418500</v>
      </c>
      <c r="E360" t="s">
        <v>41</v>
      </c>
      <c r="F360" t="s">
        <v>42</v>
      </c>
      <c r="G360" s="7">
        <v>418500</v>
      </c>
      <c r="H360" s="7">
        <v>207250</v>
      </c>
      <c r="I360" s="12">
        <f t="shared" si="25"/>
        <v>49.522102747909194</v>
      </c>
      <c r="J360" s="12">
        <f t="shared" si="29"/>
        <v>0.17460054879410336</v>
      </c>
      <c r="K360" s="7">
        <v>414496</v>
      </c>
      <c r="L360" s="7">
        <v>80994</v>
      </c>
      <c r="M360" s="7">
        <f t="shared" si="26"/>
        <v>337506</v>
      </c>
      <c r="N360" s="7">
        <v>225339.1875</v>
      </c>
      <c r="O360" s="22">
        <f t="shared" si="27"/>
        <v>1.4977687802304693</v>
      </c>
      <c r="P360" s="27">
        <v>1779</v>
      </c>
      <c r="Q360" s="32">
        <f t="shared" si="28"/>
        <v>189.71669477234403</v>
      </c>
      <c r="R360" s="37" t="s">
        <v>774</v>
      </c>
      <c r="S360" s="42">
        <f>ABS(O1909-O360)*100</f>
        <v>8.166580046253813E-2</v>
      </c>
      <c r="T360" t="s">
        <v>83</v>
      </c>
      <c r="V360" s="7">
        <v>75000</v>
      </c>
      <c r="W360" t="s">
        <v>45</v>
      </c>
      <c r="X360" s="17" t="s">
        <v>46</v>
      </c>
      <c r="Z360" t="s">
        <v>716</v>
      </c>
      <c r="AA360">
        <v>401</v>
      </c>
      <c r="AB360">
        <v>62</v>
      </c>
    </row>
    <row r="361" spans="1:28" x14ac:dyDescent="0.25">
      <c r="A361" t="s">
        <v>791</v>
      </c>
      <c r="B361" t="s">
        <v>792</v>
      </c>
      <c r="C361" s="17">
        <v>45202</v>
      </c>
      <c r="D361" s="7">
        <v>580000</v>
      </c>
      <c r="E361" t="s">
        <v>41</v>
      </c>
      <c r="F361" t="s">
        <v>42</v>
      </c>
      <c r="G361" s="7">
        <v>580000</v>
      </c>
      <c r="H361" s="7">
        <v>266840</v>
      </c>
      <c r="I361" s="12">
        <f t="shared" si="25"/>
        <v>46.006896551724132</v>
      </c>
      <c r="J361" s="12">
        <f t="shared" si="29"/>
        <v>3.6898067449791654</v>
      </c>
      <c r="K361" s="7">
        <v>533673</v>
      </c>
      <c r="L361" s="7">
        <v>92158</v>
      </c>
      <c r="M361" s="7">
        <f t="shared" si="26"/>
        <v>487842</v>
      </c>
      <c r="N361" s="7">
        <v>298320.9375</v>
      </c>
      <c r="O361" s="22">
        <f t="shared" si="27"/>
        <v>1.635292527866905</v>
      </c>
      <c r="P361" s="27">
        <v>2212</v>
      </c>
      <c r="Q361" s="32">
        <f t="shared" si="28"/>
        <v>220.54339963833635</v>
      </c>
      <c r="R361" s="37" t="s">
        <v>774</v>
      </c>
      <c r="S361" s="42">
        <f>ABS(O1909-O361)*100</f>
        <v>13.670708963181033</v>
      </c>
      <c r="T361" t="s">
        <v>83</v>
      </c>
      <c r="V361" s="7">
        <v>80000</v>
      </c>
      <c r="W361" t="s">
        <v>45</v>
      </c>
      <c r="X361" s="17" t="s">
        <v>46</v>
      </c>
      <c r="Z361" t="s">
        <v>716</v>
      </c>
      <c r="AA361">
        <v>401</v>
      </c>
      <c r="AB361">
        <v>63</v>
      </c>
    </row>
    <row r="362" spans="1:28" x14ac:dyDescent="0.25">
      <c r="A362" t="s">
        <v>793</v>
      </c>
      <c r="B362" t="s">
        <v>794</v>
      </c>
      <c r="C362" s="17">
        <v>45012</v>
      </c>
      <c r="D362" s="7">
        <v>422000</v>
      </c>
      <c r="E362" t="s">
        <v>41</v>
      </c>
      <c r="F362" t="s">
        <v>42</v>
      </c>
      <c r="G362" s="7">
        <v>422000</v>
      </c>
      <c r="H362" s="7">
        <v>186150</v>
      </c>
      <c r="I362" s="12">
        <f t="shared" si="25"/>
        <v>44.111374407582936</v>
      </c>
      <c r="J362" s="12">
        <f t="shared" si="29"/>
        <v>5.5853288891203619</v>
      </c>
      <c r="K362" s="7">
        <v>372302</v>
      </c>
      <c r="L362" s="7">
        <v>71616</v>
      </c>
      <c r="M362" s="7">
        <f t="shared" si="26"/>
        <v>350384</v>
      </c>
      <c r="N362" s="7">
        <v>203166.21875</v>
      </c>
      <c r="O362" s="22">
        <f t="shared" si="27"/>
        <v>1.7246174199420148</v>
      </c>
      <c r="P362" s="27">
        <v>1975</v>
      </c>
      <c r="Q362" s="32">
        <f t="shared" si="28"/>
        <v>177.40962025316455</v>
      </c>
      <c r="R362" s="37" t="s">
        <v>774</v>
      </c>
      <c r="S362" s="42">
        <f>ABS(O1909-O362)*100</f>
        <v>22.603198170692007</v>
      </c>
      <c r="T362" t="s">
        <v>44</v>
      </c>
      <c r="V362" s="7">
        <v>65000</v>
      </c>
      <c r="W362" t="s">
        <v>45</v>
      </c>
      <c r="X362" s="17" t="s">
        <v>46</v>
      </c>
      <c r="Z362" t="s">
        <v>716</v>
      </c>
      <c r="AA362">
        <v>401</v>
      </c>
      <c r="AB362">
        <v>61</v>
      </c>
    </row>
    <row r="363" spans="1:28" x14ac:dyDescent="0.25">
      <c r="A363" t="s">
        <v>795</v>
      </c>
      <c r="B363" t="s">
        <v>796</v>
      </c>
      <c r="C363" s="17">
        <v>45107</v>
      </c>
      <c r="D363" s="7">
        <v>469000</v>
      </c>
      <c r="E363" t="s">
        <v>41</v>
      </c>
      <c r="F363" t="s">
        <v>42</v>
      </c>
      <c r="G363" s="7">
        <v>469000</v>
      </c>
      <c r="H363" s="7">
        <v>226390</v>
      </c>
      <c r="I363" s="12">
        <f t="shared" si="25"/>
        <v>48.27078891257996</v>
      </c>
      <c r="J363" s="12">
        <f t="shared" si="29"/>
        <v>1.4259143841233382</v>
      </c>
      <c r="K363" s="7">
        <v>452779</v>
      </c>
      <c r="L363" s="7">
        <v>71183</v>
      </c>
      <c r="M363" s="7">
        <f t="shared" si="26"/>
        <v>397817</v>
      </c>
      <c r="N363" s="7">
        <v>291294.65625</v>
      </c>
      <c r="O363" s="22">
        <f t="shared" si="27"/>
        <v>1.3656858835699976</v>
      </c>
      <c r="P363" s="27">
        <v>2584</v>
      </c>
      <c r="Q363" s="32">
        <f t="shared" si="28"/>
        <v>153.95394736842104</v>
      </c>
      <c r="R363" s="37" t="s">
        <v>797</v>
      </c>
      <c r="S363" s="42">
        <f>ABS(O1909-O363)*100</f>
        <v>13.289955466509706</v>
      </c>
      <c r="T363" t="s">
        <v>44</v>
      </c>
      <c r="V363" s="7">
        <v>65000</v>
      </c>
      <c r="W363" t="s">
        <v>45</v>
      </c>
      <c r="X363" s="17" t="s">
        <v>46</v>
      </c>
      <c r="Z363" t="s">
        <v>716</v>
      </c>
      <c r="AA363">
        <v>401</v>
      </c>
      <c r="AB363">
        <v>65</v>
      </c>
    </row>
    <row r="364" spans="1:28" x14ac:dyDescent="0.25">
      <c r="A364" t="s">
        <v>798</v>
      </c>
      <c r="B364" t="s">
        <v>799</v>
      </c>
      <c r="C364" s="17">
        <v>45247</v>
      </c>
      <c r="D364" s="7">
        <v>462500</v>
      </c>
      <c r="E364" t="s">
        <v>41</v>
      </c>
      <c r="F364" t="s">
        <v>42</v>
      </c>
      <c r="G364" s="7">
        <v>462500</v>
      </c>
      <c r="H364" s="7">
        <v>248390</v>
      </c>
      <c r="I364" s="12">
        <f t="shared" si="25"/>
        <v>53.705945945945942</v>
      </c>
      <c r="J364" s="12">
        <f t="shared" si="29"/>
        <v>4.0092426492426441</v>
      </c>
      <c r="K364" s="7">
        <v>496787</v>
      </c>
      <c r="L364" s="7">
        <v>80994</v>
      </c>
      <c r="M364" s="7">
        <f t="shared" si="26"/>
        <v>381506</v>
      </c>
      <c r="N364" s="7">
        <v>317399.25</v>
      </c>
      <c r="O364" s="22">
        <f t="shared" si="27"/>
        <v>1.2019751149380473</v>
      </c>
      <c r="P364" s="27">
        <v>2743</v>
      </c>
      <c r="Q364" s="32">
        <f t="shared" si="28"/>
        <v>139.083485235144</v>
      </c>
      <c r="R364" s="37" t="s">
        <v>797</v>
      </c>
      <c r="S364" s="42">
        <f>ABS(O1909-O364)*100</f>
        <v>29.661032329704739</v>
      </c>
      <c r="T364" t="s">
        <v>44</v>
      </c>
      <c r="V364" s="7">
        <v>75000</v>
      </c>
      <c r="W364" t="s">
        <v>45</v>
      </c>
      <c r="X364" s="17" t="s">
        <v>46</v>
      </c>
      <c r="Z364" t="s">
        <v>716</v>
      </c>
      <c r="AA364">
        <v>401</v>
      </c>
      <c r="AB364">
        <v>65</v>
      </c>
    </row>
    <row r="365" spans="1:28" x14ac:dyDescent="0.25">
      <c r="A365" t="s">
        <v>800</v>
      </c>
      <c r="B365" t="s">
        <v>801</v>
      </c>
      <c r="C365" s="17">
        <v>44707</v>
      </c>
      <c r="D365" s="7">
        <v>490000</v>
      </c>
      <c r="E365" t="s">
        <v>41</v>
      </c>
      <c r="F365" t="s">
        <v>42</v>
      </c>
      <c r="G365" s="7">
        <v>490000</v>
      </c>
      <c r="H365" s="7">
        <v>244480</v>
      </c>
      <c r="I365" s="12">
        <f t="shared" si="25"/>
        <v>49.89387755102041</v>
      </c>
      <c r="J365" s="12">
        <f t="shared" si="29"/>
        <v>0.19717425431711177</v>
      </c>
      <c r="K365" s="7">
        <v>488951</v>
      </c>
      <c r="L365" s="7">
        <v>81089</v>
      </c>
      <c r="M365" s="7">
        <f t="shared" si="26"/>
        <v>408911</v>
      </c>
      <c r="N365" s="7">
        <v>311345.03125</v>
      </c>
      <c r="O365" s="22">
        <f t="shared" si="27"/>
        <v>1.3133692815275979</v>
      </c>
      <c r="P365" s="27">
        <v>2637</v>
      </c>
      <c r="Q365" s="32">
        <f t="shared" si="28"/>
        <v>155.06674251042853</v>
      </c>
      <c r="R365" s="37" t="s">
        <v>797</v>
      </c>
      <c r="S365" s="42">
        <f>ABS(O1909-O365)*100</f>
        <v>18.521615670749682</v>
      </c>
      <c r="T365" t="s">
        <v>44</v>
      </c>
      <c r="V365" s="7">
        <v>75000</v>
      </c>
      <c r="W365" t="s">
        <v>45</v>
      </c>
      <c r="X365" s="17" t="s">
        <v>46</v>
      </c>
      <c r="Z365" t="s">
        <v>716</v>
      </c>
      <c r="AA365">
        <v>401</v>
      </c>
      <c r="AB365">
        <v>64</v>
      </c>
    </row>
    <row r="366" spans="1:28" x14ac:dyDescent="0.25">
      <c r="A366" t="s">
        <v>802</v>
      </c>
      <c r="B366" t="s">
        <v>803</v>
      </c>
      <c r="C366" s="17">
        <v>45072</v>
      </c>
      <c r="D366" s="7">
        <v>390000</v>
      </c>
      <c r="E366" t="s">
        <v>41</v>
      </c>
      <c r="F366" t="s">
        <v>42</v>
      </c>
      <c r="G366" s="7">
        <v>390000</v>
      </c>
      <c r="H366" s="7">
        <v>183750</v>
      </c>
      <c r="I366" s="12">
        <f t="shared" si="25"/>
        <v>47.115384615384613</v>
      </c>
      <c r="J366" s="12">
        <f t="shared" si="29"/>
        <v>2.5813186813186846</v>
      </c>
      <c r="K366" s="7">
        <v>367508</v>
      </c>
      <c r="L366" s="7">
        <v>75994</v>
      </c>
      <c r="M366" s="7">
        <f t="shared" si="26"/>
        <v>314006</v>
      </c>
      <c r="N366" s="7">
        <v>196968.921875</v>
      </c>
      <c r="O366" s="22">
        <f t="shared" si="27"/>
        <v>1.5941905809855315</v>
      </c>
      <c r="P366" s="27">
        <v>1980</v>
      </c>
      <c r="Q366" s="32">
        <f t="shared" si="28"/>
        <v>158.5888888888889</v>
      </c>
      <c r="R366" s="37" t="s">
        <v>774</v>
      </c>
      <c r="S366" s="42">
        <f>ABS(O1909-O366)*100</f>
        <v>9.5605142750436745</v>
      </c>
      <c r="T366" t="s">
        <v>44</v>
      </c>
      <c r="V366" s="7">
        <v>70000</v>
      </c>
      <c r="W366" t="s">
        <v>45</v>
      </c>
      <c r="X366" s="17" t="s">
        <v>46</v>
      </c>
      <c r="Z366" t="s">
        <v>716</v>
      </c>
      <c r="AA366">
        <v>401</v>
      </c>
      <c r="AB366">
        <v>61</v>
      </c>
    </row>
    <row r="367" spans="1:28" x14ac:dyDescent="0.25">
      <c r="A367" t="s">
        <v>804</v>
      </c>
      <c r="B367" t="s">
        <v>805</v>
      </c>
      <c r="C367" s="17">
        <v>44760</v>
      </c>
      <c r="D367" s="7">
        <v>385000</v>
      </c>
      <c r="E367" t="s">
        <v>41</v>
      </c>
      <c r="F367" t="s">
        <v>42</v>
      </c>
      <c r="G367" s="7">
        <v>385000</v>
      </c>
      <c r="H367" s="7">
        <v>191250</v>
      </c>
      <c r="I367" s="12">
        <f t="shared" si="25"/>
        <v>49.675324675324681</v>
      </c>
      <c r="J367" s="12">
        <f t="shared" si="29"/>
        <v>2.1378621378616458E-2</v>
      </c>
      <c r="K367" s="7">
        <v>382491</v>
      </c>
      <c r="L367" s="7">
        <v>71937</v>
      </c>
      <c r="M367" s="7">
        <f t="shared" si="26"/>
        <v>313063</v>
      </c>
      <c r="N367" s="7">
        <v>209833.78125</v>
      </c>
      <c r="O367" s="22">
        <f t="shared" si="27"/>
        <v>1.4919571011638528</v>
      </c>
      <c r="P367" s="27">
        <v>2020</v>
      </c>
      <c r="Q367" s="32">
        <f t="shared" si="28"/>
        <v>154.98168316831683</v>
      </c>
      <c r="R367" s="37" t="s">
        <v>774</v>
      </c>
      <c r="S367" s="42">
        <f>ABS(O1909-O367)*100</f>
        <v>0.66283370712418854</v>
      </c>
      <c r="T367" t="s">
        <v>44</v>
      </c>
      <c r="V367" s="7">
        <v>65000</v>
      </c>
      <c r="W367" t="s">
        <v>45</v>
      </c>
      <c r="X367" s="17" t="s">
        <v>46</v>
      </c>
      <c r="Z367" t="s">
        <v>716</v>
      </c>
      <c r="AA367">
        <v>401</v>
      </c>
      <c r="AB367">
        <v>62</v>
      </c>
    </row>
    <row r="368" spans="1:28" x14ac:dyDescent="0.25">
      <c r="A368" t="s">
        <v>806</v>
      </c>
      <c r="B368" t="s">
        <v>807</v>
      </c>
      <c r="C368" s="17">
        <v>44939</v>
      </c>
      <c r="D368" s="7">
        <v>430000</v>
      </c>
      <c r="E368" t="s">
        <v>41</v>
      </c>
      <c r="F368" t="s">
        <v>42</v>
      </c>
      <c r="G368" s="7">
        <v>430000</v>
      </c>
      <c r="H368" s="7">
        <v>195820</v>
      </c>
      <c r="I368" s="12">
        <f t="shared" si="25"/>
        <v>45.539534883720926</v>
      </c>
      <c r="J368" s="12">
        <f t="shared" si="29"/>
        <v>4.1571684129823723</v>
      </c>
      <c r="K368" s="7">
        <v>391636</v>
      </c>
      <c r="L368" s="7">
        <v>85523</v>
      </c>
      <c r="M368" s="7">
        <f t="shared" si="26"/>
        <v>344477</v>
      </c>
      <c r="N368" s="7">
        <v>206833.109375</v>
      </c>
      <c r="O368" s="22">
        <f t="shared" si="27"/>
        <v>1.6654828670367468</v>
      </c>
      <c r="P368" s="27">
        <v>2162</v>
      </c>
      <c r="Q368" s="32">
        <f t="shared" si="28"/>
        <v>159.33256244218316</v>
      </c>
      <c r="R368" s="37" t="s">
        <v>774</v>
      </c>
      <c r="S368" s="42">
        <f>ABS(O1909-O368)*100</f>
        <v>16.689742880165205</v>
      </c>
      <c r="T368" t="s">
        <v>44</v>
      </c>
      <c r="V368" s="7">
        <v>80000</v>
      </c>
      <c r="W368" t="s">
        <v>45</v>
      </c>
      <c r="X368" s="17" t="s">
        <v>46</v>
      </c>
      <c r="Z368" t="s">
        <v>716</v>
      </c>
      <c r="AA368">
        <v>401</v>
      </c>
      <c r="AB368">
        <v>59</v>
      </c>
    </row>
    <row r="369" spans="1:28" x14ac:dyDescent="0.25">
      <c r="A369" t="s">
        <v>808</v>
      </c>
      <c r="B369" t="s">
        <v>809</v>
      </c>
      <c r="C369" s="17">
        <v>44742</v>
      </c>
      <c r="D369" s="7">
        <v>437000</v>
      </c>
      <c r="E369" t="s">
        <v>41</v>
      </c>
      <c r="F369" t="s">
        <v>42</v>
      </c>
      <c r="G369" s="7">
        <v>437000</v>
      </c>
      <c r="H369" s="7">
        <v>178450</v>
      </c>
      <c r="I369" s="12">
        <f t="shared" si="25"/>
        <v>40.835240274599542</v>
      </c>
      <c r="J369" s="12">
        <f t="shared" si="29"/>
        <v>8.8614630221037558</v>
      </c>
      <c r="K369" s="7">
        <v>356909</v>
      </c>
      <c r="L369" s="7">
        <v>70711</v>
      </c>
      <c r="M369" s="7">
        <f t="shared" si="26"/>
        <v>366289</v>
      </c>
      <c r="N369" s="7">
        <v>193377.03125</v>
      </c>
      <c r="O369" s="22">
        <f t="shared" si="27"/>
        <v>1.8941701485036113</v>
      </c>
      <c r="P369" s="27">
        <v>1975</v>
      </c>
      <c r="Q369" s="32">
        <f t="shared" si="28"/>
        <v>185.46278481012658</v>
      </c>
      <c r="R369" s="37" t="s">
        <v>774</v>
      </c>
      <c r="S369" s="42">
        <f>ABS(O1909-O369)*100</f>
        <v>39.558471026851663</v>
      </c>
      <c r="T369" t="s">
        <v>44</v>
      </c>
      <c r="V369" s="7">
        <v>65000</v>
      </c>
      <c r="W369" t="s">
        <v>45</v>
      </c>
      <c r="X369" s="17" t="s">
        <v>46</v>
      </c>
      <c r="Z369" t="s">
        <v>716</v>
      </c>
      <c r="AA369">
        <v>401</v>
      </c>
      <c r="AB369">
        <v>61</v>
      </c>
    </row>
    <row r="370" spans="1:28" x14ac:dyDescent="0.25">
      <c r="A370" t="s">
        <v>810</v>
      </c>
      <c r="B370" t="s">
        <v>811</v>
      </c>
      <c r="C370" s="17">
        <v>44827</v>
      </c>
      <c r="D370" s="7">
        <v>366300</v>
      </c>
      <c r="E370" t="s">
        <v>41</v>
      </c>
      <c r="F370" t="s">
        <v>42</v>
      </c>
      <c r="G370" s="7">
        <v>366300</v>
      </c>
      <c r="H370" s="7">
        <v>192470</v>
      </c>
      <c r="I370" s="12">
        <f t="shared" si="25"/>
        <v>52.544362544362542</v>
      </c>
      <c r="J370" s="12">
        <f t="shared" si="29"/>
        <v>2.8476592476592444</v>
      </c>
      <c r="K370" s="7">
        <v>384949</v>
      </c>
      <c r="L370" s="7">
        <v>77031</v>
      </c>
      <c r="M370" s="7">
        <f t="shared" si="26"/>
        <v>289269</v>
      </c>
      <c r="N370" s="7">
        <v>208052.703125</v>
      </c>
      <c r="O370" s="22">
        <f t="shared" si="27"/>
        <v>1.3903640551413767</v>
      </c>
      <c r="P370" s="27">
        <v>2044</v>
      </c>
      <c r="Q370" s="32">
        <f t="shared" si="28"/>
        <v>141.52103718199609</v>
      </c>
      <c r="R370" s="37" t="s">
        <v>774</v>
      </c>
      <c r="S370" s="42">
        <f>ABS(O1909-O370)*100</f>
        <v>10.822138309371798</v>
      </c>
      <c r="T370" t="s">
        <v>44</v>
      </c>
      <c r="V370" s="7">
        <v>70000</v>
      </c>
      <c r="W370" t="s">
        <v>45</v>
      </c>
      <c r="X370" s="17" t="s">
        <v>46</v>
      </c>
      <c r="Z370" t="s">
        <v>716</v>
      </c>
      <c r="AA370">
        <v>401</v>
      </c>
      <c r="AB370">
        <v>61</v>
      </c>
    </row>
    <row r="371" spans="1:28" x14ac:dyDescent="0.25">
      <c r="A371" t="s">
        <v>812</v>
      </c>
      <c r="B371" t="s">
        <v>813</v>
      </c>
      <c r="C371" s="17">
        <v>44700</v>
      </c>
      <c r="D371" s="7">
        <v>375000</v>
      </c>
      <c r="E371" t="s">
        <v>41</v>
      </c>
      <c r="F371" t="s">
        <v>42</v>
      </c>
      <c r="G371" s="7">
        <v>375000</v>
      </c>
      <c r="H371" s="7">
        <v>182810</v>
      </c>
      <c r="I371" s="12">
        <f t="shared" si="25"/>
        <v>48.749333333333333</v>
      </c>
      <c r="J371" s="12">
        <f t="shared" si="29"/>
        <v>0.94736996336996526</v>
      </c>
      <c r="K371" s="7">
        <v>365616</v>
      </c>
      <c r="L371" s="7">
        <v>71937</v>
      </c>
      <c r="M371" s="7">
        <f t="shared" si="26"/>
        <v>303063</v>
      </c>
      <c r="N371" s="7">
        <v>198431.75</v>
      </c>
      <c r="O371" s="22">
        <f t="shared" si="27"/>
        <v>1.5272908695307077</v>
      </c>
      <c r="P371" s="27">
        <v>1980</v>
      </c>
      <c r="Q371" s="32">
        <f t="shared" si="28"/>
        <v>153.06212121212121</v>
      </c>
      <c r="R371" s="37" t="s">
        <v>774</v>
      </c>
      <c r="S371" s="42">
        <f>ABS(O1909-O371)*100</f>
        <v>2.8705431295612982</v>
      </c>
      <c r="T371" t="s">
        <v>44</v>
      </c>
      <c r="V371" s="7">
        <v>65000</v>
      </c>
      <c r="W371" t="s">
        <v>45</v>
      </c>
      <c r="X371" s="17" t="s">
        <v>46</v>
      </c>
      <c r="Z371" t="s">
        <v>716</v>
      </c>
      <c r="AA371">
        <v>401</v>
      </c>
      <c r="AB371">
        <v>61</v>
      </c>
    </row>
    <row r="372" spans="1:28" x14ac:dyDescent="0.25">
      <c r="A372" t="s">
        <v>814</v>
      </c>
      <c r="B372" t="s">
        <v>815</v>
      </c>
      <c r="C372" s="17">
        <v>44736</v>
      </c>
      <c r="D372" s="7">
        <v>390000</v>
      </c>
      <c r="E372" t="s">
        <v>41</v>
      </c>
      <c r="F372" t="s">
        <v>42</v>
      </c>
      <c r="G372" s="7">
        <v>390000</v>
      </c>
      <c r="H372" s="7">
        <v>194410</v>
      </c>
      <c r="I372" s="12">
        <f t="shared" si="25"/>
        <v>49.848717948717947</v>
      </c>
      <c r="J372" s="12">
        <f t="shared" si="29"/>
        <v>0.1520146520146497</v>
      </c>
      <c r="K372" s="7">
        <v>388829</v>
      </c>
      <c r="L372" s="7">
        <v>70900</v>
      </c>
      <c r="M372" s="7">
        <f t="shared" si="26"/>
        <v>319100</v>
      </c>
      <c r="N372" s="7">
        <v>214816.890625</v>
      </c>
      <c r="O372" s="22">
        <f t="shared" si="27"/>
        <v>1.4854511629490261</v>
      </c>
      <c r="P372" s="27">
        <v>2203</v>
      </c>
      <c r="Q372" s="32">
        <f t="shared" si="28"/>
        <v>144.84793463458919</v>
      </c>
      <c r="R372" s="37" t="s">
        <v>774</v>
      </c>
      <c r="S372" s="42">
        <f>ABS(O1909-O372)*100</f>
        <v>1.3134275286068586</v>
      </c>
      <c r="T372" t="s">
        <v>44</v>
      </c>
      <c r="V372" s="7">
        <v>65000</v>
      </c>
      <c r="W372" t="s">
        <v>45</v>
      </c>
      <c r="X372" s="17" t="s">
        <v>46</v>
      </c>
      <c r="Z372" t="s">
        <v>716</v>
      </c>
      <c r="AA372">
        <v>401</v>
      </c>
      <c r="AB372">
        <v>61</v>
      </c>
    </row>
    <row r="373" spans="1:28" x14ac:dyDescent="0.25">
      <c r="A373" t="s">
        <v>816</v>
      </c>
      <c r="B373" t="s">
        <v>817</v>
      </c>
      <c r="C373" s="17">
        <v>45027</v>
      </c>
      <c r="D373" s="7">
        <v>400000</v>
      </c>
      <c r="E373" t="s">
        <v>41</v>
      </c>
      <c r="F373" t="s">
        <v>42</v>
      </c>
      <c r="G373" s="7">
        <v>400000</v>
      </c>
      <c r="H373" s="7">
        <v>198250</v>
      </c>
      <c r="I373" s="12">
        <f t="shared" si="25"/>
        <v>49.5625</v>
      </c>
      <c r="J373" s="12">
        <f t="shared" si="29"/>
        <v>0.13420329670329778</v>
      </c>
      <c r="K373" s="7">
        <v>396500</v>
      </c>
      <c r="L373" s="7">
        <v>71089</v>
      </c>
      <c r="M373" s="7">
        <f t="shared" si="26"/>
        <v>328911</v>
      </c>
      <c r="N373" s="7">
        <v>219872.296875</v>
      </c>
      <c r="O373" s="22">
        <f t="shared" si="27"/>
        <v>1.4959183338453492</v>
      </c>
      <c r="P373" s="27">
        <v>2202</v>
      </c>
      <c r="Q373" s="32">
        <f t="shared" si="28"/>
        <v>149.36920980926431</v>
      </c>
      <c r="R373" s="37" t="s">
        <v>774</v>
      </c>
      <c r="S373" s="42">
        <f>ABS(O1909-O373)*100</f>
        <v>0.26671043897454894</v>
      </c>
      <c r="T373" t="s">
        <v>44</v>
      </c>
      <c r="V373" s="7">
        <v>65000</v>
      </c>
      <c r="W373" t="s">
        <v>45</v>
      </c>
      <c r="X373" s="17" t="s">
        <v>46</v>
      </c>
      <c r="Z373" t="s">
        <v>716</v>
      </c>
      <c r="AA373">
        <v>401</v>
      </c>
      <c r="AB373">
        <v>62</v>
      </c>
    </row>
    <row r="374" spans="1:28" x14ac:dyDescent="0.25">
      <c r="A374" t="s">
        <v>818</v>
      </c>
      <c r="B374" t="s">
        <v>819</v>
      </c>
      <c r="C374" s="17">
        <v>44770</v>
      </c>
      <c r="D374" s="7">
        <v>416500</v>
      </c>
      <c r="E374" t="s">
        <v>41</v>
      </c>
      <c r="F374" t="s">
        <v>42</v>
      </c>
      <c r="G374" s="7">
        <v>416500</v>
      </c>
      <c r="H374" s="7">
        <v>195990</v>
      </c>
      <c r="I374" s="12">
        <f t="shared" si="25"/>
        <v>47.05642256902761</v>
      </c>
      <c r="J374" s="12">
        <f t="shared" si="29"/>
        <v>2.6402807276756874</v>
      </c>
      <c r="K374" s="7">
        <v>391988</v>
      </c>
      <c r="L374" s="7">
        <v>70994</v>
      </c>
      <c r="M374" s="7">
        <f t="shared" si="26"/>
        <v>345506</v>
      </c>
      <c r="N374" s="7">
        <v>230930.9375</v>
      </c>
      <c r="O374" s="22">
        <f t="shared" si="27"/>
        <v>1.496144274735818</v>
      </c>
      <c r="P374" s="27">
        <v>2202</v>
      </c>
      <c r="Q374" s="32">
        <f t="shared" si="28"/>
        <v>156.905540417802</v>
      </c>
      <c r="R374" s="37" t="s">
        <v>820</v>
      </c>
      <c r="S374" s="42">
        <f>ABS(O1909-O374)*100</f>
        <v>0.24411634992766995</v>
      </c>
      <c r="T374" t="s">
        <v>44</v>
      </c>
      <c r="V374" s="7">
        <v>65000</v>
      </c>
      <c r="W374" t="s">
        <v>45</v>
      </c>
      <c r="X374" s="17" t="s">
        <v>46</v>
      </c>
      <c r="Z374" t="s">
        <v>716</v>
      </c>
      <c r="AA374">
        <v>401</v>
      </c>
      <c r="AB374">
        <v>63</v>
      </c>
    </row>
    <row r="375" spans="1:28" x14ac:dyDescent="0.25">
      <c r="A375" t="s">
        <v>821</v>
      </c>
      <c r="B375" t="s">
        <v>822</v>
      </c>
      <c r="C375" s="17">
        <v>44911</v>
      </c>
      <c r="D375" s="7">
        <v>397000</v>
      </c>
      <c r="E375" t="s">
        <v>41</v>
      </c>
      <c r="F375" t="s">
        <v>42</v>
      </c>
      <c r="G375" s="7">
        <v>397000</v>
      </c>
      <c r="H375" s="7">
        <v>188600</v>
      </c>
      <c r="I375" s="12">
        <f t="shared" si="25"/>
        <v>47.506297229219143</v>
      </c>
      <c r="J375" s="12">
        <f t="shared" si="29"/>
        <v>2.1904060674841546</v>
      </c>
      <c r="K375" s="7">
        <v>377199</v>
      </c>
      <c r="L375" s="7">
        <v>72126</v>
      </c>
      <c r="M375" s="7">
        <f t="shared" si="26"/>
        <v>324874</v>
      </c>
      <c r="N375" s="7">
        <v>219476.984375</v>
      </c>
      <c r="O375" s="22">
        <f t="shared" si="27"/>
        <v>1.4802189893629933</v>
      </c>
      <c r="P375" s="27">
        <v>2044</v>
      </c>
      <c r="Q375" s="32">
        <f t="shared" si="28"/>
        <v>158.94031311154598</v>
      </c>
      <c r="R375" s="37" t="s">
        <v>820</v>
      </c>
      <c r="S375" s="42">
        <f>ABS(O1909-O375)*100</f>
        <v>1.8366448872101371</v>
      </c>
      <c r="T375" t="s">
        <v>44</v>
      </c>
      <c r="V375" s="7">
        <v>65000</v>
      </c>
      <c r="W375" t="s">
        <v>45</v>
      </c>
      <c r="X375" s="17" t="s">
        <v>46</v>
      </c>
      <c r="Z375" t="s">
        <v>716</v>
      </c>
      <c r="AA375">
        <v>401</v>
      </c>
      <c r="AB375">
        <v>62</v>
      </c>
    </row>
    <row r="376" spans="1:28" x14ac:dyDescent="0.25">
      <c r="A376" t="s">
        <v>823</v>
      </c>
      <c r="B376" t="s">
        <v>824</v>
      </c>
      <c r="C376" s="17">
        <v>44917</v>
      </c>
      <c r="D376" s="7">
        <v>362000</v>
      </c>
      <c r="E376" t="s">
        <v>41</v>
      </c>
      <c r="F376" t="s">
        <v>42</v>
      </c>
      <c r="G376" s="7">
        <v>362000</v>
      </c>
      <c r="H376" s="7">
        <v>201400</v>
      </c>
      <c r="I376" s="12">
        <f t="shared" si="25"/>
        <v>55.635359116022101</v>
      </c>
      <c r="J376" s="12">
        <f t="shared" si="29"/>
        <v>5.9386558193188037</v>
      </c>
      <c r="K376" s="7">
        <v>402796</v>
      </c>
      <c r="L376" s="7">
        <v>71089</v>
      </c>
      <c r="M376" s="7">
        <f t="shared" si="26"/>
        <v>290911</v>
      </c>
      <c r="N376" s="7">
        <v>238638.125</v>
      </c>
      <c r="O376" s="22">
        <f t="shared" si="27"/>
        <v>1.2190466213225568</v>
      </c>
      <c r="P376" s="27">
        <v>1930</v>
      </c>
      <c r="Q376" s="32">
        <f t="shared" si="28"/>
        <v>150.73108808290155</v>
      </c>
      <c r="R376" s="37" t="s">
        <v>820</v>
      </c>
      <c r="S376" s="42">
        <f>ABS(O1909-O376)*100</f>
        <v>27.953881691253791</v>
      </c>
      <c r="T376" t="s">
        <v>83</v>
      </c>
      <c r="V376" s="7">
        <v>65000</v>
      </c>
      <c r="W376" t="s">
        <v>45</v>
      </c>
      <c r="X376" s="17" t="s">
        <v>46</v>
      </c>
      <c r="Z376" t="s">
        <v>716</v>
      </c>
      <c r="AA376">
        <v>401</v>
      </c>
      <c r="AB376">
        <v>63</v>
      </c>
    </row>
    <row r="377" spans="1:28" x14ac:dyDescent="0.25">
      <c r="A377" t="s">
        <v>825</v>
      </c>
      <c r="B377" t="s">
        <v>826</v>
      </c>
      <c r="C377" s="17">
        <v>44783</v>
      </c>
      <c r="D377" s="7">
        <v>415000</v>
      </c>
      <c r="E377" t="s">
        <v>41</v>
      </c>
      <c r="F377" t="s">
        <v>42</v>
      </c>
      <c r="G377" s="7">
        <v>415000</v>
      </c>
      <c r="H377" s="7">
        <v>216250</v>
      </c>
      <c r="I377" s="12">
        <f t="shared" si="25"/>
        <v>52.108433734939766</v>
      </c>
      <c r="J377" s="12">
        <f t="shared" si="29"/>
        <v>2.4117304382364679</v>
      </c>
      <c r="K377" s="7">
        <v>432497</v>
      </c>
      <c r="L377" s="7">
        <v>73574</v>
      </c>
      <c r="M377" s="7">
        <f t="shared" si="26"/>
        <v>341426</v>
      </c>
      <c r="N377" s="7">
        <v>273987.03125</v>
      </c>
      <c r="O377" s="22">
        <f t="shared" si="27"/>
        <v>1.2461392732434302</v>
      </c>
      <c r="P377" s="27">
        <v>2493</v>
      </c>
      <c r="Q377" s="32">
        <f t="shared" si="28"/>
        <v>136.95387083834737</v>
      </c>
      <c r="R377" s="37" t="s">
        <v>797</v>
      </c>
      <c r="S377" s="42">
        <f>ABS(O1909-O377)*100</f>
        <v>25.244616499166451</v>
      </c>
      <c r="T377" t="s">
        <v>44</v>
      </c>
      <c r="V377" s="7">
        <v>65000</v>
      </c>
      <c r="W377" t="s">
        <v>45</v>
      </c>
      <c r="X377" s="17" t="s">
        <v>46</v>
      </c>
      <c r="Z377" t="s">
        <v>716</v>
      </c>
      <c r="AA377">
        <v>401</v>
      </c>
      <c r="AB377">
        <v>64</v>
      </c>
    </row>
    <row r="378" spans="1:28" x14ac:dyDescent="0.25">
      <c r="A378" t="s">
        <v>827</v>
      </c>
      <c r="B378" t="s">
        <v>828</v>
      </c>
      <c r="C378" s="17">
        <v>45065</v>
      </c>
      <c r="D378" s="7">
        <v>445000</v>
      </c>
      <c r="E378" t="s">
        <v>41</v>
      </c>
      <c r="F378" t="s">
        <v>42</v>
      </c>
      <c r="G378" s="7">
        <v>445000</v>
      </c>
      <c r="H378" s="7">
        <v>228510</v>
      </c>
      <c r="I378" s="12">
        <f t="shared" si="25"/>
        <v>51.350561797752817</v>
      </c>
      <c r="J378" s="12">
        <f t="shared" si="29"/>
        <v>1.6538585010495197</v>
      </c>
      <c r="K378" s="7">
        <v>457013</v>
      </c>
      <c r="L378" s="7">
        <v>71277</v>
      </c>
      <c r="M378" s="7">
        <f t="shared" si="26"/>
        <v>373723</v>
      </c>
      <c r="N378" s="7">
        <v>294454.96875</v>
      </c>
      <c r="O378" s="22">
        <f t="shared" si="27"/>
        <v>1.269202559517006</v>
      </c>
      <c r="P378" s="27">
        <v>2819</v>
      </c>
      <c r="Q378" s="32">
        <f t="shared" si="28"/>
        <v>132.57289819084781</v>
      </c>
      <c r="R378" s="37" t="s">
        <v>797</v>
      </c>
      <c r="S378" s="42">
        <f>ABS(O1909-O378)*100</f>
        <v>22.938287871808871</v>
      </c>
      <c r="T378" t="s">
        <v>44</v>
      </c>
      <c r="V378" s="7">
        <v>65000</v>
      </c>
      <c r="W378" t="s">
        <v>45</v>
      </c>
      <c r="X378" s="17" t="s">
        <v>46</v>
      </c>
      <c r="Z378" t="s">
        <v>716</v>
      </c>
      <c r="AA378">
        <v>401</v>
      </c>
      <c r="AB378">
        <v>64</v>
      </c>
    </row>
    <row r="379" spans="1:28" x14ac:dyDescent="0.25">
      <c r="A379" t="s">
        <v>829</v>
      </c>
      <c r="B379" t="s">
        <v>830</v>
      </c>
      <c r="C379" s="17">
        <v>45118</v>
      </c>
      <c r="D379" s="7">
        <v>495000</v>
      </c>
      <c r="E379" t="s">
        <v>41</v>
      </c>
      <c r="F379" t="s">
        <v>42</v>
      </c>
      <c r="G379" s="7">
        <v>495000</v>
      </c>
      <c r="H379" s="7">
        <v>214290</v>
      </c>
      <c r="I379" s="12">
        <f t="shared" si="25"/>
        <v>43.290909090909089</v>
      </c>
      <c r="J379" s="12">
        <f t="shared" si="29"/>
        <v>6.4057942057942086</v>
      </c>
      <c r="K379" s="7">
        <v>428588</v>
      </c>
      <c r="L379" s="7">
        <v>78328</v>
      </c>
      <c r="M379" s="7">
        <f t="shared" si="26"/>
        <v>416672</v>
      </c>
      <c r="N379" s="7">
        <v>267374.03125</v>
      </c>
      <c r="O379" s="22">
        <f t="shared" si="27"/>
        <v>1.5583861979864584</v>
      </c>
      <c r="P379" s="27">
        <v>2417</v>
      </c>
      <c r="Q379" s="32">
        <f t="shared" si="28"/>
        <v>172.3922217625155</v>
      </c>
      <c r="R379" s="37" t="s">
        <v>797</v>
      </c>
      <c r="S379" s="42">
        <f>ABS(O1909-O379)*100</f>
        <v>5.9800759751363675</v>
      </c>
      <c r="T379" t="s">
        <v>44</v>
      </c>
      <c r="V379" s="7">
        <v>70000</v>
      </c>
      <c r="W379" t="s">
        <v>45</v>
      </c>
      <c r="X379" s="17" t="s">
        <v>46</v>
      </c>
      <c r="Z379" t="s">
        <v>716</v>
      </c>
      <c r="AA379">
        <v>401</v>
      </c>
      <c r="AB379">
        <v>65</v>
      </c>
    </row>
    <row r="380" spans="1:28" x14ac:dyDescent="0.25">
      <c r="A380" t="s">
        <v>831</v>
      </c>
      <c r="B380" t="s">
        <v>832</v>
      </c>
      <c r="C380" s="17">
        <v>44665</v>
      </c>
      <c r="D380" s="7">
        <v>420000</v>
      </c>
      <c r="E380" t="s">
        <v>41</v>
      </c>
      <c r="F380" t="s">
        <v>42</v>
      </c>
      <c r="G380" s="7">
        <v>420000</v>
      </c>
      <c r="H380" s="7">
        <v>199690</v>
      </c>
      <c r="I380" s="12">
        <f t="shared" si="25"/>
        <v>47.545238095238098</v>
      </c>
      <c r="J380" s="12">
        <f t="shared" si="29"/>
        <v>2.1514652014652</v>
      </c>
      <c r="K380" s="7">
        <v>399380</v>
      </c>
      <c r="L380" s="7">
        <v>71183</v>
      </c>
      <c r="M380" s="7">
        <f t="shared" si="26"/>
        <v>348817</v>
      </c>
      <c r="N380" s="7">
        <v>250532.0625</v>
      </c>
      <c r="O380" s="22">
        <f t="shared" si="27"/>
        <v>1.3923048272514023</v>
      </c>
      <c r="P380" s="27">
        <v>2266</v>
      </c>
      <c r="Q380" s="32">
        <f t="shared" si="28"/>
        <v>153.93512797881729</v>
      </c>
      <c r="R380" s="37" t="s">
        <v>797</v>
      </c>
      <c r="S380" s="42">
        <f>ABS(O1909-O380)*100</f>
        <v>10.628061098369246</v>
      </c>
      <c r="T380" t="s">
        <v>44</v>
      </c>
      <c r="V380" s="7">
        <v>65000</v>
      </c>
      <c r="W380" t="s">
        <v>45</v>
      </c>
      <c r="X380" s="17" t="s">
        <v>46</v>
      </c>
      <c r="Z380" t="s">
        <v>716</v>
      </c>
      <c r="AA380">
        <v>401</v>
      </c>
      <c r="AB380">
        <v>65</v>
      </c>
    </row>
    <row r="381" spans="1:28" x14ac:dyDescent="0.25">
      <c r="A381" t="s">
        <v>833</v>
      </c>
      <c r="B381" t="s">
        <v>834</v>
      </c>
      <c r="C381" s="17">
        <v>44838</v>
      </c>
      <c r="D381" s="7">
        <v>469000</v>
      </c>
      <c r="E381" t="s">
        <v>41</v>
      </c>
      <c r="F381" t="s">
        <v>42</v>
      </c>
      <c r="G381" s="7">
        <v>469000</v>
      </c>
      <c r="H381" s="7">
        <v>212310</v>
      </c>
      <c r="I381" s="12">
        <f t="shared" si="25"/>
        <v>45.268656716417908</v>
      </c>
      <c r="J381" s="12">
        <f t="shared" si="29"/>
        <v>4.4280465802853897</v>
      </c>
      <c r="K381" s="7">
        <v>424624</v>
      </c>
      <c r="L381" s="7">
        <v>70994</v>
      </c>
      <c r="M381" s="7">
        <f t="shared" si="26"/>
        <v>398006</v>
      </c>
      <c r="N381" s="7">
        <v>269946.5625</v>
      </c>
      <c r="O381" s="22">
        <f t="shared" si="27"/>
        <v>1.4743881022748715</v>
      </c>
      <c r="P381" s="27">
        <v>2391</v>
      </c>
      <c r="Q381" s="32">
        <f t="shared" si="28"/>
        <v>166.46005855290673</v>
      </c>
      <c r="R381" s="37" t="s">
        <v>797</v>
      </c>
      <c r="S381" s="42">
        <f>ABS(O1909-O381)*100</f>
        <v>2.4197335960223221</v>
      </c>
      <c r="T381" t="s">
        <v>44</v>
      </c>
      <c r="V381" s="7">
        <v>65000</v>
      </c>
      <c r="W381" t="s">
        <v>45</v>
      </c>
      <c r="X381" s="17" t="s">
        <v>46</v>
      </c>
      <c r="Z381" t="s">
        <v>716</v>
      </c>
      <c r="AA381">
        <v>401</v>
      </c>
      <c r="AB381">
        <v>65</v>
      </c>
    </row>
    <row r="382" spans="1:28" x14ac:dyDescent="0.25">
      <c r="A382" t="s">
        <v>835</v>
      </c>
      <c r="B382" t="s">
        <v>836</v>
      </c>
      <c r="C382" s="17">
        <v>44854</v>
      </c>
      <c r="D382" s="7">
        <v>449900</v>
      </c>
      <c r="E382" t="s">
        <v>41</v>
      </c>
      <c r="F382" t="s">
        <v>42</v>
      </c>
      <c r="G382" s="7">
        <v>449900</v>
      </c>
      <c r="H382" s="7">
        <v>236620</v>
      </c>
      <c r="I382" s="12">
        <f t="shared" si="25"/>
        <v>52.593909757723935</v>
      </c>
      <c r="J382" s="12">
        <f t="shared" si="29"/>
        <v>2.8972064610206374</v>
      </c>
      <c r="K382" s="7">
        <v>473241</v>
      </c>
      <c r="L382" s="7">
        <v>81264</v>
      </c>
      <c r="M382" s="7">
        <f t="shared" si="26"/>
        <v>368636</v>
      </c>
      <c r="N382" s="7">
        <v>299219.09375</v>
      </c>
      <c r="O382" s="22">
        <f t="shared" si="27"/>
        <v>1.2319935716000745</v>
      </c>
      <c r="P382" s="27">
        <v>2727</v>
      </c>
      <c r="Q382" s="32">
        <f t="shared" si="28"/>
        <v>135.18005133846717</v>
      </c>
      <c r="R382" s="37" t="s">
        <v>797</v>
      </c>
      <c r="S382" s="42">
        <f>ABS(O1909-O382)*100</f>
        <v>26.65918666350202</v>
      </c>
      <c r="T382" t="s">
        <v>44</v>
      </c>
      <c r="V382" s="7">
        <v>65000</v>
      </c>
      <c r="W382" t="s">
        <v>45</v>
      </c>
      <c r="X382" s="17" t="s">
        <v>46</v>
      </c>
      <c r="Z382" t="s">
        <v>716</v>
      </c>
      <c r="AA382">
        <v>401</v>
      </c>
      <c r="AB382">
        <v>64</v>
      </c>
    </row>
    <row r="383" spans="1:28" x14ac:dyDescent="0.25">
      <c r="A383" t="s">
        <v>837</v>
      </c>
      <c r="B383" t="s">
        <v>838</v>
      </c>
      <c r="C383" s="17">
        <v>45170</v>
      </c>
      <c r="D383" s="7">
        <v>460000</v>
      </c>
      <c r="E383" t="s">
        <v>41</v>
      </c>
      <c r="F383" t="s">
        <v>42</v>
      </c>
      <c r="G383" s="7">
        <v>460000</v>
      </c>
      <c r="H383" s="7">
        <v>243250</v>
      </c>
      <c r="I383" s="12">
        <f t="shared" si="25"/>
        <v>52.880434782608695</v>
      </c>
      <c r="J383" s="12">
        <f t="shared" si="29"/>
        <v>3.1837314859053976</v>
      </c>
      <c r="K383" s="7">
        <v>486505</v>
      </c>
      <c r="L383" s="7">
        <v>81277</v>
      </c>
      <c r="M383" s="7">
        <f t="shared" si="26"/>
        <v>378723</v>
      </c>
      <c r="N383" s="7">
        <v>309334.34375</v>
      </c>
      <c r="O383" s="22">
        <f t="shared" si="27"/>
        <v>1.2243160439568876</v>
      </c>
      <c r="P383" s="27">
        <v>2840</v>
      </c>
      <c r="Q383" s="32">
        <f t="shared" si="28"/>
        <v>133.3531690140845</v>
      </c>
      <c r="R383" s="37" t="s">
        <v>797</v>
      </c>
      <c r="S383" s="42">
        <f>ABS(O1909-O383)*100</f>
        <v>27.426939427820706</v>
      </c>
      <c r="T383" t="s">
        <v>44</v>
      </c>
      <c r="V383" s="7">
        <v>75000</v>
      </c>
      <c r="W383" t="s">
        <v>45</v>
      </c>
      <c r="X383" s="17" t="s">
        <v>46</v>
      </c>
      <c r="Z383" t="s">
        <v>716</v>
      </c>
      <c r="AA383">
        <v>401</v>
      </c>
      <c r="AB383">
        <v>63</v>
      </c>
    </row>
    <row r="384" spans="1:28" x14ac:dyDescent="0.25">
      <c r="A384" t="s">
        <v>839</v>
      </c>
      <c r="B384" t="s">
        <v>840</v>
      </c>
      <c r="C384" s="17">
        <v>44672</v>
      </c>
      <c r="D384" s="7">
        <v>499000</v>
      </c>
      <c r="E384" t="s">
        <v>41</v>
      </c>
      <c r="F384" t="s">
        <v>42</v>
      </c>
      <c r="G384" s="7">
        <v>499000</v>
      </c>
      <c r="H384" s="7">
        <v>231910</v>
      </c>
      <c r="I384" s="12">
        <f t="shared" si="25"/>
        <v>46.474949899799597</v>
      </c>
      <c r="J384" s="12">
        <f t="shared" si="29"/>
        <v>3.2217533969037007</v>
      </c>
      <c r="K384" s="7">
        <v>463817</v>
      </c>
      <c r="L384" s="7">
        <v>102255</v>
      </c>
      <c r="M384" s="7">
        <f t="shared" si="26"/>
        <v>396745</v>
      </c>
      <c r="N384" s="7">
        <v>401735.5625</v>
      </c>
      <c r="O384" s="22">
        <f t="shared" si="27"/>
        <v>0.9875774938396199</v>
      </c>
      <c r="P384" s="27">
        <v>2912</v>
      </c>
      <c r="Q384" s="32">
        <f t="shared" si="28"/>
        <v>136.24484890109889</v>
      </c>
      <c r="R384" s="37" t="s">
        <v>841</v>
      </c>
      <c r="S384" s="42">
        <f>ABS(O1909-O384)*100</f>
        <v>51.100794439547478</v>
      </c>
      <c r="T384" t="s">
        <v>44</v>
      </c>
      <c r="V384" s="7">
        <v>90000</v>
      </c>
      <c r="W384" t="s">
        <v>45</v>
      </c>
      <c r="X384" s="17" t="s">
        <v>46</v>
      </c>
      <c r="Z384" t="s">
        <v>842</v>
      </c>
      <c r="AA384">
        <v>401</v>
      </c>
      <c r="AB384">
        <v>67</v>
      </c>
    </row>
    <row r="385" spans="1:28" x14ac:dyDescent="0.25">
      <c r="A385" t="s">
        <v>843</v>
      </c>
      <c r="B385" t="s">
        <v>844</v>
      </c>
      <c r="C385" s="17">
        <v>44742</v>
      </c>
      <c r="D385" s="7">
        <v>495000</v>
      </c>
      <c r="E385" t="s">
        <v>41</v>
      </c>
      <c r="F385" t="s">
        <v>42</v>
      </c>
      <c r="G385" s="7">
        <v>495000</v>
      </c>
      <c r="H385" s="7">
        <v>247430</v>
      </c>
      <c r="I385" s="12">
        <f t="shared" si="25"/>
        <v>49.985858585858587</v>
      </c>
      <c r="J385" s="12">
        <f t="shared" si="29"/>
        <v>0.2891552891552891</v>
      </c>
      <c r="K385" s="7">
        <v>494854</v>
      </c>
      <c r="L385" s="7">
        <v>102193</v>
      </c>
      <c r="M385" s="7">
        <f t="shared" si="26"/>
        <v>392807</v>
      </c>
      <c r="N385" s="7">
        <v>436290</v>
      </c>
      <c r="O385" s="22">
        <f t="shared" si="27"/>
        <v>0.90033463980380024</v>
      </c>
      <c r="P385" s="27">
        <v>2825</v>
      </c>
      <c r="Q385" s="32">
        <f t="shared" si="28"/>
        <v>139.04672566371681</v>
      </c>
      <c r="R385" s="37" t="s">
        <v>841</v>
      </c>
      <c r="S385" s="42">
        <f>ABS(O1909-O385)*100</f>
        <v>59.825079843129444</v>
      </c>
      <c r="T385" t="s">
        <v>44</v>
      </c>
      <c r="V385" s="7">
        <v>90000</v>
      </c>
      <c r="W385" t="s">
        <v>45</v>
      </c>
      <c r="X385" s="17" t="s">
        <v>46</v>
      </c>
      <c r="Z385" t="s">
        <v>842</v>
      </c>
      <c r="AA385">
        <v>401</v>
      </c>
      <c r="AB385">
        <v>64</v>
      </c>
    </row>
    <row r="386" spans="1:28" x14ac:dyDescent="0.25">
      <c r="A386" t="s">
        <v>845</v>
      </c>
      <c r="B386" t="s">
        <v>846</v>
      </c>
      <c r="C386" s="17">
        <v>44848</v>
      </c>
      <c r="D386" s="7">
        <v>465500</v>
      </c>
      <c r="E386" t="s">
        <v>41</v>
      </c>
      <c r="F386" t="s">
        <v>42</v>
      </c>
      <c r="G386" s="7">
        <v>465500</v>
      </c>
      <c r="H386" s="7">
        <v>259690</v>
      </c>
      <c r="I386" s="12">
        <f t="shared" ref="I386:I449" si="30">H386/G386*100</f>
        <v>55.787325456498394</v>
      </c>
      <c r="J386" s="12">
        <f t="shared" si="29"/>
        <v>6.090622159795096</v>
      </c>
      <c r="K386" s="7">
        <v>519382</v>
      </c>
      <c r="L386" s="7">
        <v>107142</v>
      </c>
      <c r="M386" s="7">
        <f t="shared" ref="M386:M449" si="31">G386-L386</f>
        <v>358358</v>
      </c>
      <c r="N386" s="7">
        <v>458044.4375</v>
      </c>
      <c r="O386" s="22">
        <f t="shared" ref="O386:O449" si="32">M386/N386</f>
        <v>0.78236513897191473</v>
      </c>
      <c r="P386" s="27">
        <v>3294</v>
      </c>
      <c r="Q386" s="32">
        <f t="shared" ref="Q386:Q449" si="33">M386/P386</f>
        <v>108.79113539769277</v>
      </c>
      <c r="R386" s="37" t="s">
        <v>841</v>
      </c>
      <c r="S386" s="42">
        <f>ABS(O1909-O386)*100</f>
        <v>71.622029926317992</v>
      </c>
      <c r="T386" t="s">
        <v>44</v>
      </c>
      <c r="V386" s="7">
        <v>95000</v>
      </c>
      <c r="W386" t="s">
        <v>45</v>
      </c>
      <c r="X386" s="17" t="s">
        <v>46</v>
      </c>
      <c r="Z386" t="s">
        <v>842</v>
      </c>
      <c r="AA386">
        <v>401</v>
      </c>
      <c r="AB386">
        <v>70</v>
      </c>
    </row>
    <row r="387" spans="1:28" x14ac:dyDescent="0.25">
      <c r="A387" t="s">
        <v>847</v>
      </c>
      <c r="B387" t="s">
        <v>848</v>
      </c>
      <c r="C387" s="17">
        <v>44727</v>
      </c>
      <c r="D387" s="7">
        <v>275000</v>
      </c>
      <c r="E387" t="s">
        <v>41</v>
      </c>
      <c r="F387" t="s">
        <v>42</v>
      </c>
      <c r="G387" s="7">
        <v>275000</v>
      </c>
      <c r="H387" s="7">
        <v>138950</v>
      </c>
      <c r="I387" s="12">
        <f t="shared" si="30"/>
        <v>50.527272727272731</v>
      </c>
      <c r="J387" s="12">
        <f t="shared" ref="J387:J450" si="34">+ABS(I387-$I$1914)</f>
        <v>0.83056943056943311</v>
      </c>
      <c r="K387" s="7">
        <v>277900</v>
      </c>
      <c r="L387" s="7">
        <v>45000</v>
      </c>
      <c r="M387" s="7">
        <f t="shared" si="31"/>
        <v>230000</v>
      </c>
      <c r="N387" s="7">
        <v>194083.328125</v>
      </c>
      <c r="O387" s="22">
        <f t="shared" si="32"/>
        <v>1.1850579965934414</v>
      </c>
      <c r="P387" s="27">
        <v>1238</v>
      </c>
      <c r="Q387" s="32">
        <f t="shared" si="33"/>
        <v>185.78352180936994</v>
      </c>
      <c r="R387" s="37" t="s">
        <v>849</v>
      </c>
      <c r="S387" s="42">
        <f>ABS(O1909-O387)*100</f>
        <v>31.352744164165337</v>
      </c>
      <c r="T387" t="s">
        <v>83</v>
      </c>
      <c r="V387" s="7">
        <v>45000</v>
      </c>
      <c r="W387" t="s">
        <v>45</v>
      </c>
      <c r="X387" s="17" t="s">
        <v>46</v>
      </c>
      <c r="Z387" t="s">
        <v>240</v>
      </c>
      <c r="AA387">
        <v>407</v>
      </c>
      <c r="AB387">
        <v>66</v>
      </c>
    </row>
    <row r="388" spans="1:28" x14ac:dyDescent="0.25">
      <c r="A388" t="s">
        <v>850</v>
      </c>
      <c r="B388" t="s">
        <v>851</v>
      </c>
      <c r="C388" s="17">
        <v>44712</v>
      </c>
      <c r="D388" s="7">
        <v>240000</v>
      </c>
      <c r="E388" t="s">
        <v>41</v>
      </c>
      <c r="F388" t="s">
        <v>42</v>
      </c>
      <c r="G388" s="7">
        <v>240000</v>
      </c>
      <c r="H388" s="7">
        <v>124430</v>
      </c>
      <c r="I388" s="12">
        <f t="shared" si="30"/>
        <v>51.845833333333339</v>
      </c>
      <c r="J388" s="12">
        <f t="shared" si="34"/>
        <v>2.1491300366300408</v>
      </c>
      <c r="K388" s="7">
        <v>248851</v>
      </c>
      <c r="L388" s="7">
        <v>45000</v>
      </c>
      <c r="M388" s="7">
        <f t="shared" si="31"/>
        <v>195000</v>
      </c>
      <c r="N388" s="7">
        <v>169875.828125</v>
      </c>
      <c r="O388" s="22">
        <f t="shared" si="32"/>
        <v>1.1478972738635471</v>
      </c>
      <c r="P388" s="27">
        <v>1215</v>
      </c>
      <c r="Q388" s="32">
        <f t="shared" si="33"/>
        <v>160.49382716049382</v>
      </c>
      <c r="R388" s="37" t="s">
        <v>849</v>
      </c>
      <c r="S388" s="42">
        <f>ABS(O1909-O388)*100</f>
        <v>35.068816437154759</v>
      </c>
      <c r="T388" t="s">
        <v>44</v>
      </c>
      <c r="V388" s="7">
        <v>45000</v>
      </c>
      <c r="W388" t="s">
        <v>45</v>
      </c>
      <c r="X388" s="17" t="s">
        <v>46</v>
      </c>
      <c r="Z388" t="s">
        <v>240</v>
      </c>
      <c r="AA388">
        <v>407</v>
      </c>
      <c r="AB388">
        <v>66</v>
      </c>
    </row>
    <row r="389" spans="1:28" x14ac:dyDescent="0.25">
      <c r="A389" t="s">
        <v>852</v>
      </c>
      <c r="B389" t="s">
        <v>853</v>
      </c>
      <c r="C389" s="17">
        <v>45070</v>
      </c>
      <c r="D389" s="7">
        <v>220000</v>
      </c>
      <c r="E389" t="s">
        <v>41</v>
      </c>
      <c r="F389" t="s">
        <v>42</v>
      </c>
      <c r="G389" s="7">
        <v>220000</v>
      </c>
      <c r="H389" s="7">
        <v>130010</v>
      </c>
      <c r="I389" s="12">
        <f t="shared" si="30"/>
        <v>59.095454545454537</v>
      </c>
      <c r="J389" s="12">
        <f t="shared" si="34"/>
        <v>9.398751248751239</v>
      </c>
      <c r="K389" s="7">
        <v>260017</v>
      </c>
      <c r="L389" s="7">
        <v>45000</v>
      </c>
      <c r="M389" s="7">
        <f t="shared" si="31"/>
        <v>175000</v>
      </c>
      <c r="N389" s="7">
        <v>179180.828125</v>
      </c>
      <c r="O389" s="22">
        <f t="shared" si="32"/>
        <v>0.97666698960625753</v>
      </c>
      <c r="P389" s="27">
        <v>1238</v>
      </c>
      <c r="Q389" s="32">
        <f t="shared" si="33"/>
        <v>141.35702746365104</v>
      </c>
      <c r="R389" s="37" t="s">
        <v>849</v>
      </c>
      <c r="S389" s="42">
        <f>ABS(O1909-O389)*100</f>
        <v>52.19184486288372</v>
      </c>
      <c r="T389" t="s">
        <v>83</v>
      </c>
      <c r="V389" s="7">
        <v>45000</v>
      </c>
      <c r="W389" t="s">
        <v>45</v>
      </c>
      <c r="X389" s="17" t="s">
        <v>46</v>
      </c>
      <c r="Z389" t="s">
        <v>240</v>
      </c>
      <c r="AA389">
        <v>407</v>
      </c>
      <c r="AB389">
        <v>66</v>
      </c>
    </row>
    <row r="390" spans="1:28" x14ac:dyDescent="0.25">
      <c r="A390" t="s">
        <v>854</v>
      </c>
      <c r="B390" t="s">
        <v>855</v>
      </c>
      <c r="C390" s="17">
        <v>45302</v>
      </c>
      <c r="D390" s="7">
        <v>235000</v>
      </c>
      <c r="E390" t="s">
        <v>41</v>
      </c>
      <c r="F390" t="s">
        <v>42</v>
      </c>
      <c r="G390" s="7">
        <v>235000</v>
      </c>
      <c r="H390" s="7">
        <v>124430</v>
      </c>
      <c r="I390" s="12">
        <f t="shared" si="30"/>
        <v>52.948936170212768</v>
      </c>
      <c r="J390" s="12">
        <f t="shared" si="34"/>
        <v>3.2522328735094703</v>
      </c>
      <c r="K390" s="7">
        <v>248851</v>
      </c>
      <c r="L390" s="7">
        <v>45000</v>
      </c>
      <c r="M390" s="7">
        <f t="shared" si="31"/>
        <v>190000</v>
      </c>
      <c r="N390" s="7">
        <v>169875.828125</v>
      </c>
      <c r="O390" s="22">
        <f t="shared" si="32"/>
        <v>1.1184640104311485</v>
      </c>
      <c r="P390" s="27">
        <v>1215</v>
      </c>
      <c r="Q390" s="32">
        <f t="shared" si="33"/>
        <v>156.37860082304528</v>
      </c>
      <c r="R390" s="37" t="s">
        <v>849</v>
      </c>
      <c r="S390" s="42">
        <f>ABS(O1909-O390)*100</f>
        <v>38.012142780394619</v>
      </c>
      <c r="T390" t="s">
        <v>44</v>
      </c>
      <c r="V390" s="7">
        <v>45000</v>
      </c>
      <c r="W390" t="s">
        <v>45</v>
      </c>
      <c r="X390" s="17" t="s">
        <v>46</v>
      </c>
      <c r="Z390" t="s">
        <v>240</v>
      </c>
      <c r="AA390">
        <v>407</v>
      </c>
      <c r="AB390">
        <v>66</v>
      </c>
    </row>
    <row r="391" spans="1:28" x14ac:dyDescent="0.25">
      <c r="A391" t="s">
        <v>856</v>
      </c>
      <c r="B391" t="s">
        <v>857</v>
      </c>
      <c r="C391" s="17">
        <v>44914</v>
      </c>
      <c r="D391" s="7">
        <v>230000</v>
      </c>
      <c r="E391" t="s">
        <v>41</v>
      </c>
      <c r="F391" t="s">
        <v>42</v>
      </c>
      <c r="G391" s="7">
        <v>230000</v>
      </c>
      <c r="H391" s="7">
        <v>118540</v>
      </c>
      <c r="I391" s="12">
        <f t="shared" si="30"/>
        <v>51.539130434782606</v>
      </c>
      <c r="J391" s="12">
        <f t="shared" si="34"/>
        <v>1.8424271380793087</v>
      </c>
      <c r="K391" s="7">
        <v>237082</v>
      </c>
      <c r="L391" s="7">
        <v>45000</v>
      </c>
      <c r="M391" s="7">
        <f t="shared" si="31"/>
        <v>185000</v>
      </c>
      <c r="N391" s="7">
        <v>160068.328125</v>
      </c>
      <c r="O391" s="22">
        <f t="shared" si="32"/>
        <v>1.1557564333122192</v>
      </c>
      <c r="P391" s="27">
        <v>1215</v>
      </c>
      <c r="Q391" s="32">
        <f t="shared" si="33"/>
        <v>152.2633744855967</v>
      </c>
      <c r="R391" s="37" t="s">
        <v>849</v>
      </c>
      <c r="S391" s="42">
        <f>ABS(O1909-O391)*100</f>
        <v>34.282900492287553</v>
      </c>
      <c r="T391" t="s">
        <v>44</v>
      </c>
      <c r="V391" s="7">
        <v>45000</v>
      </c>
      <c r="W391" t="s">
        <v>45</v>
      </c>
      <c r="X391" s="17" t="s">
        <v>46</v>
      </c>
      <c r="Z391" t="s">
        <v>240</v>
      </c>
      <c r="AA391">
        <v>407</v>
      </c>
      <c r="AB391">
        <v>66</v>
      </c>
    </row>
    <row r="392" spans="1:28" x14ac:dyDescent="0.25">
      <c r="A392" t="s">
        <v>858</v>
      </c>
      <c r="B392" t="s">
        <v>859</v>
      </c>
      <c r="C392" s="17">
        <v>44803</v>
      </c>
      <c r="D392" s="7">
        <v>275000</v>
      </c>
      <c r="E392" t="s">
        <v>41</v>
      </c>
      <c r="F392" t="s">
        <v>42</v>
      </c>
      <c r="G392" s="7">
        <v>275000</v>
      </c>
      <c r="H392" s="7">
        <v>138950</v>
      </c>
      <c r="I392" s="12">
        <f t="shared" si="30"/>
        <v>50.527272727272731</v>
      </c>
      <c r="J392" s="12">
        <f t="shared" si="34"/>
        <v>0.83056943056943311</v>
      </c>
      <c r="K392" s="7">
        <v>277900</v>
      </c>
      <c r="L392" s="7">
        <v>45000</v>
      </c>
      <c r="M392" s="7">
        <f t="shared" si="31"/>
        <v>230000</v>
      </c>
      <c r="N392" s="7">
        <v>194083.328125</v>
      </c>
      <c r="O392" s="22">
        <f t="shared" si="32"/>
        <v>1.1850579965934414</v>
      </c>
      <c r="P392" s="27">
        <v>1238</v>
      </c>
      <c r="Q392" s="32">
        <f t="shared" si="33"/>
        <v>185.78352180936994</v>
      </c>
      <c r="R392" s="37" t="s">
        <v>849</v>
      </c>
      <c r="S392" s="42">
        <f>ABS(O1909-O392)*100</f>
        <v>31.352744164165337</v>
      </c>
      <c r="T392" t="s">
        <v>83</v>
      </c>
      <c r="V392" s="7">
        <v>45000</v>
      </c>
      <c r="W392" t="s">
        <v>45</v>
      </c>
      <c r="X392" s="17" t="s">
        <v>46</v>
      </c>
      <c r="Z392" t="s">
        <v>240</v>
      </c>
      <c r="AA392">
        <v>407</v>
      </c>
      <c r="AB392">
        <v>66</v>
      </c>
    </row>
    <row r="393" spans="1:28" x14ac:dyDescent="0.25">
      <c r="A393" t="s">
        <v>860</v>
      </c>
      <c r="B393" t="s">
        <v>861</v>
      </c>
      <c r="C393" s="17">
        <v>45184</v>
      </c>
      <c r="D393" s="7">
        <v>269800</v>
      </c>
      <c r="E393" t="s">
        <v>41</v>
      </c>
      <c r="F393" t="s">
        <v>42</v>
      </c>
      <c r="G393" s="7">
        <v>269800</v>
      </c>
      <c r="H393" s="7">
        <v>131370</v>
      </c>
      <c r="I393" s="12">
        <f t="shared" si="30"/>
        <v>48.691623424759079</v>
      </c>
      <c r="J393" s="12">
        <f t="shared" si="34"/>
        <v>1.0050798719442184</v>
      </c>
      <c r="K393" s="7">
        <v>262732</v>
      </c>
      <c r="L393" s="7">
        <v>45000</v>
      </c>
      <c r="M393" s="7">
        <f t="shared" si="31"/>
        <v>224800</v>
      </c>
      <c r="N393" s="7">
        <v>181443.328125</v>
      </c>
      <c r="O393" s="22">
        <f t="shared" si="32"/>
        <v>1.238954346368309</v>
      </c>
      <c r="P393" s="27">
        <v>1238</v>
      </c>
      <c r="Q393" s="32">
        <f t="shared" si="33"/>
        <v>181.58319870759289</v>
      </c>
      <c r="R393" s="37" t="s">
        <v>849</v>
      </c>
      <c r="S393" s="42">
        <f>ABS(O1909-O393)*100</f>
        <v>25.963109186678569</v>
      </c>
      <c r="T393" t="s">
        <v>83</v>
      </c>
      <c r="V393" s="7">
        <v>45000</v>
      </c>
      <c r="W393" t="s">
        <v>45</v>
      </c>
      <c r="X393" s="17" t="s">
        <v>46</v>
      </c>
      <c r="Z393" t="s">
        <v>240</v>
      </c>
      <c r="AA393">
        <v>407</v>
      </c>
      <c r="AB393">
        <v>66</v>
      </c>
    </row>
    <row r="394" spans="1:28" x14ac:dyDescent="0.25">
      <c r="A394" t="s">
        <v>862</v>
      </c>
      <c r="B394" t="s">
        <v>863</v>
      </c>
      <c r="C394" s="17">
        <v>45366</v>
      </c>
      <c r="D394" s="7">
        <v>255000</v>
      </c>
      <c r="E394" t="s">
        <v>41</v>
      </c>
      <c r="F394" t="s">
        <v>42</v>
      </c>
      <c r="G394" s="7">
        <v>255000</v>
      </c>
      <c r="H394" s="7">
        <v>118540</v>
      </c>
      <c r="I394" s="12">
        <f t="shared" si="30"/>
        <v>46.48627450980392</v>
      </c>
      <c r="J394" s="12">
        <f t="shared" si="34"/>
        <v>3.2104287868993779</v>
      </c>
      <c r="K394" s="7">
        <v>237082</v>
      </c>
      <c r="L394" s="7">
        <v>45000</v>
      </c>
      <c r="M394" s="7">
        <f t="shared" si="31"/>
        <v>210000</v>
      </c>
      <c r="N394" s="7">
        <v>160068.328125</v>
      </c>
      <c r="O394" s="22">
        <f t="shared" si="32"/>
        <v>1.3119397351111679</v>
      </c>
      <c r="P394" s="27">
        <v>1215</v>
      </c>
      <c r="Q394" s="32">
        <f t="shared" si="33"/>
        <v>172.83950617283949</v>
      </c>
      <c r="R394" s="37" t="s">
        <v>849</v>
      </c>
      <c r="S394" s="42">
        <f>ABS(O1909-O394)*100</f>
        <v>18.66457031239268</v>
      </c>
      <c r="T394" t="s">
        <v>44</v>
      </c>
      <c r="V394" s="7">
        <v>45000</v>
      </c>
      <c r="W394" t="s">
        <v>45</v>
      </c>
      <c r="X394" s="17" t="s">
        <v>46</v>
      </c>
      <c r="Z394" t="s">
        <v>240</v>
      </c>
      <c r="AA394">
        <v>407</v>
      </c>
      <c r="AB394">
        <v>66</v>
      </c>
    </row>
    <row r="395" spans="1:28" x14ac:dyDescent="0.25">
      <c r="A395" t="s">
        <v>864</v>
      </c>
      <c r="B395" t="s">
        <v>865</v>
      </c>
      <c r="C395" s="17">
        <v>44862</v>
      </c>
      <c r="D395" s="7">
        <v>255000</v>
      </c>
      <c r="E395" t="s">
        <v>41</v>
      </c>
      <c r="F395" t="s">
        <v>42</v>
      </c>
      <c r="G395" s="7">
        <v>255000</v>
      </c>
      <c r="H395" s="7">
        <v>130010</v>
      </c>
      <c r="I395" s="12">
        <f t="shared" si="30"/>
        <v>50.984313725490196</v>
      </c>
      <c r="J395" s="12">
        <f t="shared" si="34"/>
        <v>1.2876104287868984</v>
      </c>
      <c r="K395" s="7">
        <v>260017</v>
      </c>
      <c r="L395" s="7">
        <v>45000</v>
      </c>
      <c r="M395" s="7">
        <f t="shared" si="31"/>
        <v>210000</v>
      </c>
      <c r="N395" s="7">
        <v>179180.828125</v>
      </c>
      <c r="O395" s="22">
        <f t="shared" si="32"/>
        <v>1.1720003875275091</v>
      </c>
      <c r="P395" s="27">
        <v>1238</v>
      </c>
      <c r="Q395" s="32">
        <f t="shared" si="33"/>
        <v>169.62843295638126</v>
      </c>
      <c r="R395" s="37" t="s">
        <v>849</v>
      </c>
      <c r="S395" s="42">
        <f>ABS(O1909-O395)*100</f>
        <v>32.658505070758558</v>
      </c>
      <c r="T395" t="s">
        <v>83</v>
      </c>
      <c r="V395" s="7">
        <v>45000</v>
      </c>
      <c r="W395" t="s">
        <v>45</v>
      </c>
      <c r="X395" s="17" t="s">
        <v>46</v>
      </c>
      <c r="Z395" t="s">
        <v>240</v>
      </c>
      <c r="AA395">
        <v>407</v>
      </c>
      <c r="AB395">
        <v>66</v>
      </c>
    </row>
    <row r="396" spans="1:28" x14ac:dyDescent="0.25">
      <c r="A396" t="s">
        <v>866</v>
      </c>
      <c r="B396" t="s">
        <v>867</v>
      </c>
      <c r="C396" s="17">
        <v>45239</v>
      </c>
      <c r="D396" s="7">
        <v>320000</v>
      </c>
      <c r="E396" t="s">
        <v>41</v>
      </c>
      <c r="F396" t="s">
        <v>42</v>
      </c>
      <c r="G396" s="7">
        <v>320000</v>
      </c>
      <c r="H396" s="7">
        <v>130010</v>
      </c>
      <c r="I396" s="12">
        <f t="shared" si="30"/>
        <v>40.628124999999997</v>
      </c>
      <c r="J396" s="12">
        <f t="shared" si="34"/>
        <v>9.0685782967033006</v>
      </c>
      <c r="K396" s="7">
        <v>260017</v>
      </c>
      <c r="L396" s="7">
        <v>45000</v>
      </c>
      <c r="M396" s="7">
        <f t="shared" si="31"/>
        <v>275000</v>
      </c>
      <c r="N396" s="7">
        <v>179180.828125</v>
      </c>
      <c r="O396" s="22">
        <f t="shared" si="32"/>
        <v>1.5347624122384047</v>
      </c>
      <c r="P396" s="27">
        <v>1238</v>
      </c>
      <c r="Q396" s="32">
        <f t="shared" si="33"/>
        <v>222.13247172859451</v>
      </c>
      <c r="R396" s="37" t="s">
        <v>849</v>
      </c>
      <c r="S396" s="42">
        <f>ABS(O1909-O396)*100</f>
        <v>3.6176974003309992</v>
      </c>
      <c r="T396" t="s">
        <v>83</v>
      </c>
      <c r="V396" s="7">
        <v>45000</v>
      </c>
      <c r="W396" t="s">
        <v>45</v>
      </c>
      <c r="X396" s="17" t="s">
        <v>46</v>
      </c>
      <c r="Z396" t="s">
        <v>240</v>
      </c>
      <c r="AA396">
        <v>407</v>
      </c>
      <c r="AB396">
        <v>66</v>
      </c>
    </row>
    <row r="397" spans="1:28" x14ac:dyDescent="0.25">
      <c r="A397" t="s">
        <v>868</v>
      </c>
      <c r="B397" t="s">
        <v>869</v>
      </c>
      <c r="C397" s="17">
        <v>44837</v>
      </c>
      <c r="D397" s="7">
        <v>281000</v>
      </c>
      <c r="E397" t="s">
        <v>41</v>
      </c>
      <c r="F397" t="s">
        <v>42</v>
      </c>
      <c r="G397" s="7">
        <v>281000</v>
      </c>
      <c r="H397" s="7">
        <v>141140</v>
      </c>
      <c r="I397" s="12">
        <f t="shared" si="30"/>
        <v>50.227758007117437</v>
      </c>
      <c r="J397" s="12">
        <f t="shared" si="34"/>
        <v>0.53105471041413921</v>
      </c>
      <c r="K397" s="7">
        <v>282288</v>
      </c>
      <c r="L397" s="7">
        <v>55000</v>
      </c>
      <c r="M397" s="7">
        <f t="shared" si="31"/>
        <v>226000</v>
      </c>
      <c r="N397" s="7">
        <v>189406.671875</v>
      </c>
      <c r="O397" s="22">
        <f t="shared" si="32"/>
        <v>1.1931997841615103</v>
      </c>
      <c r="P397" s="27">
        <v>1238</v>
      </c>
      <c r="Q397" s="32">
        <f t="shared" si="33"/>
        <v>182.55250403877221</v>
      </c>
      <c r="R397" s="37" t="s">
        <v>849</v>
      </c>
      <c r="S397" s="42">
        <f>ABS(O1909-O397)*100</f>
        <v>30.53856540735844</v>
      </c>
      <c r="T397" t="s">
        <v>83</v>
      </c>
      <c r="V397" s="7">
        <v>55000</v>
      </c>
      <c r="W397" t="s">
        <v>45</v>
      </c>
      <c r="X397" s="17" t="s">
        <v>46</v>
      </c>
      <c r="Z397" t="s">
        <v>240</v>
      </c>
      <c r="AA397">
        <v>407</v>
      </c>
      <c r="AB397">
        <v>66</v>
      </c>
    </row>
    <row r="398" spans="1:28" x14ac:dyDescent="0.25">
      <c r="A398" t="s">
        <v>870</v>
      </c>
      <c r="B398" t="s">
        <v>871</v>
      </c>
      <c r="C398" s="17">
        <v>45167</v>
      </c>
      <c r="D398" s="7">
        <v>260000</v>
      </c>
      <c r="E398" t="s">
        <v>41</v>
      </c>
      <c r="F398" t="s">
        <v>42</v>
      </c>
      <c r="G398" s="7">
        <v>260000</v>
      </c>
      <c r="H398" s="7">
        <v>118540</v>
      </c>
      <c r="I398" s="12">
        <f t="shared" si="30"/>
        <v>45.592307692307692</v>
      </c>
      <c r="J398" s="12">
        <f t="shared" si="34"/>
        <v>4.1043956043956058</v>
      </c>
      <c r="K398" s="7">
        <v>237082</v>
      </c>
      <c r="L398" s="7">
        <v>45000</v>
      </c>
      <c r="M398" s="7">
        <f t="shared" si="31"/>
        <v>215000</v>
      </c>
      <c r="N398" s="7">
        <v>160068.328125</v>
      </c>
      <c r="O398" s="22">
        <f t="shared" si="32"/>
        <v>1.3431763954709575</v>
      </c>
      <c r="P398" s="27">
        <v>1215</v>
      </c>
      <c r="Q398" s="32">
        <f t="shared" si="33"/>
        <v>176.95473251028807</v>
      </c>
      <c r="R398" s="37" t="s">
        <v>849</v>
      </c>
      <c r="S398" s="42">
        <f>ABS(O1909-O398)*100</f>
        <v>15.540904276413725</v>
      </c>
      <c r="T398" t="s">
        <v>44</v>
      </c>
      <c r="V398" s="7">
        <v>45000</v>
      </c>
      <c r="W398" t="s">
        <v>45</v>
      </c>
      <c r="X398" s="17" t="s">
        <v>46</v>
      </c>
      <c r="Z398" t="s">
        <v>240</v>
      </c>
      <c r="AA398">
        <v>407</v>
      </c>
      <c r="AB398">
        <v>66</v>
      </c>
    </row>
    <row r="399" spans="1:28" x14ac:dyDescent="0.25">
      <c r="A399" t="s">
        <v>872</v>
      </c>
      <c r="B399" t="s">
        <v>873</v>
      </c>
      <c r="C399" s="17">
        <v>44937</v>
      </c>
      <c r="D399" s="7">
        <v>242500</v>
      </c>
      <c r="E399" t="s">
        <v>41</v>
      </c>
      <c r="F399" t="s">
        <v>42</v>
      </c>
      <c r="G399" s="7">
        <v>242500</v>
      </c>
      <c r="H399" s="7">
        <v>124430</v>
      </c>
      <c r="I399" s="12">
        <f t="shared" si="30"/>
        <v>51.311340206185562</v>
      </c>
      <c r="J399" s="12">
        <f t="shared" si="34"/>
        <v>1.6146369094822646</v>
      </c>
      <c r="K399" s="7">
        <v>248851</v>
      </c>
      <c r="L399" s="7">
        <v>45000</v>
      </c>
      <c r="M399" s="7">
        <f t="shared" si="31"/>
        <v>197500</v>
      </c>
      <c r="N399" s="7">
        <v>169875.828125</v>
      </c>
      <c r="O399" s="22">
        <f t="shared" si="32"/>
        <v>1.1626139055797464</v>
      </c>
      <c r="P399" s="27">
        <v>1215</v>
      </c>
      <c r="Q399" s="32">
        <f t="shared" si="33"/>
        <v>162.55144032921811</v>
      </c>
      <c r="R399" s="37" t="s">
        <v>849</v>
      </c>
      <c r="S399" s="42">
        <f>ABS(O1909-O399)*100</f>
        <v>33.597153265534828</v>
      </c>
      <c r="T399" t="s">
        <v>44</v>
      </c>
      <c r="V399" s="7">
        <v>45000</v>
      </c>
      <c r="W399" t="s">
        <v>45</v>
      </c>
      <c r="X399" s="17" t="s">
        <v>46</v>
      </c>
      <c r="Z399" t="s">
        <v>240</v>
      </c>
      <c r="AA399">
        <v>407</v>
      </c>
      <c r="AB399">
        <v>66</v>
      </c>
    </row>
    <row r="400" spans="1:28" x14ac:dyDescent="0.25">
      <c r="A400" t="s">
        <v>874</v>
      </c>
      <c r="B400" t="s">
        <v>875</v>
      </c>
      <c r="C400" s="17">
        <v>45128</v>
      </c>
      <c r="D400" s="7">
        <v>247500</v>
      </c>
      <c r="E400" t="s">
        <v>41</v>
      </c>
      <c r="F400" t="s">
        <v>42</v>
      </c>
      <c r="G400" s="7">
        <v>247500</v>
      </c>
      <c r="H400" s="7">
        <v>131460</v>
      </c>
      <c r="I400" s="12">
        <f t="shared" si="30"/>
        <v>53.115151515151517</v>
      </c>
      <c r="J400" s="12">
        <f t="shared" si="34"/>
        <v>3.4184482184482192</v>
      </c>
      <c r="K400" s="7">
        <v>262921</v>
      </c>
      <c r="L400" s="7">
        <v>45000</v>
      </c>
      <c r="M400" s="7">
        <f t="shared" si="31"/>
        <v>202500</v>
      </c>
      <c r="N400" s="7">
        <v>181600.828125</v>
      </c>
      <c r="O400" s="22">
        <f t="shared" si="32"/>
        <v>1.115083020770228</v>
      </c>
      <c r="P400" s="27">
        <v>1238</v>
      </c>
      <c r="Q400" s="32">
        <f t="shared" si="33"/>
        <v>163.5702746365105</v>
      </c>
      <c r="R400" s="37" t="s">
        <v>849</v>
      </c>
      <c r="S400" s="42">
        <f>ABS(O1909-O400)*100</f>
        <v>38.350241746486667</v>
      </c>
      <c r="T400" t="s">
        <v>83</v>
      </c>
      <c r="V400" s="7">
        <v>45000</v>
      </c>
      <c r="W400" t="s">
        <v>45</v>
      </c>
      <c r="X400" s="17" t="s">
        <v>46</v>
      </c>
      <c r="Z400" t="s">
        <v>240</v>
      </c>
      <c r="AA400">
        <v>407</v>
      </c>
      <c r="AB400">
        <v>66</v>
      </c>
    </row>
    <row r="401" spans="1:28" x14ac:dyDescent="0.25">
      <c r="A401" t="s">
        <v>876</v>
      </c>
      <c r="B401" t="s">
        <v>877</v>
      </c>
      <c r="C401" s="17">
        <v>45007</v>
      </c>
      <c r="D401" s="7">
        <v>289000</v>
      </c>
      <c r="E401" t="s">
        <v>41</v>
      </c>
      <c r="F401" t="s">
        <v>42</v>
      </c>
      <c r="G401" s="7">
        <v>289000</v>
      </c>
      <c r="H401" s="7">
        <v>138950</v>
      </c>
      <c r="I401" s="12">
        <f t="shared" si="30"/>
        <v>48.079584775086502</v>
      </c>
      <c r="J401" s="12">
        <f t="shared" si="34"/>
        <v>1.6171185216167956</v>
      </c>
      <c r="K401" s="7">
        <v>277900</v>
      </c>
      <c r="L401" s="7">
        <v>45000</v>
      </c>
      <c r="M401" s="7">
        <f t="shared" si="31"/>
        <v>244000</v>
      </c>
      <c r="N401" s="7">
        <v>194083.328125</v>
      </c>
      <c r="O401" s="22">
        <f t="shared" si="32"/>
        <v>1.2571919616034768</v>
      </c>
      <c r="P401" s="27">
        <v>1238</v>
      </c>
      <c r="Q401" s="32">
        <f t="shared" si="33"/>
        <v>197.09208400646204</v>
      </c>
      <c r="R401" s="37" t="s">
        <v>849</v>
      </c>
      <c r="S401" s="42">
        <f>ABS(O1909-O401)*100</f>
        <v>24.139347663161793</v>
      </c>
      <c r="T401" t="s">
        <v>83</v>
      </c>
      <c r="V401" s="7">
        <v>45000</v>
      </c>
      <c r="W401" t="s">
        <v>45</v>
      </c>
      <c r="X401" s="17" t="s">
        <v>46</v>
      </c>
      <c r="Z401" t="s">
        <v>240</v>
      </c>
      <c r="AA401">
        <v>407</v>
      </c>
      <c r="AB401">
        <v>66</v>
      </c>
    </row>
    <row r="402" spans="1:28" x14ac:dyDescent="0.25">
      <c r="A402" t="s">
        <v>878</v>
      </c>
      <c r="B402" t="s">
        <v>879</v>
      </c>
      <c r="C402" s="17">
        <v>45239</v>
      </c>
      <c r="D402" s="7">
        <v>440000</v>
      </c>
      <c r="E402" t="s">
        <v>41</v>
      </c>
      <c r="F402" t="s">
        <v>42</v>
      </c>
      <c r="G402" s="7">
        <v>440000</v>
      </c>
      <c r="H402" s="7">
        <v>217550</v>
      </c>
      <c r="I402" s="12">
        <f t="shared" si="30"/>
        <v>49.44318181818182</v>
      </c>
      <c r="J402" s="12">
        <f t="shared" si="34"/>
        <v>0.25352147852147766</v>
      </c>
      <c r="K402" s="7">
        <v>435103</v>
      </c>
      <c r="L402" s="7">
        <v>108677</v>
      </c>
      <c r="M402" s="7">
        <f t="shared" si="31"/>
        <v>331323</v>
      </c>
      <c r="N402" s="7">
        <v>362695.5625</v>
      </c>
      <c r="O402" s="22">
        <f t="shared" si="32"/>
        <v>0.91350166436072677</v>
      </c>
      <c r="P402" s="27">
        <v>2652</v>
      </c>
      <c r="Q402" s="32">
        <f t="shared" si="33"/>
        <v>124.93325791855203</v>
      </c>
      <c r="R402" s="37" t="s">
        <v>841</v>
      </c>
      <c r="S402" s="42">
        <f>ABS(O1909-O402)*100</f>
        <v>58.508377387436795</v>
      </c>
      <c r="T402" t="s">
        <v>393</v>
      </c>
      <c r="V402" s="7">
        <v>90000</v>
      </c>
      <c r="W402" t="s">
        <v>45</v>
      </c>
      <c r="X402" s="17" t="s">
        <v>46</v>
      </c>
      <c r="Z402" t="s">
        <v>842</v>
      </c>
      <c r="AA402">
        <v>401</v>
      </c>
      <c r="AB402">
        <v>66</v>
      </c>
    </row>
    <row r="403" spans="1:28" x14ac:dyDescent="0.25">
      <c r="A403" t="s">
        <v>880</v>
      </c>
      <c r="B403" t="s">
        <v>881</v>
      </c>
      <c r="C403" s="17">
        <v>45093</v>
      </c>
      <c r="D403" s="7">
        <v>486000</v>
      </c>
      <c r="E403" t="s">
        <v>41</v>
      </c>
      <c r="F403" t="s">
        <v>42</v>
      </c>
      <c r="G403" s="7">
        <v>486000</v>
      </c>
      <c r="H403" s="7">
        <v>217930</v>
      </c>
      <c r="I403" s="12">
        <f t="shared" si="30"/>
        <v>44.84156378600823</v>
      </c>
      <c r="J403" s="12">
        <f t="shared" si="34"/>
        <v>4.8551395106950679</v>
      </c>
      <c r="K403" s="7">
        <v>435854</v>
      </c>
      <c r="L403" s="7">
        <v>71583</v>
      </c>
      <c r="M403" s="7">
        <f t="shared" si="31"/>
        <v>414417</v>
      </c>
      <c r="N403" s="7">
        <v>404745.5625</v>
      </c>
      <c r="O403" s="22">
        <f t="shared" si="32"/>
        <v>1.0238951044707254</v>
      </c>
      <c r="P403" s="27">
        <v>2679</v>
      </c>
      <c r="Q403" s="32">
        <f t="shared" si="33"/>
        <v>154.69092945128779</v>
      </c>
      <c r="R403" s="37" t="s">
        <v>841</v>
      </c>
      <c r="S403" s="42">
        <f>ABS(O1909-O403)*100</f>
        <v>47.469033376436933</v>
      </c>
      <c r="T403" t="s">
        <v>44</v>
      </c>
      <c r="V403" s="7">
        <v>90000</v>
      </c>
      <c r="W403" t="s">
        <v>45</v>
      </c>
      <c r="X403" s="17" t="s">
        <v>46</v>
      </c>
      <c r="Z403" t="s">
        <v>842</v>
      </c>
      <c r="AA403">
        <v>401</v>
      </c>
      <c r="AB403">
        <v>63</v>
      </c>
    </row>
    <row r="404" spans="1:28" x14ac:dyDescent="0.25">
      <c r="A404" t="s">
        <v>882</v>
      </c>
      <c r="B404" t="s">
        <v>883</v>
      </c>
      <c r="C404" s="17">
        <v>44693</v>
      </c>
      <c r="D404" s="7">
        <v>480000</v>
      </c>
      <c r="E404" t="s">
        <v>41</v>
      </c>
      <c r="F404" t="s">
        <v>42</v>
      </c>
      <c r="G404" s="7">
        <v>480000</v>
      </c>
      <c r="H404" s="7">
        <v>225430</v>
      </c>
      <c r="I404" s="12">
        <f t="shared" si="30"/>
        <v>46.96458333333333</v>
      </c>
      <c r="J404" s="12">
        <f t="shared" si="34"/>
        <v>2.7321199633699678</v>
      </c>
      <c r="K404" s="7">
        <v>450854</v>
      </c>
      <c r="L404" s="7">
        <v>97985</v>
      </c>
      <c r="M404" s="7">
        <f t="shared" si="31"/>
        <v>382015</v>
      </c>
      <c r="N404" s="7">
        <v>392076.65625</v>
      </c>
      <c r="O404" s="22">
        <f t="shared" si="32"/>
        <v>0.97433752790529726</v>
      </c>
      <c r="P404" s="27">
        <v>2899</v>
      </c>
      <c r="Q404" s="32">
        <f t="shared" si="33"/>
        <v>131.77474991376337</v>
      </c>
      <c r="R404" s="37" t="s">
        <v>841</v>
      </c>
      <c r="S404" s="42">
        <f>ABS(O1909-O404)*100</f>
        <v>52.424791032979748</v>
      </c>
      <c r="T404" t="s">
        <v>44</v>
      </c>
      <c r="V404" s="7">
        <v>90000</v>
      </c>
      <c r="W404" t="s">
        <v>45</v>
      </c>
      <c r="X404" s="17" t="s">
        <v>46</v>
      </c>
      <c r="Z404" t="s">
        <v>842</v>
      </c>
      <c r="AA404">
        <v>401</v>
      </c>
      <c r="AB404">
        <v>62</v>
      </c>
    </row>
    <row r="405" spans="1:28" x14ac:dyDescent="0.25">
      <c r="A405" t="s">
        <v>884</v>
      </c>
      <c r="B405" t="s">
        <v>885</v>
      </c>
      <c r="C405" s="17">
        <v>44690</v>
      </c>
      <c r="D405" s="7">
        <v>460000</v>
      </c>
      <c r="E405" t="s">
        <v>41</v>
      </c>
      <c r="F405" t="s">
        <v>42</v>
      </c>
      <c r="G405" s="7">
        <v>460000</v>
      </c>
      <c r="H405" s="7">
        <v>253730</v>
      </c>
      <c r="I405" s="12">
        <f t="shared" si="30"/>
        <v>55.158695652173918</v>
      </c>
      <c r="J405" s="12">
        <f t="shared" si="34"/>
        <v>5.4619923554706205</v>
      </c>
      <c r="K405" s="7">
        <v>507466</v>
      </c>
      <c r="L405" s="7">
        <v>103981</v>
      </c>
      <c r="M405" s="7">
        <f t="shared" si="31"/>
        <v>356019</v>
      </c>
      <c r="N405" s="7">
        <v>448316.65625</v>
      </c>
      <c r="O405" s="22">
        <f t="shared" si="32"/>
        <v>0.79412396357959314</v>
      </c>
      <c r="P405" s="27">
        <v>3452</v>
      </c>
      <c r="Q405" s="32">
        <f t="shared" si="33"/>
        <v>103.13412514484357</v>
      </c>
      <c r="R405" s="37" t="s">
        <v>841</v>
      </c>
      <c r="S405" s="42">
        <f>ABS(O1909-O405)*100</f>
        <v>70.446147465550155</v>
      </c>
      <c r="T405" t="s">
        <v>44</v>
      </c>
      <c r="V405" s="7">
        <v>90000</v>
      </c>
      <c r="W405" t="s">
        <v>45</v>
      </c>
      <c r="X405" s="17" t="s">
        <v>46</v>
      </c>
      <c r="Z405" t="s">
        <v>842</v>
      </c>
      <c r="AA405">
        <v>401</v>
      </c>
      <c r="AB405">
        <v>60</v>
      </c>
    </row>
    <row r="406" spans="1:28" x14ac:dyDescent="0.25">
      <c r="A406" t="s">
        <v>886</v>
      </c>
      <c r="B406" t="s">
        <v>887</v>
      </c>
      <c r="C406" s="17">
        <v>44879</v>
      </c>
      <c r="D406" s="7">
        <v>439000</v>
      </c>
      <c r="E406" t="s">
        <v>41</v>
      </c>
      <c r="F406" t="s">
        <v>42</v>
      </c>
      <c r="G406" s="7">
        <v>439000</v>
      </c>
      <c r="H406" s="7">
        <v>238210</v>
      </c>
      <c r="I406" s="12">
        <f t="shared" si="30"/>
        <v>54.26195899772209</v>
      </c>
      <c r="J406" s="12">
        <f t="shared" si="34"/>
        <v>4.565255701018792</v>
      </c>
      <c r="K406" s="7">
        <v>476413</v>
      </c>
      <c r="L406" s="7">
        <v>102794</v>
      </c>
      <c r="M406" s="7">
        <f t="shared" si="31"/>
        <v>336206</v>
      </c>
      <c r="N406" s="7">
        <v>415132.21875</v>
      </c>
      <c r="O406" s="22">
        <f t="shared" si="32"/>
        <v>0.80987691346228474</v>
      </c>
      <c r="P406" s="27">
        <v>2848</v>
      </c>
      <c r="Q406" s="32">
        <f t="shared" si="33"/>
        <v>118.04985955056179</v>
      </c>
      <c r="R406" s="37" t="s">
        <v>841</v>
      </c>
      <c r="S406" s="42">
        <f>ABS(O1909-O406)*100</f>
        <v>68.870852477280991</v>
      </c>
      <c r="T406" t="s">
        <v>44</v>
      </c>
      <c r="V406" s="7">
        <v>90000</v>
      </c>
      <c r="W406" t="s">
        <v>45</v>
      </c>
      <c r="X406" s="17" t="s">
        <v>46</v>
      </c>
      <c r="Z406" t="s">
        <v>842</v>
      </c>
      <c r="AA406">
        <v>401</v>
      </c>
      <c r="AB406">
        <v>62</v>
      </c>
    </row>
    <row r="407" spans="1:28" x14ac:dyDescent="0.25">
      <c r="A407" t="s">
        <v>888</v>
      </c>
      <c r="B407" t="s">
        <v>889</v>
      </c>
      <c r="C407" s="17">
        <v>44705</v>
      </c>
      <c r="D407" s="7">
        <v>560000</v>
      </c>
      <c r="E407" t="s">
        <v>41</v>
      </c>
      <c r="F407" t="s">
        <v>42</v>
      </c>
      <c r="G407" s="7">
        <v>560000</v>
      </c>
      <c r="H407" s="7">
        <v>230070</v>
      </c>
      <c r="I407" s="12">
        <f t="shared" si="30"/>
        <v>41.083928571428572</v>
      </c>
      <c r="J407" s="12">
        <f t="shared" si="34"/>
        <v>8.6127747252747255</v>
      </c>
      <c r="K407" s="7">
        <v>460142</v>
      </c>
      <c r="L407" s="7">
        <v>119721</v>
      </c>
      <c r="M407" s="7">
        <f t="shared" si="31"/>
        <v>440279</v>
      </c>
      <c r="N407" s="7">
        <v>378245.5625</v>
      </c>
      <c r="O407" s="22">
        <f t="shared" si="32"/>
        <v>1.1640030806706423</v>
      </c>
      <c r="P407" s="27">
        <v>2690</v>
      </c>
      <c r="Q407" s="32">
        <f t="shared" si="33"/>
        <v>163.67249070631971</v>
      </c>
      <c r="R407" s="37" t="s">
        <v>841</v>
      </c>
      <c r="S407" s="42">
        <f>ABS(O1909-O407)*100</f>
        <v>33.458235756445241</v>
      </c>
      <c r="T407" t="s">
        <v>44</v>
      </c>
      <c r="V407" s="7">
        <v>100000</v>
      </c>
      <c r="W407" t="s">
        <v>45</v>
      </c>
      <c r="X407" s="17" t="s">
        <v>46</v>
      </c>
      <c r="Z407" t="s">
        <v>842</v>
      </c>
      <c r="AA407">
        <v>401</v>
      </c>
      <c r="AB407">
        <v>62</v>
      </c>
    </row>
    <row r="408" spans="1:28" x14ac:dyDescent="0.25">
      <c r="A408" t="s">
        <v>890</v>
      </c>
      <c r="B408" t="s">
        <v>891</v>
      </c>
      <c r="C408" s="17">
        <v>44713</v>
      </c>
      <c r="D408" s="7">
        <v>480000</v>
      </c>
      <c r="E408" t="s">
        <v>41</v>
      </c>
      <c r="F408" t="s">
        <v>42</v>
      </c>
      <c r="G408" s="7">
        <v>480000</v>
      </c>
      <c r="H408" s="7">
        <v>281090</v>
      </c>
      <c r="I408" s="12">
        <f t="shared" si="30"/>
        <v>58.560416666666669</v>
      </c>
      <c r="J408" s="12">
        <f t="shared" si="34"/>
        <v>8.8637133699633708</v>
      </c>
      <c r="K408" s="7">
        <v>562188</v>
      </c>
      <c r="L408" s="7">
        <v>114205</v>
      </c>
      <c r="M408" s="7">
        <f t="shared" si="31"/>
        <v>365795</v>
      </c>
      <c r="N408" s="7">
        <v>497758.875</v>
      </c>
      <c r="O408" s="22">
        <f t="shared" si="32"/>
        <v>0.73488393351097958</v>
      </c>
      <c r="P408" s="27">
        <v>3227</v>
      </c>
      <c r="Q408" s="32">
        <f t="shared" si="33"/>
        <v>113.35450883173226</v>
      </c>
      <c r="R408" s="37" t="s">
        <v>841</v>
      </c>
      <c r="S408" s="42">
        <f>ABS(O1909-O408)*100</f>
        <v>76.37015047241151</v>
      </c>
      <c r="T408" t="s">
        <v>44</v>
      </c>
      <c r="V408" s="7">
        <v>100000</v>
      </c>
      <c r="W408" t="s">
        <v>45</v>
      </c>
      <c r="X408" s="17" t="s">
        <v>46</v>
      </c>
      <c r="Z408" t="s">
        <v>842</v>
      </c>
      <c r="AA408">
        <v>401</v>
      </c>
      <c r="AB408">
        <v>63</v>
      </c>
    </row>
    <row r="409" spans="1:28" x14ac:dyDescent="0.25">
      <c r="A409" t="s">
        <v>892</v>
      </c>
      <c r="B409" t="s">
        <v>893</v>
      </c>
      <c r="C409" s="17">
        <v>44736</v>
      </c>
      <c r="D409" s="7">
        <v>750000</v>
      </c>
      <c r="E409" t="s">
        <v>41</v>
      </c>
      <c r="F409" t="s">
        <v>42</v>
      </c>
      <c r="G409" s="7">
        <v>750000</v>
      </c>
      <c r="H409" s="7">
        <v>375490</v>
      </c>
      <c r="I409" s="12">
        <f t="shared" si="30"/>
        <v>50.065333333333328</v>
      </c>
      <c r="J409" s="12">
        <f t="shared" si="34"/>
        <v>0.36863003663003013</v>
      </c>
      <c r="K409" s="7">
        <v>750971</v>
      </c>
      <c r="L409" s="7">
        <v>109387</v>
      </c>
      <c r="M409" s="7">
        <f t="shared" si="31"/>
        <v>640613</v>
      </c>
      <c r="N409" s="7">
        <v>705037.375</v>
      </c>
      <c r="O409" s="22">
        <f t="shared" si="32"/>
        <v>0.90862275209168875</v>
      </c>
      <c r="P409" s="27">
        <v>3640</v>
      </c>
      <c r="Q409" s="32">
        <f t="shared" si="33"/>
        <v>175.99258241758241</v>
      </c>
      <c r="R409" s="37" t="s">
        <v>894</v>
      </c>
      <c r="S409" s="42">
        <f>ABS(O1909-O409)*100</f>
        <v>58.996268614340593</v>
      </c>
      <c r="T409" t="s">
        <v>44</v>
      </c>
      <c r="V409" s="7">
        <v>90000</v>
      </c>
      <c r="W409" t="s">
        <v>45</v>
      </c>
      <c r="X409" s="17" t="s">
        <v>46</v>
      </c>
      <c r="Z409" t="s">
        <v>842</v>
      </c>
      <c r="AA409">
        <v>401</v>
      </c>
      <c r="AB409">
        <v>70</v>
      </c>
    </row>
    <row r="410" spans="1:28" x14ac:dyDescent="0.25">
      <c r="A410" t="s">
        <v>895</v>
      </c>
      <c r="B410" t="s">
        <v>896</v>
      </c>
      <c r="C410" s="17">
        <v>44694</v>
      </c>
      <c r="D410" s="7">
        <v>670000</v>
      </c>
      <c r="E410" t="s">
        <v>41</v>
      </c>
      <c r="F410" t="s">
        <v>42</v>
      </c>
      <c r="G410" s="7">
        <v>670000</v>
      </c>
      <c r="H410" s="7">
        <v>311560</v>
      </c>
      <c r="I410" s="12">
        <f t="shared" si="30"/>
        <v>46.501492537313432</v>
      </c>
      <c r="J410" s="12">
        <f t="shared" si="34"/>
        <v>3.195210759389866</v>
      </c>
      <c r="K410" s="7">
        <v>623119</v>
      </c>
      <c r="L410" s="7">
        <v>112319</v>
      </c>
      <c r="M410" s="7">
        <f t="shared" si="31"/>
        <v>557681</v>
      </c>
      <c r="N410" s="7">
        <v>561318.6875</v>
      </c>
      <c r="O410" s="22">
        <f t="shared" si="32"/>
        <v>0.99351938999892997</v>
      </c>
      <c r="P410" s="27">
        <v>3071</v>
      </c>
      <c r="Q410" s="32">
        <f t="shared" si="33"/>
        <v>181.5958971019212</v>
      </c>
      <c r="R410" s="37" t="s">
        <v>894</v>
      </c>
      <c r="S410" s="42">
        <f>ABS(O1909-O410)*100</f>
        <v>50.506604823616478</v>
      </c>
      <c r="T410" t="s">
        <v>325</v>
      </c>
      <c r="V410" s="7">
        <v>90000</v>
      </c>
      <c r="W410" t="s">
        <v>45</v>
      </c>
      <c r="X410" s="17" t="s">
        <v>46</v>
      </c>
      <c r="Z410" t="s">
        <v>842</v>
      </c>
      <c r="AA410">
        <v>401</v>
      </c>
      <c r="AB410">
        <v>67</v>
      </c>
    </row>
    <row r="411" spans="1:28" x14ac:dyDescent="0.25">
      <c r="A411" t="s">
        <v>897</v>
      </c>
      <c r="B411" t="s">
        <v>898</v>
      </c>
      <c r="C411" s="17">
        <v>44946</v>
      </c>
      <c r="D411" s="7">
        <v>605000</v>
      </c>
      <c r="E411" t="s">
        <v>41</v>
      </c>
      <c r="F411" t="s">
        <v>42</v>
      </c>
      <c r="G411" s="7">
        <v>605000</v>
      </c>
      <c r="H411" s="7">
        <v>255410</v>
      </c>
      <c r="I411" s="12">
        <f t="shared" si="30"/>
        <v>42.216528925619834</v>
      </c>
      <c r="J411" s="12">
        <f t="shared" si="34"/>
        <v>7.4801743710834643</v>
      </c>
      <c r="K411" s="7">
        <v>510820</v>
      </c>
      <c r="L411" s="7">
        <v>98305</v>
      </c>
      <c r="M411" s="7">
        <f t="shared" si="31"/>
        <v>506695</v>
      </c>
      <c r="N411" s="7">
        <v>385528.03125</v>
      </c>
      <c r="O411" s="22">
        <f t="shared" si="32"/>
        <v>1.3142883498176243</v>
      </c>
      <c r="P411" s="27">
        <v>2668</v>
      </c>
      <c r="Q411" s="32">
        <f t="shared" si="33"/>
        <v>189.9156671664168</v>
      </c>
      <c r="R411" s="37" t="s">
        <v>899</v>
      </c>
      <c r="S411" s="42">
        <f>ABS(O1909-O411)*100</f>
        <v>18.42970884174704</v>
      </c>
      <c r="T411" t="s">
        <v>44</v>
      </c>
      <c r="V411" s="7">
        <v>90000</v>
      </c>
      <c r="W411" t="s">
        <v>45</v>
      </c>
      <c r="X411" s="17" t="s">
        <v>46</v>
      </c>
      <c r="Z411" t="s">
        <v>842</v>
      </c>
      <c r="AA411">
        <v>407</v>
      </c>
      <c r="AB411">
        <v>73</v>
      </c>
    </row>
    <row r="412" spans="1:28" x14ac:dyDescent="0.25">
      <c r="A412" t="s">
        <v>900</v>
      </c>
      <c r="B412" t="s">
        <v>901</v>
      </c>
      <c r="C412" s="17">
        <v>45082</v>
      </c>
      <c r="D412" s="7">
        <v>530000</v>
      </c>
      <c r="E412" t="s">
        <v>41</v>
      </c>
      <c r="F412" t="s">
        <v>42</v>
      </c>
      <c r="G412" s="7">
        <v>530000</v>
      </c>
      <c r="H412" s="7">
        <v>294160</v>
      </c>
      <c r="I412" s="12">
        <f t="shared" si="30"/>
        <v>55.501886792452822</v>
      </c>
      <c r="J412" s="12">
        <f t="shared" si="34"/>
        <v>5.8051834957495245</v>
      </c>
      <c r="K412" s="7">
        <v>588310</v>
      </c>
      <c r="L412" s="7">
        <v>112211</v>
      </c>
      <c r="M412" s="7">
        <f t="shared" si="31"/>
        <v>417789</v>
      </c>
      <c r="N412" s="7">
        <v>444952.34375</v>
      </c>
      <c r="O412" s="22">
        <f t="shared" si="32"/>
        <v>0.93895224032068036</v>
      </c>
      <c r="P412" s="27">
        <v>2725</v>
      </c>
      <c r="Q412" s="32">
        <f t="shared" si="33"/>
        <v>153.31706422018348</v>
      </c>
      <c r="R412" s="37" t="s">
        <v>899</v>
      </c>
      <c r="S412" s="42">
        <f>ABS(O1909-O412)*100</f>
        <v>55.963319791441435</v>
      </c>
      <c r="T412" t="s">
        <v>44</v>
      </c>
      <c r="V412" s="7">
        <v>100000</v>
      </c>
      <c r="W412" t="s">
        <v>45</v>
      </c>
      <c r="X412" s="17" t="s">
        <v>46</v>
      </c>
      <c r="Z412" t="s">
        <v>842</v>
      </c>
      <c r="AA412">
        <v>407</v>
      </c>
      <c r="AB412">
        <v>72</v>
      </c>
    </row>
    <row r="413" spans="1:28" x14ac:dyDescent="0.25">
      <c r="A413" t="s">
        <v>902</v>
      </c>
      <c r="B413" t="s">
        <v>903</v>
      </c>
      <c r="C413" s="17">
        <v>45281</v>
      </c>
      <c r="D413" s="7">
        <v>615000</v>
      </c>
      <c r="E413" t="s">
        <v>290</v>
      </c>
      <c r="F413" t="s">
        <v>42</v>
      </c>
      <c r="G413" s="7">
        <v>615000</v>
      </c>
      <c r="H413" s="7">
        <v>277370</v>
      </c>
      <c r="I413" s="12">
        <f t="shared" si="30"/>
        <v>45.100813008130082</v>
      </c>
      <c r="J413" s="12">
        <f t="shared" si="34"/>
        <v>4.5958902885732158</v>
      </c>
      <c r="K413" s="7">
        <v>554738</v>
      </c>
      <c r="L413" s="7">
        <v>114596</v>
      </c>
      <c r="M413" s="7">
        <f t="shared" si="31"/>
        <v>500404</v>
      </c>
      <c r="N413" s="7">
        <v>483672.53125</v>
      </c>
      <c r="O413" s="22">
        <f t="shared" si="32"/>
        <v>1.0345925552289672</v>
      </c>
      <c r="P413" s="27">
        <v>2805</v>
      </c>
      <c r="Q413" s="32">
        <f t="shared" si="33"/>
        <v>178.39714795008913</v>
      </c>
      <c r="R413" s="37" t="s">
        <v>894</v>
      </c>
      <c r="S413" s="42">
        <f>ABS(O1909-O413)*100</f>
        <v>46.399288300612753</v>
      </c>
      <c r="T413" t="s">
        <v>44</v>
      </c>
      <c r="V413" s="7">
        <v>100000</v>
      </c>
      <c r="W413" t="s">
        <v>45</v>
      </c>
      <c r="X413" s="17" t="s">
        <v>46</v>
      </c>
      <c r="Z413" t="s">
        <v>842</v>
      </c>
      <c r="AA413">
        <v>401</v>
      </c>
      <c r="AB413">
        <v>66</v>
      </c>
    </row>
    <row r="414" spans="1:28" x14ac:dyDescent="0.25">
      <c r="A414" t="s">
        <v>904</v>
      </c>
      <c r="B414" t="s">
        <v>905</v>
      </c>
      <c r="C414" s="17">
        <v>44680</v>
      </c>
      <c r="D414" s="7">
        <v>545000</v>
      </c>
      <c r="E414" t="s">
        <v>41</v>
      </c>
      <c r="F414" t="s">
        <v>42</v>
      </c>
      <c r="G414" s="7">
        <v>545000</v>
      </c>
      <c r="H414" s="7">
        <v>265440</v>
      </c>
      <c r="I414" s="12">
        <f t="shared" si="30"/>
        <v>48.704587155963303</v>
      </c>
      <c r="J414" s="12">
        <f t="shared" si="34"/>
        <v>0.99211614073999499</v>
      </c>
      <c r="K414" s="7">
        <v>530878</v>
      </c>
      <c r="L414" s="7">
        <v>99604</v>
      </c>
      <c r="M414" s="7">
        <f t="shared" si="31"/>
        <v>445396</v>
      </c>
      <c r="N414" s="7">
        <v>403059.8125</v>
      </c>
      <c r="O414" s="22">
        <f t="shared" si="32"/>
        <v>1.1050369850504509</v>
      </c>
      <c r="P414" s="27">
        <v>2806</v>
      </c>
      <c r="Q414" s="32">
        <f t="shared" si="33"/>
        <v>158.72986457590878</v>
      </c>
      <c r="R414" s="37" t="s">
        <v>899</v>
      </c>
      <c r="S414" s="42">
        <f>ABS(O1909-O414)*100</f>
        <v>39.354845318464385</v>
      </c>
      <c r="T414" t="s">
        <v>44</v>
      </c>
      <c r="V414" s="7">
        <v>90000</v>
      </c>
      <c r="W414" t="s">
        <v>45</v>
      </c>
      <c r="X414" s="17" t="s">
        <v>46</v>
      </c>
      <c r="Z414" t="s">
        <v>842</v>
      </c>
      <c r="AA414">
        <v>407</v>
      </c>
      <c r="AB414">
        <v>72</v>
      </c>
    </row>
    <row r="415" spans="1:28" x14ac:dyDescent="0.25">
      <c r="A415" t="s">
        <v>906</v>
      </c>
      <c r="B415" t="s">
        <v>907</v>
      </c>
      <c r="C415" s="17">
        <v>44669</v>
      </c>
      <c r="D415" s="7">
        <v>409000</v>
      </c>
      <c r="E415" t="s">
        <v>41</v>
      </c>
      <c r="F415" t="s">
        <v>42</v>
      </c>
      <c r="G415" s="7">
        <v>409000</v>
      </c>
      <c r="H415" s="7">
        <v>238810</v>
      </c>
      <c r="I415" s="12">
        <f t="shared" si="30"/>
        <v>58.388753056234719</v>
      </c>
      <c r="J415" s="12">
        <f t="shared" si="34"/>
        <v>8.6920497595314217</v>
      </c>
      <c r="K415" s="7">
        <v>477619</v>
      </c>
      <c r="L415" s="7">
        <v>118489</v>
      </c>
      <c r="M415" s="7">
        <f t="shared" si="31"/>
        <v>290511</v>
      </c>
      <c r="N415" s="7">
        <v>386161.28125</v>
      </c>
      <c r="O415" s="22">
        <f t="shared" si="32"/>
        <v>0.75230483765648115</v>
      </c>
      <c r="P415" s="27">
        <v>2559</v>
      </c>
      <c r="Q415" s="32">
        <f t="shared" si="33"/>
        <v>113.52520515826495</v>
      </c>
      <c r="R415" s="37" t="s">
        <v>908</v>
      </c>
      <c r="S415" s="42">
        <f>ABS(O1909-O415)*100</f>
        <v>74.628060057861362</v>
      </c>
      <c r="T415" t="s">
        <v>88</v>
      </c>
      <c r="V415" s="7">
        <v>110000</v>
      </c>
      <c r="W415" t="s">
        <v>45</v>
      </c>
      <c r="X415" s="17" t="s">
        <v>46</v>
      </c>
      <c r="Z415" t="s">
        <v>842</v>
      </c>
      <c r="AA415">
        <v>407</v>
      </c>
      <c r="AB415">
        <v>68</v>
      </c>
    </row>
    <row r="416" spans="1:28" x14ac:dyDescent="0.25">
      <c r="A416" t="s">
        <v>909</v>
      </c>
      <c r="B416" t="s">
        <v>910</v>
      </c>
      <c r="C416" s="17">
        <v>45175</v>
      </c>
      <c r="D416" s="7">
        <v>475000</v>
      </c>
      <c r="E416" t="s">
        <v>41</v>
      </c>
      <c r="F416" t="s">
        <v>42</v>
      </c>
      <c r="G416" s="7">
        <v>475000</v>
      </c>
      <c r="H416" s="7">
        <v>236770</v>
      </c>
      <c r="I416" s="12">
        <f t="shared" si="30"/>
        <v>49.846315789473685</v>
      </c>
      <c r="J416" s="12">
        <f t="shared" si="34"/>
        <v>0.14961249277038746</v>
      </c>
      <c r="K416" s="7">
        <v>473549</v>
      </c>
      <c r="L416" s="7">
        <v>100039</v>
      </c>
      <c r="M416" s="7">
        <f t="shared" si="31"/>
        <v>374961</v>
      </c>
      <c r="N416" s="7">
        <v>401623.65625</v>
      </c>
      <c r="O416" s="22">
        <f t="shared" si="32"/>
        <v>0.93361283421661001</v>
      </c>
      <c r="P416" s="27">
        <v>2667</v>
      </c>
      <c r="Q416" s="32">
        <f t="shared" si="33"/>
        <v>140.59280089988752</v>
      </c>
      <c r="R416" s="37" t="s">
        <v>908</v>
      </c>
      <c r="S416" s="42">
        <f>ABS(O1909-O416)*100</f>
        <v>56.497260401848472</v>
      </c>
      <c r="T416" t="s">
        <v>44</v>
      </c>
      <c r="V416" s="7">
        <v>90000</v>
      </c>
      <c r="W416" t="s">
        <v>45</v>
      </c>
      <c r="X416" s="17" t="s">
        <v>46</v>
      </c>
      <c r="Z416" t="s">
        <v>842</v>
      </c>
      <c r="AA416">
        <v>407</v>
      </c>
      <c r="AB416">
        <v>66</v>
      </c>
    </row>
    <row r="417" spans="1:28" x14ac:dyDescent="0.25">
      <c r="A417" t="s">
        <v>911</v>
      </c>
      <c r="B417" t="s">
        <v>912</v>
      </c>
      <c r="C417" s="17">
        <v>44840</v>
      </c>
      <c r="D417" s="7">
        <v>450000</v>
      </c>
      <c r="E417" t="s">
        <v>41</v>
      </c>
      <c r="F417" t="s">
        <v>42</v>
      </c>
      <c r="G417" s="7">
        <v>450000</v>
      </c>
      <c r="H417" s="7">
        <v>271650</v>
      </c>
      <c r="I417" s="12">
        <f t="shared" si="30"/>
        <v>60.366666666666667</v>
      </c>
      <c r="J417" s="12">
        <f t="shared" si="34"/>
        <v>10.669963369963369</v>
      </c>
      <c r="K417" s="7">
        <v>543296</v>
      </c>
      <c r="L417" s="7">
        <v>123861</v>
      </c>
      <c r="M417" s="7">
        <f t="shared" si="31"/>
        <v>326139</v>
      </c>
      <c r="N417" s="7">
        <v>451005.375</v>
      </c>
      <c r="O417" s="22">
        <f t="shared" si="32"/>
        <v>0.72313772313689162</v>
      </c>
      <c r="P417" s="27">
        <v>2627</v>
      </c>
      <c r="Q417" s="32">
        <f t="shared" si="33"/>
        <v>124.1488389798249</v>
      </c>
      <c r="R417" s="37" t="s">
        <v>908</v>
      </c>
      <c r="S417" s="42">
        <f>ABS(O1909-O417)*100</f>
        <v>77.544771509820308</v>
      </c>
      <c r="T417" t="s">
        <v>325</v>
      </c>
      <c r="V417" s="7">
        <v>110000</v>
      </c>
      <c r="W417" t="s">
        <v>45</v>
      </c>
      <c r="X417" s="17" t="s">
        <v>46</v>
      </c>
      <c r="Z417" t="s">
        <v>842</v>
      </c>
      <c r="AA417">
        <v>407</v>
      </c>
      <c r="AB417">
        <v>69</v>
      </c>
    </row>
    <row r="418" spans="1:28" x14ac:dyDescent="0.25">
      <c r="A418" t="s">
        <v>913</v>
      </c>
      <c r="B418" t="s">
        <v>914</v>
      </c>
      <c r="C418" s="17">
        <v>45161</v>
      </c>
      <c r="D418" s="7">
        <v>640000</v>
      </c>
      <c r="E418" t="s">
        <v>41</v>
      </c>
      <c r="F418" t="s">
        <v>42</v>
      </c>
      <c r="G418" s="7">
        <v>640000</v>
      </c>
      <c r="H418" s="7">
        <v>320250</v>
      </c>
      <c r="I418" s="12">
        <f t="shared" si="30"/>
        <v>50.0390625</v>
      </c>
      <c r="J418" s="12">
        <f t="shared" si="34"/>
        <v>0.34235920329670222</v>
      </c>
      <c r="K418" s="7">
        <v>640490</v>
      </c>
      <c r="L418" s="7">
        <v>120969</v>
      </c>
      <c r="M418" s="7">
        <f t="shared" si="31"/>
        <v>519031</v>
      </c>
      <c r="N418" s="7">
        <v>558624.75</v>
      </c>
      <c r="O418" s="22">
        <f t="shared" si="32"/>
        <v>0.92912281455485102</v>
      </c>
      <c r="P418" s="27">
        <v>3246</v>
      </c>
      <c r="Q418" s="32">
        <f t="shared" si="33"/>
        <v>159.89864448552063</v>
      </c>
      <c r="R418" s="37" t="s">
        <v>908</v>
      </c>
      <c r="S418" s="42">
        <f>ABS(O1909-O418)*100</f>
        <v>56.946262368024371</v>
      </c>
      <c r="T418" t="s">
        <v>325</v>
      </c>
      <c r="V418" s="7">
        <v>110000</v>
      </c>
      <c r="W418" t="s">
        <v>45</v>
      </c>
      <c r="X418" s="17" t="s">
        <v>46</v>
      </c>
      <c r="Z418" t="s">
        <v>842</v>
      </c>
      <c r="AA418">
        <v>407</v>
      </c>
      <c r="AB418">
        <v>70</v>
      </c>
    </row>
    <row r="419" spans="1:28" x14ac:dyDescent="0.25">
      <c r="A419" t="s">
        <v>915</v>
      </c>
      <c r="B419" t="s">
        <v>916</v>
      </c>
      <c r="C419" s="17">
        <v>44754</v>
      </c>
      <c r="D419" s="7">
        <v>600000</v>
      </c>
      <c r="E419" t="s">
        <v>41</v>
      </c>
      <c r="F419" t="s">
        <v>42</v>
      </c>
      <c r="G419" s="7">
        <v>600000</v>
      </c>
      <c r="H419" s="7">
        <v>324040</v>
      </c>
      <c r="I419" s="12">
        <f t="shared" si="30"/>
        <v>54.006666666666668</v>
      </c>
      <c r="J419" s="12">
        <f t="shared" si="34"/>
        <v>4.3099633699633699</v>
      </c>
      <c r="K419" s="7">
        <v>648080</v>
      </c>
      <c r="L419" s="7">
        <v>113803</v>
      </c>
      <c r="M419" s="7">
        <f t="shared" si="31"/>
        <v>486197</v>
      </c>
      <c r="N419" s="7">
        <v>574491.375</v>
      </c>
      <c r="O419" s="22">
        <f t="shared" si="32"/>
        <v>0.84630861516415279</v>
      </c>
      <c r="P419" s="27">
        <v>3225</v>
      </c>
      <c r="Q419" s="32">
        <f t="shared" si="33"/>
        <v>150.75875968992247</v>
      </c>
      <c r="R419" s="37" t="s">
        <v>908</v>
      </c>
      <c r="S419" s="42">
        <f>ABS(O1909-O419)*100</f>
        <v>65.227682307094199</v>
      </c>
      <c r="T419" t="s">
        <v>44</v>
      </c>
      <c r="V419" s="7">
        <v>100000</v>
      </c>
      <c r="W419" t="s">
        <v>45</v>
      </c>
      <c r="X419" s="17" t="s">
        <v>46</v>
      </c>
      <c r="Z419" t="s">
        <v>842</v>
      </c>
      <c r="AA419">
        <v>407</v>
      </c>
      <c r="AB419">
        <v>71</v>
      </c>
    </row>
    <row r="420" spans="1:28" x14ac:dyDescent="0.25">
      <c r="A420" t="s">
        <v>917</v>
      </c>
      <c r="B420" t="s">
        <v>918</v>
      </c>
      <c r="C420" s="17">
        <v>45139</v>
      </c>
      <c r="D420" s="7">
        <v>500000</v>
      </c>
      <c r="E420" t="s">
        <v>41</v>
      </c>
      <c r="F420" t="s">
        <v>42</v>
      </c>
      <c r="G420" s="7">
        <v>500000</v>
      </c>
      <c r="H420" s="7">
        <v>251320</v>
      </c>
      <c r="I420" s="12">
        <f t="shared" si="30"/>
        <v>50.263999999999996</v>
      </c>
      <c r="J420" s="12">
        <f t="shared" si="34"/>
        <v>0.56729670329669801</v>
      </c>
      <c r="K420" s="7">
        <v>502639</v>
      </c>
      <c r="L420" s="7">
        <v>100143</v>
      </c>
      <c r="M420" s="7">
        <f t="shared" si="31"/>
        <v>399857</v>
      </c>
      <c r="N420" s="7">
        <v>304921.21875</v>
      </c>
      <c r="O420" s="22">
        <f t="shared" si="32"/>
        <v>1.3113452767871701</v>
      </c>
      <c r="P420" s="27">
        <v>2992</v>
      </c>
      <c r="Q420" s="32">
        <f t="shared" si="33"/>
        <v>133.64204545454547</v>
      </c>
      <c r="R420" s="37" t="s">
        <v>919</v>
      </c>
      <c r="S420" s="42">
        <f>ABS(O1909-O420)*100</f>
        <v>18.724016144792465</v>
      </c>
      <c r="T420" t="s">
        <v>44</v>
      </c>
      <c r="V420" s="7">
        <v>90000</v>
      </c>
      <c r="W420" t="s">
        <v>45</v>
      </c>
      <c r="X420" s="17" t="s">
        <v>46</v>
      </c>
      <c r="Z420" t="s">
        <v>842</v>
      </c>
      <c r="AA420">
        <v>401</v>
      </c>
      <c r="AB420">
        <v>62</v>
      </c>
    </row>
    <row r="421" spans="1:28" x14ac:dyDescent="0.25">
      <c r="A421" t="s">
        <v>920</v>
      </c>
      <c r="B421" t="s">
        <v>921</v>
      </c>
      <c r="C421" s="17">
        <v>45098</v>
      </c>
      <c r="D421" s="7">
        <v>529000</v>
      </c>
      <c r="E421" t="s">
        <v>41</v>
      </c>
      <c r="F421" t="s">
        <v>42</v>
      </c>
      <c r="G421" s="7">
        <v>529000</v>
      </c>
      <c r="H421" s="7">
        <v>224290</v>
      </c>
      <c r="I421" s="12">
        <f t="shared" si="30"/>
        <v>42.398865784499058</v>
      </c>
      <c r="J421" s="12">
        <f t="shared" si="34"/>
        <v>7.2978375122042394</v>
      </c>
      <c r="K421" s="7">
        <v>448582</v>
      </c>
      <c r="L421" s="7">
        <v>101793</v>
      </c>
      <c r="M421" s="7">
        <f t="shared" si="31"/>
        <v>427207</v>
      </c>
      <c r="N421" s="7">
        <v>262718.9375</v>
      </c>
      <c r="O421" s="22">
        <f t="shared" si="32"/>
        <v>1.6260989941008726</v>
      </c>
      <c r="P421" s="27">
        <v>2494</v>
      </c>
      <c r="Q421" s="32">
        <f t="shared" si="33"/>
        <v>171.29390537289495</v>
      </c>
      <c r="R421" s="37" t="s">
        <v>919</v>
      </c>
      <c r="S421" s="42">
        <f>ABS(O1909-O421)*100</f>
        <v>12.751355586577784</v>
      </c>
      <c r="T421" t="s">
        <v>44</v>
      </c>
      <c r="V421" s="7">
        <v>90000</v>
      </c>
      <c r="W421" t="s">
        <v>45</v>
      </c>
      <c r="X421" s="17" t="s">
        <v>46</v>
      </c>
      <c r="Z421" t="s">
        <v>842</v>
      </c>
      <c r="AA421">
        <v>401</v>
      </c>
      <c r="AB421">
        <v>61</v>
      </c>
    </row>
    <row r="422" spans="1:28" x14ac:dyDescent="0.25">
      <c r="A422" t="s">
        <v>922</v>
      </c>
      <c r="B422" t="s">
        <v>923</v>
      </c>
      <c r="C422" s="17">
        <v>44827</v>
      </c>
      <c r="D422" s="7">
        <v>465000</v>
      </c>
      <c r="E422" t="s">
        <v>41</v>
      </c>
      <c r="F422" t="s">
        <v>42</v>
      </c>
      <c r="G422" s="7">
        <v>465000</v>
      </c>
      <c r="H422" s="7">
        <v>218670</v>
      </c>
      <c r="I422" s="12">
        <f t="shared" si="30"/>
        <v>47.025806451612908</v>
      </c>
      <c r="J422" s="12">
        <f t="shared" si="34"/>
        <v>2.6708968450903896</v>
      </c>
      <c r="K422" s="7">
        <v>437347</v>
      </c>
      <c r="L422" s="7">
        <v>98947</v>
      </c>
      <c r="M422" s="7">
        <f t="shared" si="31"/>
        <v>366053</v>
      </c>
      <c r="N422" s="7">
        <v>256363.640625</v>
      </c>
      <c r="O422" s="22">
        <f t="shared" si="32"/>
        <v>1.4278662883222581</v>
      </c>
      <c r="P422" s="27">
        <v>2578</v>
      </c>
      <c r="Q422" s="32">
        <f t="shared" si="33"/>
        <v>141.99107835531419</v>
      </c>
      <c r="R422" s="37" t="s">
        <v>919</v>
      </c>
      <c r="S422" s="42">
        <f>ABS(O1909-O422)*100</f>
        <v>7.0719149912836565</v>
      </c>
      <c r="T422" t="s">
        <v>44</v>
      </c>
      <c r="V422" s="7">
        <v>90000</v>
      </c>
      <c r="W422" t="s">
        <v>45</v>
      </c>
      <c r="X422" s="17" t="s">
        <v>46</v>
      </c>
      <c r="Z422" t="s">
        <v>842</v>
      </c>
      <c r="AA422">
        <v>401</v>
      </c>
      <c r="AB422">
        <v>58</v>
      </c>
    </row>
    <row r="423" spans="1:28" x14ac:dyDescent="0.25">
      <c r="A423" t="s">
        <v>924</v>
      </c>
      <c r="B423" t="s">
        <v>925</v>
      </c>
      <c r="C423" s="17">
        <v>44788</v>
      </c>
      <c r="D423" s="7">
        <v>422400</v>
      </c>
      <c r="E423" t="s">
        <v>41</v>
      </c>
      <c r="F423" t="s">
        <v>42</v>
      </c>
      <c r="G423" s="7">
        <v>422400</v>
      </c>
      <c r="H423" s="7">
        <v>231670</v>
      </c>
      <c r="I423" s="12">
        <f t="shared" si="30"/>
        <v>54.846117424242422</v>
      </c>
      <c r="J423" s="12">
        <f t="shared" si="34"/>
        <v>5.1494141275391243</v>
      </c>
      <c r="K423" s="7">
        <v>463345</v>
      </c>
      <c r="L423" s="7">
        <v>100614</v>
      </c>
      <c r="M423" s="7">
        <f t="shared" si="31"/>
        <v>321786</v>
      </c>
      <c r="N423" s="7">
        <v>274796.21875</v>
      </c>
      <c r="O423" s="22">
        <f t="shared" si="32"/>
        <v>1.1709986457009791</v>
      </c>
      <c r="P423" s="27">
        <v>2607</v>
      </c>
      <c r="Q423" s="32">
        <f t="shared" si="33"/>
        <v>123.43153049482163</v>
      </c>
      <c r="R423" s="37" t="s">
        <v>919</v>
      </c>
      <c r="S423" s="42">
        <f>ABS(O1909-O423)*100</f>
        <v>32.758679253411557</v>
      </c>
      <c r="T423" t="s">
        <v>44</v>
      </c>
      <c r="V423" s="7">
        <v>90000</v>
      </c>
      <c r="W423" t="s">
        <v>45</v>
      </c>
      <c r="X423" s="17" t="s">
        <v>46</v>
      </c>
      <c r="Z423" t="s">
        <v>842</v>
      </c>
      <c r="AA423">
        <v>401</v>
      </c>
      <c r="AB423">
        <v>62</v>
      </c>
    </row>
    <row r="424" spans="1:28" x14ac:dyDescent="0.25">
      <c r="A424" t="s">
        <v>926</v>
      </c>
      <c r="B424" t="s">
        <v>927</v>
      </c>
      <c r="C424" s="17">
        <v>44771</v>
      </c>
      <c r="D424" s="7">
        <v>500000</v>
      </c>
      <c r="E424" t="s">
        <v>41</v>
      </c>
      <c r="F424" t="s">
        <v>42</v>
      </c>
      <c r="G424" s="7">
        <v>500000</v>
      </c>
      <c r="H424" s="7">
        <v>267550</v>
      </c>
      <c r="I424" s="12">
        <f t="shared" si="30"/>
        <v>53.510000000000005</v>
      </c>
      <c r="J424" s="12">
        <f t="shared" si="34"/>
        <v>3.8132967032967073</v>
      </c>
      <c r="K424" s="7">
        <v>535101</v>
      </c>
      <c r="L424" s="7">
        <v>95367</v>
      </c>
      <c r="M424" s="7">
        <f t="shared" si="31"/>
        <v>404633</v>
      </c>
      <c r="N424" s="7">
        <v>410966.34375</v>
      </c>
      <c r="O424" s="22">
        <f t="shared" si="32"/>
        <v>0.98458914252634588</v>
      </c>
      <c r="P424" s="27">
        <v>2294</v>
      </c>
      <c r="Q424" s="32">
        <f t="shared" si="33"/>
        <v>176.3875326939843</v>
      </c>
      <c r="R424" s="37" t="s">
        <v>899</v>
      </c>
      <c r="S424" s="42">
        <f>ABS(O1909-O424)*100</f>
        <v>51.399629570874886</v>
      </c>
      <c r="T424" t="s">
        <v>44</v>
      </c>
      <c r="V424" s="7">
        <v>90000</v>
      </c>
      <c r="W424" t="s">
        <v>45</v>
      </c>
      <c r="X424" s="17" t="s">
        <v>46</v>
      </c>
      <c r="Z424" t="s">
        <v>842</v>
      </c>
      <c r="AA424">
        <v>407</v>
      </c>
      <c r="AB424">
        <v>86</v>
      </c>
    </row>
    <row r="425" spans="1:28" x14ac:dyDescent="0.25">
      <c r="A425" t="s">
        <v>928</v>
      </c>
      <c r="B425" t="s">
        <v>929</v>
      </c>
      <c r="C425" s="17">
        <v>45323</v>
      </c>
      <c r="D425" s="7">
        <v>555000</v>
      </c>
      <c r="E425" t="s">
        <v>41</v>
      </c>
      <c r="F425" t="s">
        <v>42</v>
      </c>
      <c r="G425" s="7">
        <v>555000</v>
      </c>
      <c r="H425" s="7">
        <v>296970</v>
      </c>
      <c r="I425" s="12">
        <f t="shared" si="30"/>
        <v>53.508108108108111</v>
      </c>
      <c r="J425" s="12">
        <f t="shared" si="34"/>
        <v>3.8114048114048131</v>
      </c>
      <c r="K425" s="7">
        <v>593932</v>
      </c>
      <c r="L425" s="7">
        <v>109549</v>
      </c>
      <c r="M425" s="7">
        <f t="shared" si="31"/>
        <v>445451</v>
      </c>
      <c r="N425" s="7">
        <v>366956.8125</v>
      </c>
      <c r="O425" s="22">
        <f t="shared" si="32"/>
        <v>1.2139057917067557</v>
      </c>
      <c r="P425" s="27">
        <v>2916</v>
      </c>
      <c r="Q425" s="32">
        <f t="shared" si="33"/>
        <v>152.76097393689986</v>
      </c>
      <c r="R425" s="37" t="s">
        <v>919</v>
      </c>
      <c r="S425" s="42">
        <f>ABS(O1909-O425)*100</f>
        <v>28.467964652833899</v>
      </c>
      <c r="T425" t="s">
        <v>44</v>
      </c>
      <c r="V425" s="7">
        <v>100000</v>
      </c>
      <c r="W425" t="s">
        <v>45</v>
      </c>
      <c r="X425" s="17" t="s">
        <v>46</v>
      </c>
      <c r="Z425" t="s">
        <v>842</v>
      </c>
      <c r="AA425">
        <v>401</v>
      </c>
      <c r="AB425">
        <v>61</v>
      </c>
    </row>
    <row r="426" spans="1:28" x14ac:dyDescent="0.25">
      <c r="A426" t="s">
        <v>930</v>
      </c>
      <c r="B426" t="s">
        <v>931</v>
      </c>
      <c r="C426" s="17">
        <v>44824</v>
      </c>
      <c r="D426" s="7">
        <v>507000</v>
      </c>
      <c r="E426" t="s">
        <v>41</v>
      </c>
      <c r="F426" t="s">
        <v>42</v>
      </c>
      <c r="G426" s="7">
        <v>507000</v>
      </c>
      <c r="H426" s="7">
        <v>232590</v>
      </c>
      <c r="I426" s="12">
        <f t="shared" si="30"/>
        <v>45.875739644970416</v>
      </c>
      <c r="J426" s="12">
        <f t="shared" si="34"/>
        <v>3.8209636517328818</v>
      </c>
      <c r="K426" s="7">
        <v>465172</v>
      </c>
      <c r="L426" s="7">
        <v>96654</v>
      </c>
      <c r="M426" s="7">
        <f t="shared" si="31"/>
        <v>410346</v>
      </c>
      <c r="N426" s="7">
        <v>279180.3125</v>
      </c>
      <c r="O426" s="22">
        <f t="shared" si="32"/>
        <v>1.4698242735149887</v>
      </c>
      <c r="P426" s="27">
        <v>2648</v>
      </c>
      <c r="Q426" s="32">
        <f t="shared" si="33"/>
        <v>154.96450151057402</v>
      </c>
      <c r="R426" s="37" t="s">
        <v>919</v>
      </c>
      <c r="S426" s="42">
        <f>ABS(O1909-O426)*100</f>
        <v>2.8761164720106036</v>
      </c>
      <c r="T426" t="s">
        <v>44</v>
      </c>
      <c r="V426" s="7">
        <v>90000</v>
      </c>
      <c r="W426" t="s">
        <v>45</v>
      </c>
      <c r="X426" s="17" t="s">
        <v>46</v>
      </c>
      <c r="Z426" t="s">
        <v>842</v>
      </c>
      <c r="AA426">
        <v>401</v>
      </c>
      <c r="AB426">
        <v>62</v>
      </c>
    </row>
    <row r="427" spans="1:28" x14ac:dyDescent="0.25">
      <c r="A427" t="s">
        <v>932</v>
      </c>
      <c r="B427" t="s">
        <v>933</v>
      </c>
      <c r="C427" s="17">
        <v>44662</v>
      </c>
      <c r="D427" s="7">
        <v>455000</v>
      </c>
      <c r="E427" t="s">
        <v>41</v>
      </c>
      <c r="F427" t="s">
        <v>42</v>
      </c>
      <c r="G427" s="7">
        <v>455000</v>
      </c>
      <c r="H427" s="7">
        <v>240320</v>
      </c>
      <c r="I427" s="12">
        <f t="shared" si="30"/>
        <v>52.817582417582422</v>
      </c>
      <c r="J427" s="12">
        <f t="shared" si="34"/>
        <v>3.120879120879124</v>
      </c>
      <c r="K427" s="7">
        <v>480633</v>
      </c>
      <c r="L427" s="7">
        <v>113434</v>
      </c>
      <c r="M427" s="7">
        <f t="shared" si="31"/>
        <v>341566</v>
      </c>
      <c r="N427" s="7">
        <v>278181.0625</v>
      </c>
      <c r="O427" s="22">
        <f t="shared" si="32"/>
        <v>1.2278549694589653</v>
      </c>
      <c r="P427" s="27">
        <v>2556</v>
      </c>
      <c r="Q427" s="32">
        <f t="shared" si="33"/>
        <v>133.63302034428796</v>
      </c>
      <c r="R427" s="37" t="s">
        <v>919</v>
      </c>
      <c r="S427" s="42">
        <f>ABS(O1909-O427)*100</f>
        <v>27.073046877612938</v>
      </c>
      <c r="T427" t="s">
        <v>44</v>
      </c>
      <c r="V427" s="7">
        <v>105000</v>
      </c>
      <c r="W427" t="s">
        <v>45</v>
      </c>
      <c r="X427" s="17" t="s">
        <v>46</v>
      </c>
      <c r="Z427" t="s">
        <v>842</v>
      </c>
      <c r="AA427">
        <v>401</v>
      </c>
      <c r="AB427">
        <v>61</v>
      </c>
    </row>
    <row r="428" spans="1:28" x14ac:dyDescent="0.25">
      <c r="A428" t="s">
        <v>934</v>
      </c>
      <c r="B428" t="s">
        <v>935</v>
      </c>
      <c r="C428" s="17">
        <v>44932</v>
      </c>
      <c r="D428" s="7">
        <v>575000</v>
      </c>
      <c r="E428" t="s">
        <v>41</v>
      </c>
      <c r="F428" t="s">
        <v>42</v>
      </c>
      <c r="G428" s="7">
        <v>575000</v>
      </c>
      <c r="H428" s="7">
        <v>299750</v>
      </c>
      <c r="I428" s="12">
        <f t="shared" si="30"/>
        <v>52.130434782608695</v>
      </c>
      <c r="J428" s="12">
        <f t="shared" si="34"/>
        <v>2.4337314859053976</v>
      </c>
      <c r="K428" s="7">
        <v>599502</v>
      </c>
      <c r="L428" s="7">
        <v>115614</v>
      </c>
      <c r="M428" s="7">
        <f t="shared" si="31"/>
        <v>459386</v>
      </c>
      <c r="N428" s="7">
        <v>366581.8125</v>
      </c>
      <c r="O428" s="22">
        <f t="shared" si="32"/>
        <v>1.2531609161597455</v>
      </c>
      <c r="P428" s="27">
        <v>2901</v>
      </c>
      <c r="Q428" s="32">
        <f t="shared" si="33"/>
        <v>158.35436056532231</v>
      </c>
      <c r="R428" s="37" t="s">
        <v>919</v>
      </c>
      <c r="S428" s="42">
        <f>ABS(O1909-O428)*100</f>
        <v>24.542452207534925</v>
      </c>
      <c r="T428" t="s">
        <v>44</v>
      </c>
      <c r="V428" s="7">
        <v>105000</v>
      </c>
      <c r="W428" t="s">
        <v>45</v>
      </c>
      <c r="X428" s="17" t="s">
        <v>46</v>
      </c>
      <c r="Z428" t="s">
        <v>842</v>
      </c>
      <c r="AA428">
        <v>401</v>
      </c>
      <c r="AB428">
        <v>62</v>
      </c>
    </row>
    <row r="429" spans="1:28" x14ac:dyDescent="0.25">
      <c r="A429" t="s">
        <v>936</v>
      </c>
      <c r="B429" t="s">
        <v>937</v>
      </c>
      <c r="C429" s="17">
        <v>45072</v>
      </c>
      <c r="D429" s="7">
        <v>610000</v>
      </c>
      <c r="E429" t="s">
        <v>41</v>
      </c>
      <c r="F429" t="s">
        <v>42</v>
      </c>
      <c r="G429" s="7">
        <v>610000</v>
      </c>
      <c r="H429" s="7">
        <v>314130</v>
      </c>
      <c r="I429" s="12">
        <f t="shared" si="30"/>
        <v>51.496721311475412</v>
      </c>
      <c r="J429" s="12">
        <f t="shared" si="34"/>
        <v>1.8000180147721139</v>
      </c>
      <c r="K429" s="7">
        <v>628266</v>
      </c>
      <c r="L429" s="7">
        <v>118364</v>
      </c>
      <c r="M429" s="7">
        <f t="shared" si="31"/>
        <v>491636</v>
      </c>
      <c r="N429" s="7">
        <v>560331.875</v>
      </c>
      <c r="O429" s="22">
        <f t="shared" si="32"/>
        <v>0.87740145070276432</v>
      </c>
      <c r="P429" s="27">
        <v>3287</v>
      </c>
      <c r="Q429" s="32">
        <f t="shared" si="33"/>
        <v>149.56982050501978</v>
      </c>
      <c r="R429" s="37" t="s">
        <v>894</v>
      </c>
      <c r="S429" s="42">
        <f>ABS(O1909-O429)*100</f>
        <v>62.118398753233038</v>
      </c>
      <c r="T429" t="s">
        <v>44</v>
      </c>
      <c r="V429" s="7">
        <v>105000</v>
      </c>
      <c r="W429" t="s">
        <v>45</v>
      </c>
      <c r="X429" s="17" t="s">
        <v>46</v>
      </c>
      <c r="Z429" t="s">
        <v>842</v>
      </c>
      <c r="AA429">
        <v>401</v>
      </c>
      <c r="AB429">
        <v>65</v>
      </c>
    </row>
    <row r="430" spans="1:28" x14ac:dyDescent="0.25">
      <c r="A430" t="s">
        <v>938</v>
      </c>
      <c r="B430" t="s">
        <v>939</v>
      </c>
      <c r="C430" s="17">
        <v>44959</v>
      </c>
      <c r="D430" s="7">
        <v>580000</v>
      </c>
      <c r="E430" t="s">
        <v>41</v>
      </c>
      <c r="F430" t="s">
        <v>42</v>
      </c>
      <c r="G430" s="7">
        <v>580000</v>
      </c>
      <c r="H430" s="7">
        <v>322480</v>
      </c>
      <c r="I430" s="12">
        <f t="shared" si="30"/>
        <v>55.600000000000009</v>
      </c>
      <c r="J430" s="12">
        <f t="shared" si="34"/>
        <v>5.9032967032967107</v>
      </c>
      <c r="K430" s="7">
        <v>644956</v>
      </c>
      <c r="L430" s="7">
        <v>112793</v>
      </c>
      <c r="M430" s="7">
        <f t="shared" si="31"/>
        <v>467207</v>
      </c>
      <c r="N430" s="7">
        <v>584794.5</v>
      </c>
      <c r="O430" s="22">
        <f t="shared" si="32"/>
        <v>0.79892509248975496</v>
      </c>
      <c r="P430" s="27">
        <v>3711</v>
      </c>
      <c r="Q430" s="32">
        <f t="shared" si="33"/>
        <v>125.89787119374832</v>
      </c>
      <c r="R430" s="37" t="s">
        <v>894</v>
      </c>
      <c r="S430" s="42">
        <f>ABS(O1909-O430)*100</f>
        <v>69.966034574533978</v>
      </c>
      <c r="T430" t="s">
        <v>44</v>
      </c>
      <c r="V430" s="7">
        <v>100000</v>
      </c>
      <c r="W430" t="s">
        <v>45</v>
      </c>
      <c r="X430" s="17" t="s">
        <v>46</v>
      </c>
      <c r="Z430" t="s">
        <v>842</v>
      </c>
      <c r="AA430">
        <v>401</v>
      </c>
      <c r="AB430">
        <v>66</v>
      </c>
    </row>
    <row r="431" spans="1:28" x14ac:dyDescent="0.25">
      <c r="A431" t="s">
        <v>940</v>
      </c>
      <c r="B431" t="s">
        <v>941</v>
      </c>
      <c r="C431" s="17">
        <v>44755</v>
      </c>
      <c r="D431" s="7">
        <v>451000</v>
      </c>
      <c r="E431" t="s">
        <v>41</v>
      </c>
      <c r="F431" t="s">
        <v>42</v>
      </c>
      <c r="G431" s="7">
        <v>451000</v>
      </c>
      <c r="H431" s="7">
        <v>210340</v>
      </c>
      <c r="I431" s="12">
        <f t="shared" si="30"/>
        <v>46.63858093126386</v>
      </c>
      <c r="J431" s="12">
        <f t="shared" si="34"/>
        <v>3.0581223654394378</v>
      </c>
      <c r="K431" s="7">
        <v>420679</v>
      </c>
      <c r="L431" s="7">
        <v>119604</v>
      </c>
      <c r="M431" s="7">
        <f t="shared" si="31"/>
        <v>331396</v>
      </c>
      <c r="N431" s="7">
        <v>323736.5625</v>
      </c>
      <c r="O431" s="22">
        <f t="shared" si="32"/>
        <v>1.0236594762137812</v>
      </c>
      <c r="P431" s="27">
        <v>2055</v>
      </c>
      <c r="Q431" s="32">
        <f t="shared" si="33"/>
        <v>161.2632603406326</v>
      </c>
      <c r="R431" s="37" t="s">
        <v>908</v>
      </c>
      <c r="S431" s="42">
        <f>ABS(O1909-O431)*100</f>
        <v>47.492596202131352</v>
      </c>
      <c r="T431" t="s">
        <v>325</v>
      </c>
      <c r="V431" s="7">
        <v>110000</v>
      </c>
      <c r="W431" t="s">
        <v>45</v>
      </c>
      <c r="X431" s="17" t="s">
        <v>46</v>
      </c>
      <c r="Z431" t="s">
        <v>842</v>
      </c>
      <c r="AA431">
        <v>407</v>
      </c>
      <c r="AB431">
        <v>65</v>
      </c>
    </row>
    <row r="432" spans="1:28" x14ac:dyDescent="0.25">
      <c r="A432" t="s">
        <v>942</v>
      </c>
      <c r="B432" t="s">
        <v>943</v>
      </c>
      <c r="C432" s="17">
        <v>45380</v>
      </c>
      <c r="D432" s="7">
        <v>620000</v>
      </c>
      <c r="E432" t="s">
        <v>41</v>
      </c>
      <c r="F432" t="s">
        <v>42</v>
      </c>
      <c r="G432" s="7">
        <v>620000</v>
      </c>
      <c r="H432" s="7">
        <v>245880</v>
      </c>
      <c r="I432" s="12">
        <f t="shared" si="30"/>
        <v>39.658064516129031</v>
      </c>
      <c r="J432" s="12">
        <f t="shared" si="34"/>
        <v>10.038638780574267</v>
      </c>
      <c r="K432" s="7">
        <v>491758</v>
      </c>
      <c r="L432" s="7">
        <v>116749</v>
      </c>
      <c r="M432" s="7">
        <f t="shared" si="31"/>
        <v>503251</v>
      </c>
      <c r="N432" s="7">
        <v>403235.46875</v>
      </c>
      <c r="O432" s="22">
        <f t="shared" si="32"/>
        <v>1.2480325740194451</v>
      </c>
      <c r="P432" s="27">
        <v>2378</v>
      </c>
      <c r="Q432" s="32">
        <f t="shared" si="33"/>
        <v>211.62783851976451</v>
      </c>
      <c r="R432" s="37" t="s">
        <v>908</v>
      </c>
      <c r="S432" s="42">
        <f>ABS(O1909-O432)*100</f>
        <v>25.055286421564958</v>
      </c>
      <c r="T432" t="s">
        <v>325</v>
      </c>
      <c r="V432" s="7">
        <v>110000</v>
      </c>
      <c r="W432" t="s">
        <v>45</v>
      </c>
      <c r="X432" s="17" t="s">
        <v>46</v>
      </c>
      <c r="Z432" t="s">
        <v>842</v>
      </c>
      <c r="AA432">
        <v>407</v>
      </c>
      <c r="AB432">
        <v>65</v>
      </c>
    </row>
    <row r="433" spans="1:28" x14ac:dyDescent="0.25">
      <c r="A433" t="s">
        <v>944</v>
      </c>
      <c r="B433" t="s">
        <v>945</v>
      </c>
      <c r="C433" s="17">
        <v>44883</v>
      </c>
      <c r="D433" s="7">
        <v>385000</v>
      </c>
      <c r="E433" t="s">
        <v>41</v>
      </c>
      <c r="F433" t="s">
        <v>42</v>
      </c>
      <c r="G433" s="7">
        <v>385000</v>
      </c>
      <c r="H433" s="7">
        <v>228640</v>
      </c>
      <c r="I433" s="12">
        <f t="shared" si="30"/>
        <v>59.387012987012987</v>
      </c>
      <c r="J433" s="12">
        <f t="shared" si="34"/>
        <v>9.6903096903096895</v>
      </c>
      <c r="K433" s="7">
        <v>457276</v>
      </c>
      <c r="L433" s="7">
        <v>118546</v>
      </c>
      <c r="M433" s="7">
        <f t="shared" si="31"/>
        <v>266454</v>
      </c>
      <c r="N433" s="7">
        <v>364225.8125</v>
      </c>
      <c r="O433" s="22">
        <f t="shared" si="32"/>
        <v>0.73156264837764617</v>
      </c>
      <c r="P433" s="27">
        <v>2182</v>
      </c>
      <c r="Q433" s="32">
        <f t="shared" si="33"/>
        <v>122.11457378551788</v>
      </c>
      <c r="R433" s="37" t="s">
        <v>908</v>
      </c>
      <c r="S433" s="42">
        <f>ABS(O1909-O433)*100</f>
        <v>76.702278985744854</v>
      </c>
      <c r="T433" t="s">
        <v>325</v>
      </c>
      <c r="V433" s="7">
        <v>110000</v>
      </c>
      <c r="W433" t="s">
        <v>45</v>
      </c>
      <c r="X433" s="17" t="s">
        <v>46</v>
      </c>
      <c r="Z433" t="s">
        <v>842</v>
      </c>
      <c r="AA433">
        <v>407</v>
      </c>
      <c r="AB433">
        <v>65</v>
      </c>
    </row>
    <row r="434" spans="1:28" x14ac:dyDescent="0.25">
      <c r="A434" t="s">
        <v>946</v>
      </c>
      <c r="B434" t="s">
        <v>947</v>
      </c>
      <c r="C434" s="17">
        <v>45015</v>
      </c>
      <c r="D434" s="7">
        <v>425000</v>
      </c>
      <c r="E434" t="s">
        <v>41</v>
      </c>
      <c r="F434" t="s">
        <v>42</v>
      </c>
      <c r="G434" s="7">
        <v>425000</v>
      </c>
      <c r="H434" s="7">
        <v>213210</v>
      </c>
      <c r="I434" s="12">
        <f t="shared" si="30"/>
        <v>50.167058823529409</v>
      </c>
      <c r="J434" s="12">
        <f t="shared" si="34"/>
        <v>0.47035552682611126</v>
      </c>
      <c r="K434" s="7">
        <v>426423</v>
      </c>
      <c r="L434" s="7">
        <v>97990</v>
      </c>
      <c r="M434" s="7">
        <f t="shared" si="31"/>
        <v>327010</v>
      </c>
      <c r="N434" s="7">
        <v>353153.75</v>
      </c>
      <c r="O434" s="22">
        <f t="shared" si="32"/>
        <v>0.92597062893994475</v>
      </c>
      <c r="P434" s="27">
        <v>2378</v>
      </c>
      <c r="Q434" s="32">
        <f t="shared" si="33"/>
        <v>137.51471825063078</v>
      </c>
      <c r="R434" s="37" t="s">
        <v>908</v>
      </c>
      <c r="S434" s="42">
        <f>ABS(O1909-O434)*100</f>
        <v>57.261480929514995</v>
      </c>
      <c r="T434" t="s">
        <v>325</v>
      </c>
      <c r="V434" s="7">
        <v>90000</v>
      </c>
      <c r="W434" t="s">
        <v>45</v>
      </c>
      <c r="X434" s="17" t="s">
        <v>46</v>
      </c>
      <c r="Z434" t="s">
        <v>842</v>
      </c>
      <c r="AA434">
        <v>407</v>
      </c>
      <c r="AB434">
        <v>66</v>
      </c>
    </row>
    <row r="435" spans="1:28" x14ac:dyDescent="0.25">
      <c r="A435" t="s">
        <v>948</v>
      </c>
      <c r="B435" t="s">
        <v>949</v>
      </c>
      <c r="C435" s="17">
        <v>44869</v>
      </c>
      <c r="D435" s="7">
        <v>420000</v>
      </c>
      <c r="E435" t="s">
        <v>41</v>
      </c>
      <c r="F435" t="s">
        <v>42</v>
      </c>
      <c r="G435" s="7">
        <v>420000</v>
      </c>
      <c r="H435" s="7">
        <v>196520</v>
      </c>
      <c r="I435" s="12">
        <f t="shared" si="30"/>
        <v>46.790476190476191</v>
      </c>
      <c r="J435" s="12">
        <f t="shared" si="34"/>
        <v>2.9062271062271066</v>
      </c>
      <c r="K435" s="7">
        <v>393030</v>
      </c>
      <c r="L435" s="7">
        <v>97121</v>
      </c>
      <c r="M435" s="7">
        <f t="shared" si="31"/>
        <v>322879</v>
      </c>
      <c r="N435" s="7">
        <v>318181.71875</v>
      </c>
      <c r="O435" s="22">
        <f t="shared" si="32"/>
        <v>1.0147628885419742</v>
      </c>
      <c r="P435" s="27">
        <v>1968</v>
      </c>
      <c r="Q435" s="32">
        <f t="shared" si="33"/>
        <v>164.0645325203252</v>
      </c>
      <c r="R435" s="37" t="s">
        <v>908</v>
      </c>
      <c r="S435" s="42">
        <f>ABS(O1909-O435)*100</f>
        <v>48.382254969312058</v>
      </c>
      <c r="T435" t="s">
        <v>83</v>
      </c>
      <c r="V435" s="7">
        <v>90000</v>
      </c>
      <c r="W435" t="s">
        <v>45</v>
      </c>
      <c r="X435" s="17" t="s">
        <v>46</v>
      </c>
      <c r="Z435" t="s">
        <v>842</v>
      </c>
      <c r="AA435">
        <v>407</v>
      </c>
      <c r="AB435">
        <v>65</v>
      </c>
    </row>
    <row r="436" spans="1:28" x14ac:dyDescent="0.25">
      <c r="A436" t="s">
        <v>950</v>
      </c>
      <c r="B436" t="s">
        <v>951</v>
      </c>
      <c r="C436" s="17">
        <v>44701</v>
      </c>
      <c r="D436" s="7">
        <v>475000</v>
      </c>
      <c r="E436" t="s">
        <v>41</v>
      </c>
      <c r="F436" t="s">
        <v>42</v>
      </c>
      <c r="G436" s="7">
        <v>475000</v>
      </c>
      <c r="H436" s="7">
        <v>233940</v>
      </c>
      <c r="I436" s="12">
        <f t="shared" si="30"/>
        <v>49.250526315789472</v>
      </c>
      <c r="J436" s="12">
        <f t="shared" si="34"/>
        <v>0.44617698091382607</v>
      </c>
      <c r="K436" s="7">
        <v>467881</v>
      </c>
      <c r="L436" s="7">
        <v>105756</v>
      </c>
      <c r="M436" s="7">
        <f t="shared" si="31"/>
        <v>369244</v>
      </c>
      <c r="N436" s="7">
        <v>389381.71875</v>
      </c>
      <c r="O436" s="22">
        <f t="shared" si="32"/>
        <v>0.94828283460598395</v>
      </c>
      <c r="P436" s="27">
        <v>2438</v>
      </c>
      <c r="Q436" s="32">
        <f t="shared" si="33"/>
        <v>151.45365053322396</v>
      </c>
      <c r="R436" s="37" t="s">
        <v>908</v>
      </c>
      <c r="S436" s="42">
        <f>ABS(O1909-O436)*100</f>
        <v>55.030260362911079</v>
      </c>
      <c r="T436" t="s">
        <v>325</v>
      </c>
      <c r="V436" s="7">
        <v>100000</v>
      </c>
      <c r="W436" t="s">
        <v>45</v>
      </c>
      <c r="X436" s="17" t="s">
        <v>46</v>
      </c>
      <c r="Z436" t="s">
        <v>842</v>
      </c>
      <c r="AA436">
        <v>407</v>
      </c>
      <c r="AB436">
        <v>65</v>
      </c>
    </row>
    <row r="437" spans="1:28" x14ac:dyDescent="0.25">
      <c r="A437" t="s">
        <v>952</v>
      </c>
      <c r="B437" t="s">
        <v>953</v>
      </c>
      <c r="C437" s="17">
        <v>44823</v>
      </c>
      <c r="D437" s="7">
        <v>459000</v>
      </c>
      <c r="E437" t="s">
        <v>41</v>
      </c>
      <c r="F437" t="s">
        <v>42</v>
      </c>
      <c r="G437" s="7">
        <v>459000</v>
      </c>
      <c r="H437" s="7">
        <v>220070</v>
      </c>
      <c r="I437" s="12">
        <f t="shared" si="30"/>
        <v>47.945533769063182</v>
      </c>
      <c r="J437" s="12">
        <f t="shared" si="34"/>
        <v>1.7511695276401156</v>
      </c>
      <c r="K437" s="7">
        <v>440134</v>
      </c>
      <c r="L437" s="7">
        <v>98735</v>
      </c>
      <c r="M437" s="7">
        <f t="shared" si="31"/>
        <v>360265</v>
      </c>
      <c r="N437" s="7">
        <v>367095.6875</v>
      </c>
      <c r="O437" s="22">
        <f t="shared" si="32"/>
        <v>0.98139262395993143</v>
      </c>
      <c r="P437" s="27">
        <v>2677</v>
      </c>
      <c r="Q437" s="32">
        <f t="shared" si="33"/>
        <v>134.57788569293984</v>
      </c>
      <c r="R437" s="37" t="s">
        <v>908</v>
      </c>
      <c r="S437" s="42">
        <f>ABS(O1909-O437)*100</f>
        <v>51.719281427516329</v>
      </c>
      <c r="T437" t="s">
        <v>44</v>
      </c>
      <c r="V437" s="7">
        <v>90000</v>
      </c>
      <c r="W437" t="s">
        <v>45</v>
      </c>
      <c r="X437" s="17" t="s">
        <v>46</v>
      </c>
      <c r="Z437" t="s">
        <v>842</v>
      </c>
      <c r="AA437">
        <v>407</v>
      </c>
      <c r="AB437">
        <v>69</v>
      </c>
    </row>
    <row r="438" spans="1:28" x14ac:dyDescent="0.25">
      <c r="A438" t="s">
        <v>954</v>
      </c>
      <c r="B438" t="s">
        <v>955</v>
      </c>
      <c r="C438" s="17">
        <v>45156</v>
      </c>
      <c r="D438" s="7">
        <v>532000</v>
      </c>
      <c r="E438" t="s">
        <v>41</v>
      </c>
      <c r="F438" t="s">
        <v>42</v>
      </c>
      <c r="G438" s="7">
        <v>532000</v>
      </c>
      <c r="H438" s="7">
        <v>229960</v>
      </c>
      <c r="I438" s="12">
        <f t="shared" si="30"/>
        <v>43.225563909774436</v>
      </c>
      <c r="J438" s="12">
        <f t="shared" si="34"/>
        <v>6.4711393869288614</v>
      </c>
      <c r="K438" s="7">
        <v>459914</v>
      </c>
      <c r="L438" s="7">
        <v>96625</v>
      </c>
      <c r="M438" s="7">
        <f t="shared" si="31"/>
        <v>435375</v>
      </c>
      <c r="N438" s="7">
        <v>390633.34375</v>
      </c>
      <c r="O438" s="22">
        <f t="shared" si="32"/>
        <v>1.1145361935069067</v>
      </c>
      <c r="P438" s="27">
        <v>2690</v>
      </c>
      <c r="Q438" s="32">
        <f t="shared" si="33"/>
        <v>161.84944237918216</v>
      </c>
      <c r="R438" s="37" t="s">
        <v>908</v>
      </c>
      <c r="S438" s="42">
        <f>ABS(O1909-O438)*100</f>
        <v>38.404924472818806</v>
      </c>
      <c r="T438" t="s">
        <v>44</v>
      </c>
      <c r="V438" s="7">
        <v>90000</v>
      </c>
      <c r="W438" t="s">
        <v>45</v>
      </c>
      <c r="X438" s="17" t="s">
        <v>46</v>
      </c>
      <c r="Z438" t="s">
        <v>842</v>
      </c>
      <c r="AA438">
        <v>407</v>
      </c>
      <c r="AB438">
        <v>71</v>
      </c>
    </row>
    <row r="439" spans="1:28" x14ac:dyDescent="0.25">
      <c r="A439" t="s">
        <v>956</v>
      </c>
      <c r="B439" t="s">
        <v>957</v>
      </c>
      <c r="C439" s="17">
        <v>44697</v>
      </c>
      <c r="D439" s="7">
        <v>500000</v>
      </c>
      <c r="E439" t="s">
        <v>41</v>
      </c>
      <c r="F439" t="s">
        <v>42</v>
      </c>
      <c r="G439" s="7">
        <v>500000</v>
      </c>
      <c r="H439" s="7">
        <v>207960</v>
      </c>
      <c r="I439" s="12">
        <f t="shared" si="30"/>
        <v>41.591999999999999</v>
      </c>
      <c r="J439" s="12">
        <f t="shared" si="34"/>
        <v>8.104703296703299</v>
      </c>
      <c r="K439" s="7">
        <v>415925</v>
      </c>
      <c r="L439" s="7">
        <v>95963</v>
      </c>
      <c r="M439" s="7">
        <f t="shared" si="31"/>
        <v>404037</v>
      </c>
      <c r="N439" s="7">
        <v>344045.15625</v>
      </c>
      <c r="O439" s="22">
        <f t="shared" si="32"/>
        <v>1.174372005128324</v>
      </c>
      <c r="P439" s="27">
        <v>2170</v>
      </c>
      <c r="Q439" s="32">
        <f t="shared" si="33"/>
        <v>186.1921658986175</v>
      </c>
      <c r="R439" s="37" t="s">
        <v>908</v>
      </c>
      <c r="S439" s="42">
        <f>ABS(O1909-O439)*100</f>
        <v>32.421343310677074</v>
      </c>
      <c r="T439" t="s">
        <v>325</v>
      </c>
      <c r="V439" s="7">
        <v>90000</v>
      </c>
      <c r="W439" t="s">
        <v>45</v>
      </c>
      <c r="X439" s="17" t="s">
        <v>46</v>
      </c>
      <c r="Z439" t="s">
        <v>842</v>
      </c>
      <c r="AA439">
        <v>407</v>
      </c>
      <c r="AB439">
        <v>69</v>
      </c>
    </row>
    <row r="440" spans="1:28" x14ac:dyDescent="0.25">
      <c r="A440" t="s">
        <v>958</v>
      </c>
      <c r="B440" t="s">
        <v>959</v>
      </c>
      <c r="C440" s="17">
        <v>44851</v>
      </c>
      <c r="D440" s="7">
        <v>494000</v>
      </c>
      <c r="E440" t="s">
        <v>41</v>
      </c>
      <c r="F440" t="s">
        <v>42</v>
      </c>
      <c r="G440" s="7">
        <v>494000</v>
      </c>
      <c r="H440" s="7">
        <v>221890</v>
      </c>
      <c r="I440" s="12">
        <f t="shared" si="30"/>
        <v>44.917004048582996</v>
      </c>
      <c r="J440" s="12">
        <f t="shared" si="34"/>
        <v>4.779699248120302</v>
      </c>
      <c r="K440" s="7">
        <v>443772</v>
      </c>
      <c r="L440" s="7">
        <v>128204</v>
      </c>
      <c r="M440" s="7">
        <f t="shared" si="31"/>
        <v>365796</v>
      </c>
      <c r="N440" s="7">
        <v>339320.4375</v>
      </c>
      <c r="O440" s="22">
        <f t="shared" si="32"/>
        <v>1.0780252515735955</v>
      </c>
      <c r="P440" s="27">
        <v>2190</v>
      </c>
      <c r="Q440" s="32">
        <f t="shared" si="33"/>
        <v>167.03013698630136</v>
      </c>
      <c r="R440" s="37" t="s">
        <v>908</v>
      </c>
      <c r="S440" s="42">
        <f>ABS(O1909-O440)*100</f>
        <v>42.056018666149917</v>
      </c>
      <c r="T440" t="s">
        <v>325</v>
      </c>
      <c r="V440" s="7">
        <v>120000</v>
      </c>
      <c r="W440" t="s">
        <v>45</v>
      </c>
      <c r="X440" s="17" t="s">
        <v>46</v>
      </c>
      <c r="Z440" t="s">
        <v>842</v>
      </c>
      <c r="AA440">
        <v>407</v>
      </c>
      <c r="AB440">
        <v>70</v>
      </c>
    </row>
    <row r="441" spans="1:28" x14ac:dyDescent="0.25">
      <c r="A441" t="s">
        <v>960</v>
      </c>
      <c r="B441" t="s">
        <v>961</v>
      </c>
      <c r="C441" s="17">
        <v>45357</v>
      </c>
      <c r="D441" s="7">
        <v>545000</v>
      </c>
      <c r="E441" t="s">
        <v>41</v>
      </c>
      <c r="F441" t="s">
        <v>42</v>
      </c>
      <c r="G441" s="7">
        <v>545000</v>
      </c>
      <c r="H441" s="7">
        <v>211750</v>
      </c>
      <c r="I441" s="12">
        <f t="shared" si="30"/>
        <v>38.853211009174309</v>
      </c>
      <c r="J441" s="12">
        <f t="shared" si="34"/>
        <v>10.843492287528989</v>
      </c>
      <c r="K441" s="7">
        <v>423509</v>
      </c>
      <c r="L441" s="7">
        <v>101073</v>
      </c>
      <c r="M441" s="7">
        <f t="shared" si="31"/>
        <v>443927</v>
      </c>
      <c r="N441" s="7">
        <v>346705.375</v>
      </c>
      <c r="O441" s="22">
        <f t="shared" si="32"/>
        <v>1.2804156843544754</v>
      </c>
      <c r="P441" s="27">
        <v>2389</v>
      </c>
      <c r="Q441" s="32">
        <f t="shared" si="33"/>
        <v>185.82126412724989</v>
      </c>
      <c r="R441" s="37" t="s">
        <v>908</v>
      </c>
      <c r="S441" s="42">
        <f>ABS(O1909-O441)*100</f>
        <v>21.816975388061934</v>
      </c>
      <c r="T441" t="s">
        <v>325</v>
      </c>
      <c r="V441" s="7">
        <v>90000</v>
      </c>
      <c r="W441" t="s">
        <v>45</v>
      </c>
      <c r="X441" s="17" t="s">
        <v>46</v>
      </c>
      <c r="Z441" t="s">
        <v>842</v>
      </c>
      <c r="AA441">
        <v>407</v>
      </c>
      <c r="AB441">
        <v>69</v>
      </c>
    </row>
    <row r="442" spans="1:28" x14ac:dyDescent="0.25">
      <c r="A442" t="s">
        <v>962</v>
      </c>
      <c r="B442" t="s">
        <v>963</v>
      </c>
      <c r="C442" s="17">
        <v>45313</v>
      </c>
      <c r="D442" s="7">
        <v>480000</v>
      </c>
      <c r="E442" t="s">
        <v>41</v>
      </c>
      <c r="F442" t="s">
        <v>42</v>
      </c>
      <c r="G442" s="7">
        <v>480000</v>
      </c>
      <c r="H442" s="7">
        <v>227710</v>
      </c>
      <c r="I442" s="12">
        <f t="shared" si="30"/>
        <v>47.439583333333331</v>
      </c>
      <c r="J442" s="12">
        <f t="shared" si="34"/>
        <v>2.2571199633699663</v>
      </c>
      <c r="K442" s="7">
        <v>455423</v>
      </c>
      <c r="L442" s="7">
        <v>125916</v>
      </c>
      <c r="M442" s="7">
        <f t="shared" si="31"/>
        <v>354084</v>
      </c>
      <c r="N442" s="7">
        <v>354308.59375</v>
      </c>
      <c r="O442" s="22">
        <f t="shared" si="32"/>
        <v>0.99936610696448847</v>
      </c>
      <c r="P442" s="27">
        <v>2170</v>
      </c>
      <c r="Q442" s="32">
        <f t="shared" si="33"/>
        <v>163.17235023041474</v>
      </c>
      <c r="R442" s="37" t="s">
        <v>908</v>
      </c>
      <c r="S442" s="42">
        <f>ABS(O1909-O442)*100</f>
        <v>49.921933127060626</v>
      </c>
      <c r="T442" t="s">
        <v>44</v>
      </c>
      <c r="V442" s="7">
        <v>120000</v>
      </c>
      <c r="W442" t="s">
        <v>45</v>
      </c>
      <c r="X442" s="17" t="s">
        <v>46</v>
      </c>
      <c r="Z442" t="s">
        <v>842</v>
      </c>
      <c r="AA442">
        <v>407</v>
      </c>
      <c r="AB442">
        <v>71</v>
      </c>
    </row>
    <row r="443" spans="1:28" x14ac:dyDescent="0.25">
      <c r="A443" t="s">
        <v>964</v>
      </c>
      <c r="B443" t="s">
        <v>965</v>
      </c>
      <c r="C443" s="17">
        <v>45169</v>
      </c>
      <c r="D443" s="7">
        <v>403500</v>
      </c>
      <c r="E443" t="s">
        <v>41</v>
      </c>
      <c r="F443" t="s">
        <v>42</v>
      </c>
      <c r="G443" s="7">
        <v>403500</v>
      </c>
      <c r="H443" s="7">
        <v>163810</v>
      </c>
      <c r="I443" s="12">
        <f t="shared" si="30"/>
        <v>40.597273853779434</v>
      </c>
      <c r="J443" s="12">
        <f t="shared" si="34"/>
        <v>9.0994294429238636</v>
      </c>
      <c r="K443" s="7">
        <v>327628</v>
      </c>
      <c r="L443" s="7">
        <v>68127</v>
      </c>
      <c r="M443" s="7">
        <f t="shared" si="31"/>
        <v>335373</v>
      </c>
      <c r="N443" s="7">
        <v>274604.21875</v>
      </c>
      <c r="O443" s="22">
        <f t="shared" si="32"/>
        <v>1.2212958763948341</v>
      </c>
      <c r="P443" s="27">
        <v>1663</v>
      </c>
      <c r="Q443" s="32">
        <f t="shared" si="33"/>
        <v>201.66746843054722</v>
      </c>
      <c r="R443" s="37" t="s">
        <v>966</v>
      </c>
      <c r="S443" s="42">
        <f>ABS(O1909-O443)*100</f>
        <v>27.728956184026067</v>
      </c>
      <c r="T443" t="s">
        <v>83</v>
      </c>
      <c r="V443" s="7">
        <v>65000</v>
      </c>
      <c r="W443" t="s">
        <v>45</v>
      </c>
      <c r="X443" s="17" t="s">
        <v>46</v>
      </c>
      <c r="Z443" t="s">
        <v>716</v>
      </c>
      <c r="AA443">
        <v>407</v>
      </c>
      <c r="AB443">
        <v>64</v>
      </c>
    </row>
    <row r="444" spans="1:28" x14ac:dyDescent="0.25">
      <c r="A444" t="s">
        <v>967</v>
      </c>
      <c r="B444" t="s">
        <v>968</v>
      </c>
      <c r="C444" s="17">
        <v>44740</v>
      </c>
      <c r="D444" s="7">
        <v>389000</v>
      </c>
      <c r="E444" t="s">
        <v>41</v>
      </c>
      <c r="F444" t="s">
        <v>42</v>
      </c>
      <c r="G444" s="7">
        <v>389000</v>
      </c>
      <c r="H444" s="7">
        <v>204920</v>
      </c>
      <c r="I444" s="12">
        <f t="shared" si="30"/>
        <v>52.678663239074552</v>
      </c>
      <c r="J444" s="12">
        <f t="shared" si="34"/>
        <v>2.9819599423712546</v>
      </c>
      <c r="K444" s="7">
        <v>409847</v>
      </c>
      <c r="L444" s="7">
        <v>69389</v>
      </c>
      <c r="M444" s="7">
        <f t="shared" si="31"/>
        <v>319611</v>
      </c>
      <c r="N444" s="7">
        <v>360273.03125</v>
      </c>
      <c r="O444" s="22">
        <f t="shared" si="32"/>
        <v>0.88713551189518847</v>
      </c>
      <c r="P444" s="27">
        <v>2207</v>
      </c>
      <c r="Q444" s="32">
        <f t="shared" si="33"/>
        <v>144.81694608065246</v>
      </c>
      <c r="R444" s="37" t="s">
        <v>966</v>
      </c>
      <c r="S444" s="42">
        <f>ABS(O1909-O444)*100</f>
        <v>61.144992633990626</v>
      </c>
      <c r="T444" t="s">
        <v>44</v>
      </c>
      <c r="V444" s="7">
        <v>65000</v>
      </c>
      <c r="W444" t="s">
        <v>45</v>
      </c>
      <c r="X444" s="17" t="s">
        <v>46</v>
      </c>
      <c r="Z444" t="s">
        <v>716</v>
      </c>
      <c r="AA444">
        <v>407</v>
      </c>
      <c r="AB444">
        <v>64</v>
      </c>
    </row>
    <row r="445" spans="1:28" x14ac:dyDescent="0.25">
      <c r="A445" t="s">
        <v>969</v>
      </c>
      <c r="B445" t="s">
        <v>970</v>
      </c>
      <c r="C445" s="17">
        <v>44740</v>
      </c>
      <c r="D445" s="7">
        <v>360000</v>
      </c>
      <c r="E445" t="s">
        <v>41</v>
      </c>
      <c r="F445" t="s">
        <v>42</v>
      </c>
      <c r="G445" s="7">
        <v>360000</v>
      </c>
      <c r="H445" s="7">
        <v>182630</v>
      </c>
      <c r="I445" s="12">
        <f t="shared" si="30"/>
        <v>50.730555555555554</v>
      </c>
      <c r="J445" s="12">
        <f t="shared" si="34"/>
        <v>1.0338522588522565</v>
      </c>
      <c r="K445" s="7">
        <v>365269</v>
      </c>
      <c r="L445" s="7">
        <v>69447</v>
      </c>
      <c r="M445" s="7">
        <f t="shared" si="31"/>
        <v>290553</v>
      </c>
      <c r="N445" s="7">
        <v>313039.15625</v>
      </c>
      <c r="O445" s="22">
        <f t="shared" si="32"/>
        <v>0.92816823135045101</v>
      </c>
      <c r="P445" s="27">
        <v>1663</v>
      </c>
      <c r="Q445" s="32">
        <f t="shared" si="33"/>
        <v>174.71617558628984</v>
      </c>
      <c r="R445" s="37" t="s">
        <v>966</v>
      </c>
      <c r="S445" s="42">
        <f>ABS(O1909-O445)*100</f>
        <v>57.041720688464373</v>
      </c>
      <c r="T445" t="s">
        <v>83</v>
      </c>
      <c r="V445" s="7">
        <v>65000</v>
      </c>
      <c r="W445" t="s">
        <v>45</v>
      </c>
      <c r="X445" s="17" t="s">
        <v>46</v>
      </c>
      <c r="Z445" t="s">
        <v>716</v>
      </c>
      <c r="AA445">
        <v>407</v>
      </c>
      <c r="AB445">
        <v>64</v>
      </c>
    </row>
    <row r="446" spans="1:28" x14ac:dyDescent="0.25">
      <c r="A446" t="s">
        <v>971</v>
      </c>
      <c r="B446" t="s">
        <v>972</v>
      </c>
      <c r="C446" s="17">
        <v>44865</v>
      </c>
      <c r="D446" s="7">
        <v>313000</v>
      </c>
      <c r="E446" t="s">
        <v>41</v>
      </c>
      <c r="F446" t="s">
        <v>42</v>
      </c>
      <c r="G446" s="7">
        <v>313000</v>
      </c>
      <c r="H446" s="7">
        <v>173490</v>
      </c>
      <c r="I446" s="12">
        <f t="shared" si="30"/>
        <v>55.428115015974441</v>
      </c>
      <c r="J446" s="12">
        <f t="shared" si="34"/>
        <v>5.7314117192711436</v>
      </c>
      <c r="K446" s="7">
        <v>346982</v>
      </c>
      <c r="L446" s="7">
        <v>68127</v>
      </c>
      <c r="M446" s="7">
        <f t="shared" si="31"/>
        <v>244873</v>
      </c>
      <c r="N446" s="7">
        <v>295084.65625</v>
      </c>
      <c r="O446" s="22">
        <f t="shared" si="32"/>
        <v>0.82983982668532941</v>
      </c>
      <c r="P446" s="27">
        <v>1819</v>
      </c>
      <c r="Q446" s="32">
        <f t="shared" si="33"/>
        <v>134.61957119296318</v>
      </c>
      <c r="R446" s="37" t="s">
        <v>966</v>
      </c>
      <c r="S446" s="42">
        <f>ABS(O1909-O446)*100</f>
        <v>66.874561154976533</v>
      </c>
      <c r="T446" t="s">
        <v>44</v>
      </c>
      <c r="V446" s="7">
        <v>65000</v>
      </c>
      <c r="W446" t="s">
        <v>45</v>
      </c>
      <c r="X446" s="17" t="s">
        <v>46</v>
      </c>
      <c r="Z446" t="s">
        <v>716</v>
      </c>
      <c r="AA446">
        <v>407</v>
      </c>
      <c r="AB446">
        <v>65</v>
      </c>
    </row>
    <row r="447" spans="1:28" x14ac:dyDescent="0.25">
      <c r="A447" t="s">
        <v>973</v>
      </c>
      <c r="B447" t="s">
        <v>974</v>
      </c>
      <c r="C447" s="17">
        <v>44862</v>
      </c>
      <c r="D447" s="7">
        <v>324000</v>
      </c>
      <c r="E447" t="s">
        <v>41</v>
      </c>
      <c r="F447" t="s">
        <v>42</v>
      </c>
      <c r="G447" s="7">
        <v>324000</v>
      </c>
      <c r="H447" s="7">
        <v>161730</v>
      </c>
      <c r="I447" s="12">
        <f t="shared" si="30"/>
        <v>49.916666666666664</v>
      </c>
      <c r="J447" s="12">
        <f t="shared" si="34"/>
        <v>0.21996336996336652</v>
      </c>
      <c r="K447" s="7">
        <v>323467</v>
      </c>
      <c r="L447" s="7">
        <v>67980</v>
      </c>
      <c r="M447" s="7">
        <f t="shared" si="31"/>
        <v>256020</v>
      </c>
      <c r="N447" s="7">
        <v>270356.625</v>
      </c>
      <c r="O447" s="22">
        <f t="shared" si="32"/>
        <v>0.94697143079071944</v>
      </c>
      <c r="P447" s="27">
        <v>1819</v>
      </c>
      <c r="Q447" s="32">
        <f t="shared" si="33"/>
        <v>140.74766355140187</v>
      </c>
      <c r="R447" s="37" t="s">
        <v>966</v>
      </c>
      <c r="S447" s="42">
        <f>ABS(O1909-O447)*100</f>
        <v>55.161400744437529</v>
      </c>
      <c r="T447" t="s">
        <v>44</v>
      </c>
      <c r="V447" s="7">
        <v>65000</v>
      </c>
      <c r="W447" t="s">
        <v>45</v>
      </c>
      <c r="X447" s="17" t="s">
        <v>46</v>
      </c>
      <c r="Z447" t="s">
        <v>716</v>
      </c>
      <c r="AA447">
        <v>407</v>
      </c>
      <c r="AB447">
        <v>64</v>
      </c>
    </row>
    <row r="448" spans="1:28" x14ac:dyDescent="0.25">
      <c r="A448" t="s">
        <v>975</v>
      </c>
      <c r="B448" t="s">
        <v>976</v>
      </c>
      <c r="C448" s="17">
        <v>44756</v>
      </c>
      <c r="D448" s="7">
        <v>302500</v>
      </c>
      <c r="E448" t="s">
        <v>41</v>
      </c>
      <c r="F448" t="s">
        <v>42</v>
      </c>
      <c r="G448" s="7">
        <v>302500</v>
      </c>
      <c r="H448" s="7">
        <v>163900</v>
      </c>
      <c r="I448" s="12">
        <f t="shared" si="30"/>
        <v>54.181818181818187</v>
      </c>
      <c r="J448" s="12">
        <f t="shared" si="34"/>
        <v>4.4851148851148892</v>
      </c>
      <c r="K448" s="7">
        <v>327808</v>
      </c>
      <c r="L448" s="7">
        <v>68127</v>
      </c>
      <c r="M448" s="7">
        <f t="shared" si="31"/>
        <v>234373</v>
      </c>
      <c r="N448" s="7">
        <v>274794.71875</v>
      </c>
      <c r="O448" s="22">
        <f t="shared" si="32"/>
        <v>0.85290212659882136</v>
      </c>
      <c r="P448" s="27">
        <v>1819</v>
      </c>
      <c r="Q448" s="32">
        <f t="shared" si="33"/>
        <v>128.84716877405168</v>
      </c>
      <c r="R448" s="37" t="s">
        <v>966</v>
      </c>
      <c r="S448" s="42">
        <f>ABS(O1909-O448)*100</f>
        <v>64.568331163627334</v>
      </c>
      <c r="T448" t="s">
        <v>44</v>
      </c>
      <c r="V448" s="7">
        <v>65000</v>
      </c>
      <c r="W448" t="s">
        <v>45</v>
      </c>
      <c r="X448" s="17" t="s">
        <v>46</v>
      </c>
      <c r="Z448" t="s">
        <v>716</v>
      </c>
      <c r="AA448">
        <v>407</v>
      </c>
      <c r="AB448">
        <v>64</v>
      </c>
    </row>
    <row r="449" spans="1:28" x14ac:dyDescent="0.25">
      <c r="A449" t="s">
        <v>977</v>
      </c>
      <c r="B449" t="s">
        <v>978</v>
      </c>
      <c r="C449" s="17">
        <v>44901</v>
      </c>
      <c r="D449" s="7">
        <v>355000</v>
      </c>
      <c r="E449" t="s">
        <v>41</v>
      </c>
      <c r="F449" t="s">
        <v>42</v>
      </c>
      <c r="G449" s="7">
        <v>355000</v>
      </c>
      <c r="H449" s="7">
        <v>188050</v>
      </c>
      <c r="I449" s="12">
        <f t="shared" si="30"/>
        <v>52.971830985915489</v>
      </c>
      <c r="J449" s="12">
        <f t="shared" si="34"/>
        <v>3.2751276892121908</v>
      </c>
      <c r="K449" s="7">
        <v>376090</v>
      </c>
      <c r="L449" s="7">
        <v>68127</v>
      </c>
      <c r="M449" s="7">
        <f t="shared" si="31"/>
        <v>286873</v>
      </c>
      <c r="N449" s="7">
        <v>325886.78125</v>
      </c>
      <c r="O449" s="22">
        <f t="shared" si="32"/>
        <v>0.88028424749124434</v>
      </c>
      <c r="P449" s="27">
        <v>1663</v>
      </c>
      <c r="Q449" s="32">
        <f t="shared" si="33"/>
        <v>172.50330727600721</v>
      </c>
      <c r="R449" s="37" t="s">
        <v>966</v>
      </c>
      <c r="S449" s="42">
        <f>ABS(O1909-O449)*100</f>
        <v>61.830119074385038</v>
      </c>
      <c r="T449" t="s">
        <v>83</v>
      </c>
      <c r="V449" s="7">
        <v>65000</v>
      </c>
      <c r="W449" t="s">
        <v>45</v>
      </c>
      <c r="X449" s="17" t="s">
        <v>46</v>
      </c>
      <c r="Z449" t="s">
        <v>716</v>
      </c>
      <c r="AA449">
        <v>407</v>
      </c>
      <c r="AB449">
        <v>64</v>
      </c>
    </row>
    <row r="450" spans="1:28" x14ac:dyDescent="0.25">
      <c r="A450" t="s">
        <v>979</v>
      </c>
      <c r="B450" t="s">
        <v>980</v>
      </c>
      <c r="C450" s="17">
        <v>44743</v>
      </c>
      <c r="D450" s="7">
        <v>335000</v>
      </c>
      <c r="E450" t="s">
        <v>41</v>
      </c>
      <c r="F450" t="s">
        <v>42</v>
      </c>
      <c r="G450" s="7">
        <v>335000</v>
      </c>
      <c r="H450" s="7">
        <v>163300</v>
      </c>
      <c r="I450" s="12">
        <f t="shared" ref="I450:I513" si="35">H450/G450*100</f>
        <v>48.746268656716417</v>
      </c>
      <c r="J450" s="12">
        <f t="shared" si="34"/>
        <v>0.95043463998688082</v>
      </c>
      <c r="K450" s="7">
        <v>326609</v>
      </c>
      <c r="L450" s="7">
        <v>68127</v>
      </c>
      <c r="M450" s="7">
        <f t="shared" ref="M450:M513" si="36">G450-L450</f>
        <v>266873</v>
      </c>
      <c r="N450" s="7">
        <v>273525.9375</v>
      </c>
      <c r="O450" s="22">
        <f t="shared" ref="O450:O513" si="37">M450/N450</f>
        <v>0.97567712385594141</v>
      </c>
      <c r="P450" s="27">
        <v>1819</v>
      </c>
      <c r="Q450" s="32">
        <f t="shared" ref="Q450:Q513" si="38">M450/P450</f>
        <v>146.71412864211106</v>
      </c>
      <c r="R450" s="37" t="s">
        <v>966</v>
      </c>
      <c r="S450" s="42">
        <f>ABS(O1909-O450)*100</f>
        <v>52.29083143791533</v>
      </c>
      <c r="T450" t="s">
        <v>44</v>
      </c>
      <c r="V450" s="7">
        <v>65000</v>
      </c>
      <c r="W450" t="s">
        <v>45</v>
      </c>
      <c r="X450" s="17" t="s">
        <v>46</v>
      </c>
      <c r="Z450" t="s">
        <v>716</v>
      </c>
      <c r="AA450">
        <v>407</v>
      </c>
      <c r="AB450">
        <v>64</v>
      </c>
    </row>
    <row r="451" spans="1:28" x14ac:dyDescent="0.25">
      <c r="A451" t="s">
        <v>981</v>
      </c>
      <c r="B451" t="s">
        <v>982</v>
      </c>
      <c r="C451" s="17">
        <v>45246</v>
      </c>
      <c r="D451" s="7">
        <v>295000</v>
      </c>
      <c r="E451" t="s">
        <v>41</v>
      </c>
      <c r="F451" t="s">
        <v>42</v>
      </c>
      <c r="G451" s="7">
        <v>295000</v>
      </c>
      <c r="H451" s="7">
        <v>162470</v>
      </c>
      <c r="I451" s="12">
        <f t="shared" si="35"/>
        <v>55.074576271186437</v>
      </c>
      <c r="J451" s="12">
        <f t="shared" ref="J451:J514" si="39">+ABS(I451-$I$1914)</f>
        <v>5.3778729744831395</v>
      </c>
      <c r="K451" s="7">
        <v>324934</v>
      </c>
      <c r="L451" s="7">
        <v>67980</v>
      </c>
      <c r="M451" s="7">
        <f t="shared" si="36"/>
        <v>227020</v>
      </c>
      <c r="N451" s="7">
        <v>271909</v>
      </c>
      <c r="O451" s="22">
        <f t="shared" si="37"/>
        <v>0.83491168001059179</v>
      </c>
      <c r="P451" s="27">
        <v>1819</v>
      </c>
      <c r="Q451" s="32">
        <f t="shared" si="38"/>
        <v>124.80483782297966</v>
      </c>
      <c r="R451" s="37" t="s">
        <v>966</v>
      </c>
      <c r="S451" s="42">
        <f>ABS(O1909-O451)*100</f>
        <v>66.367375822450299</v>
      </c>
      <c r="T451" t="s">
        <v>44</v>
      </c>
      <c r="V451" s="7">
        <v>65000</v>
      </c>
      <c r="W451" t="s">
        <v>45</v>
      </c>
      <c r="X451" s="17" t="s">
        <v>46</v>
      </c>
      <c r="Z451" t="s">
        <v>716</v>
      </c>
      <c r="AA451">
        <v>407</v>
      </c>
      <c r="AB451">
        <v>65</v>
      </c>
    </row>
    <row r="452" spans="1:28" x14ac:dyDescent="0.25">
      <c r="A452" t="s">
        <v>983</v>
      </c>
      <c r="B452" t="s">
        <v>984</v>
      </c>
      <c r="C452" s="17">
        <v>44768</v>
      </c>
      <c r="D452" s="7">
        <v>380000</v>
      </c>
      <c r="E452" t="s">
        <v>41</v>
      </c>
      <c r="F452" t="s">
        <v>42</v>
      </c>
      <c r="G452" s="7">
        <v>380000</v>
      </c>
      <c r="H452" s="7">
        <v>191000</v>
      </c>
      <c r="I452" s="12">
        <f t="shared" si="35"/>
        <v>50.263157894736842</v>
      </c>
      <c r="J452" s="12">
        <f t="shared" si="39"/>
        <v>0.5664545980335447</v>
      </c>
      <c r="K452" s="7">
        <v>382006</v>
      </c>
      <c r="L452" s="7">
        <v>67833</v>
      </c>
      <c r="M452" s="7">
        <f t="shared" si="36"/>
        <v>312167</v>
      </c>
      <c r="N452" s="7">
        <v>332458.1875</v>
      </c>
      <c r="O452" s="22">
        <f t="shared" si="37"/>
        <v>0.93896619706500684</v>
      </c>
      <c r="P452" s="27">
        <v>2207</v>
      </c>
      <c r="Q452" s="32">
        <f t="shared" si="38"/>
        <v>141.44404168554598</v>
      </c>
      <c r="R452" s="37" t="s">
        <v>966</v>
      </c>
      <c r="S452" s="42">
        <f>ABS(O1909-O452)*100</f>
        <v>55.961924117008785</v>
      </c>
      <c r="T452" t="s">
        <v>44</v>
      </c>
      <c r="V452" s="7">
        <v>65000</v>
      </c>
      <c r="W452" t="s">
        <v>45</v>
      </c>
      <c r="X452" s="17" t="s">
        <v>46</v>
      </c>
      <c r="Z452" t="s">
        <v>716</v>
      </c>
      <c r="AA452">
        <v>407</v>
      </c>
      <c r="AB452">
        <v>65</v>
      </c>
    </row>
    <row r="453" spans="1:28" x14ac:dyDescent="0.25">
      <c r="A453" t="s">
        <v>985</v>
      </c>
      <c r="B453" t="s">
        <v>986</v>
      </c>
      <c r="C453" s="17">
        <v>45175</v>
      </c>
      <c r="D453" s="7">
        <v>377000</v>
      </c>
      <c r="E453" t="s">
        <v>41</v>
      </c>
      <c r="F453" t="s">
        <v>42</v>
      </c>
      <c r="G453" s="7">
        <v>377000</v>
      </c>
      <c r="H453" s="7">
        <v>162730</v>
      </c>
      <c r="I453" s="12">
        <f t="shared" si="35"/>
        <v>43.164456233421753</v>
      </c>
      <c r="J453" s="12">
        <f t="shared" si="39"/>
        <v>6.5322470632815453</v>
      </c>
      <c r="K453" s="7">
        <v>325458</v>
      </c>
      <c r="L453" s="7">
        <v>68714</v>
      </c>
      <c r="M453" s="7">
        <f t="shared" si="36"/>
        <v>308286</v>
      </c>
      <c r="N453" s="7">
        <v>271686.78125</v>
      </c>
      <c r="O453" s="22">
        <f t="shared" si="37"/>
        <v>1.1347110764153161</v>
      </c>
      <c r="P453" s="27">
        <v>1663</v>
      </c>
      <c r="Q453" s="32">
        <f t="shared" si="38"/>
        <v>185.37943475646424</v>
      </c>
      <c r="R453" s="37" t="s">
        <v>966</v>
      </c>
      <c r="S453" s="42">
        <f>ABS(O1909-O453)*100</f>
        <v>36.387436181977861</v>
      </c>
      <c r="T453" t="s">
        <v>83</v>
      </c>
      <c r="V453" s="7">
        <v>65000</v>
      </c>
      <c r="W453" t="s">
        <v>45</v>
      </c>
      <c r="X453" s="17" t="s">
        <v>46</v>
      </c>
      <c r="Z453" t="s">
        <v>716</v>
      </c>
      <c r="AA453">
        <v>407</v>
      </c>
      <c r="AB453">
        <v>65</v>
      </c>
    </row>
    <row r="454" spans="1:28" x14ac:dyDescent="0.25">
      <c r="A454" t="s">
        <v>987</v>
      </c>
      <c r="B454" t="s">
        <v>988</v>
      </c>
      <c r="C454" s="17">
        <v>44753</v>
      </c>
      <c r="D454" s="7">
        <v>325000</v>
      </c>
      <c r="E454" t="s">
        <v>41</v>
      </c>
      <c r="F454" t="s">
        <v>42</v>
      </c>
      <c r="G454" s="7">
        <v>325000</v>
      </c>
      <c r="H454" s="7">
        <v>165790</v>
      </c>
      <c r="I454" s="12">
        <f t="shared" si="35"/>
        <v>51.012307692307687</v>
      </c>
      <c r="J454" s="12">
        <f t="shared" si="39"/>
        <v>1.3156043956043888</v>
      </c>
      <c r="K454" s="7">
        <v>331577</v>
      </c>
      <c r="L454" s="7">
        <v>68420</v>
      </c>
      <c r="M454" s="7">
        <f t="shared" si="36"/>
        <v>256580</v>
      </c>
      <c r="N454" s="7">
        <v>278473.03125</v>
      </c>
      <c r="O454" s="22">
        <f t="shared" si="37"/>
        <v>0.92138186182077553</v>
      </c>
      <c r="P454" s="27">
        <v>1819</v>
      </c>
      <c r="Q454" s="32">
        <f t="shared" si="38"/>
        <v>141.05552501374382</v>
      </c>
      <c r="R454" s="37" t="s">
        <v>966</v>
      </c>
      <c r="S454" s="42">
        <f>ABS(O1909-O454)*100</f>
        <v>57.720357641431917</v>
      </c>
      <c r="T454" t="s">
        <v>44</v>
      </c>
      <c r="V454" s="7">
        <v>65000</v>
      </c>
      <c r="W454" t="s">
        <v>45</v>
      </c>
      <c r="X454" s="17" t="s">
        <v>46</v>
      </c>
      <c r="Z454" t="s">
        <v>716</v>
      </c>
      <c r="AA454">
        <v>407</v>
      </c>
      <c r="AB454">
        <v>65</v>
      </c>
    </row>
    <row r="455" spans="1:28" x14ac:dyDescent="0.25">
      <c r="A455" t="s">
        <v>989</v>
      </c>
      <c r="B455" t="s">
        <v>990</v>
      </c>
      <c r="C455" s="17">
        <v>44784</v>
      </c>
      <c r="D455" s="7">
        <v>325000</v>
      </c>
      <c r="E455" t="s">
        <v>41</v>
      </c>
      <c r="F455" t="s">
        <v>42</v>
      </c>
      <c r="G455" s="7">
        <v>325000</v>
      </c>
      <c r="H455" s="7">
        <v>165190</v>
      </c>
      <c r="I455" s="12">
        <f t="shared" si="35"/>
        <v>50.82769230769231</v>
      </c>
      <c r="J455" s="12">
        <f t="shared" si="39"/>
        <v>1.1309890109890119</v>
      </c>
      <c r="K455" s="7">
        <v>330384</v>
      </c>
      <c r="L455" s="7">
        <v>68860</v>
      </c>
      <c r="M455" s="7">
        <f t="shared" si="36"/>
        <v>256140</v>
      </c>
      <c r="N455" s="7">
        <v>276744.96875</v>
      </c>
      <c r="O455" s="22">
        <f t="shared" si="37"/>
        <v>0.92554528148038828</v>
      </c>
      <c r="P455" s="27">
        <v>1819</v>
      </c>
      <c r="Q455" s="32">
        <f t="shared" si="38"/>
        <v>140.81363386476085</v>
      </c>
      <c r="R455" s="37" t="s">
        <v>966</v>
      </c>
      <c r="S455" s="42">
        <f>ABS(O1909-O455)*100</f>
        <v>57.304015675470644</v>
      </c>
      <c r="T455" t="s">
        <v>44</v>
      </c>
      <c r="V455" s="7">
        <v>65000</v>
      </c>
      <c r="W455" t="s">
        <v>45</v>
      </c>
      <c r="X455" s="17" t="s">
        <v>46</v>
      </c>
      <c r="Z455" t="s">
        <v>716</v>
      </c>
      <c r="AA455">
        <v>407</v>
      </c>
      <c r="AB455">
        <v>65</v>
      </c>
    </row>
    <row r="456" spans="1:28" x14ac:dyDescent="0.25">
      <c r="A456" t="s">
        <v>991</v>
      </c>
      <c r="B456" t="s">
        <v>992</v>
      </c>
      <c r="C456" s="17">
        <v>44817</v>
      </c>
      <c r="D456" s="7">
        <v>340000</v>
      </c>
      <c r="E456" t="s">
        <v>41</v>
      </c>
      <c r="F456" t="s">
        <v>42</v>
      </c>
      <c r="G456" s="7">
        <v>340000</v>
      </c>
      <c r="H456" s="7">
        <v>190680</v>
      </c>
      <c r="I456" s="12">
        <f t="shared" si="35"/>
        <v>56.082352941176474</v>
      </c>
      <c r="J456" s="12">
        <f t="shared" si="39"/>
        <v>6.3856496444731761</v>
      </c>
      <c r="K456" s="7">
        <v>381359</v>
      </c>
      <c r="L456" s="7">
        <v>67980</v>
      </c>
      <c r="M456" s="7">
        <f t="shared" si="36"/>
        <v>272020</v>
      </c>
      <c r="N456" s="7">
        <v>331618</v>
      </c>
      <c r="O456" s="22">
        <f t="shared" si="37"/>
        <v>0.82028116688478914</v>
      </c>
      <c r="P456" s="27">
        <v>2207</v>
      </c>
      <c r="Q456" s="32">
        <f t="shared" si="38"/>
        <v>123.25328500226551</v>
      </c>
      <c r="R456" s="37" t="s">
        <v>966</v>
      </c>
      <c r="S456" s="42">
        <f>ABS(O1909-O456)*100</f>
        <v>67.830427135030561</v>
      </c>
      <c r="T456" t="s">
        <v>44</v>
      </c>
      <c r="V456" s="7">
        <v>65000</v>
      </c>
      <c r="W456" t="s">
        <v>45</v>
      </c>
      <c r="X456" s="17" t="s">
        <v>46</v>
      </c>
      <c r="Z456" t="s">
        <v>716</v>
      </c>
      <c r="AA456">
        <v>407</v>
      </c>
      <c r="AB456">
        <v>65</v>
      </c>
    </row>
    <row r="457" spans="1:28" x14ac:dyDescent="0.25">
      <c r="A457" t="s">
        <v>993</v>
      </c>
      <c r="B457" t="s">
        <v>994</v>
      </c>
      <c r="C457" s="17">
        <v>45289</v>
      </c>
      <c r="D457" s="7">
        <v>420000</v>
      </c>
      <c r="E457" t="s">
        <v>41</v>
      </c>
      <c r="F457" t="s">
        <v>42</v>
      </c>
      <c r="G457" s="7">
        <v>420000</v>
      </c>
      <c r="H457" s="7">
        <v>193060</v>
      </c>
      <c r="I457" s="12">
        <f t="shared" si="35"/>
        <v>45.966666666666669</v>
      </c>
      <c r="J457" s="12">
        <f t="shared" si="39"/>
        <v>3.7300366300366292</v>
      </c>
      <c r="K457" s="7">
        <v>386129</v>
      </c>
      <c r="L457" s="7">
        <v>68078</v>
      </c>
      <c r="M457" s="7">
        <f t="shared" si="36"/>
        <v>351922</v>
      </c>
      <c r="N457" s="7">
        <v>336561.90625</v>
      </c>
      <c r="O457" s="22">
        <f t="shared" si="37"/>
        <v>1.0456382420730361</v>
      </c>
      <c r="P457" s="27">
        <v>2290</v>
      </c>
      <c r="Q457" s="32">
        <f t="shared" si="38"/>
        <v>153.67772925764191</v>
      </c>
      <c r="R457" s="37" t="s">
        <v>966</v>
      </c>
      <c r="S457" s="42">
        <f>ABS(O1909-O457)*100</f>
        <v>45.29471961620586</v>
      </c>
      <c r="T457" t="s">
        <v>44</v>
      </c>
      <c r="V457" s="7">
        <v>65000</v>
      </c>
      <c r="W457" t="s">
        <v>45</v>
      </c>
      <c r="X457" s="17" t="s">
        <v>46</v>
      </c>
      <c r="Z457" t="s">
        <v>716</v>
      </c>
      <c r="AA457">
        <v>407</v>
      </c>
      <c r="AB457">
        <v>67</v>
      </c>
    </row>
    <row r="458" spans="1:28" x14ac:dyDescent="0.25">
      <c r="A458" t="s">
        <v>995</v>
      </c>
      <c r="B458" t="s">
        <v>996</v>
      </c>
      <c r="C458" s="17">
        <v>44855</v>
      </c>
      <c r="D458" s="7">
        <v>340000</v>
      </c>
      <c r="E458" t="s">
        <v>41</v>
      </c>
      <c r="F458" t="s">
        <v>42</v>
      </c>
      <c r="G458" s="7">
        <v>340000</v>
      </c>
      <c r="H458" s="7">
        <v>185060</v>
      </c>
      <c r="I458" s="12">
        <f t="shared" si="35"/>
        <v>54.429411764705883</v>
      </c>
      <c r="J458" s="12">
        <f t="shared" si="39"/>
        <v>4.7327084680025848</v>
      </c>
      <c r="K458" s="7">
        <v>370112</v>
      </c>
      <c r="L458" s="7">
        <v>67637</v>
      </c>
      <c r="M458" s="7">
        <f t="shared" si="36"/>
        <v>272363</v>
      </c>
      <c r="N458" s="7">
        <v>320079.375</v>
      </c>
      <c r="O458" s="22">
        <f t="shared" si="37"/>
        <v>0.85092330613304901</v>
      </c>
      <c r="P458" s="27">
        <v>2112</v>
      </c>
      <c r="Q458" s="32">
        <f t="shared" si="38"/>
        <v>128.95975378787878</v>
      </c>
      <c r="R458" s="37" t="s">
        <v>966</v>
      </c>
      <c r="S458" s="42">
        <f>ABS(O1909-O458)*100</f>
        <v>64.766213210204569</v>
      </c>
      <c r="T458" t="s">
        <v>325</v>
      </c>
      <c r="V458" s="7">
        <v>65000</v>
      </c>
      <c r="W458" t="s">
        <v>45</v>
      </c>
      <c r="X458" s="17" t="s">
        <v>46</v>
      </c>
      <c r="Z458" t="s">
        <v>716</v>
      </c>
      <c r="AA458">
        <v>407</v>
      </c>
      <c r="AB458">
        <v>67</v>
      </c>
    </row>
    <row r="459" spans="1:28" x14ac:dyDescent="0.25">
      <c r="A459" t="s">
        <v>997</v>
      </c>
      <c r="B459" t="s">
        <v>998</v>
      </c>
      <c r="C459" s="17">
        <v>45065</v>
      </c>
      <c r="D459" s="7">
        <v>435000</v>
      </c>
      <c r="E459" t="s">
        <v>41</v>
      </c>
      <c r="F459" t="s">
        <v>42</v>
      </c>
      <c r="G459" s="7">
        <v>435000</v>
      </c>
      <c r="H459" s="7">
        <v>182770</v>
      </c>
      <c r="I459" s="12">
        <f t="shared" si="35"/>
        <v>42.01609195402299</v>
      </c>
      <c r="J459" s="12">
        <f t="shared" si="39"/>
        <v>7.680611342680308</v>
      </c>
      <c r="K459" s="7">
        <v>365545</v>
      </c>
      <c r="L459" s="7">
        <v>68127</v>
      </c>
      <c r="M459" s="7">
        <f t="shared" si="36"/>
        <v>366873</v>
      </c>
      <c r="N459" s="7">
        <v>314728.03125</v>
      </c>
      <c r="O459" s="22">
        <f t="shared" si="37"/>
        <v>1.1656826325348164</v>
      </c>
      <c r="P459" s="27">
        <v>2152</v>
      </c>
      <c r="Q459" s="32">
        <f t="shared" si="38"/>
        <v>170.4800185873606</v>
      </c>
      <c r="R459" s="37" t="s">
        <v>966</v>
      </c>
      <c r="S459" s="42">
        <f>ABS(O1909-O459)*100</f>
        <v>33.290280570027832</v>
      </c>
      <c r="T459" t="s">
        <v>325</v>
      </c>
      <c r="V459" s="7">
        <v>65000</v>
      </c>
      <c r="W459" t="s">
        <v>45</v>
      </c>
      <c r="X459" s="17" t="s">
        <v>46</v>
      </c>
      <c r="Z459" t="s">
        <v>716</v>
      </c>
      <c r="AA459">
        <v>407</v>
      </c>
      <c r="AB459">
        <v>67</v>
      </c>
    </row>
    <row r="460" spans="1:28" x14ac:dyDescent="0.25">
      <c r="A460" t="s">
        <v>999</v>
      </c>
      <c r="B460" t="s">
        <v>1000</v>
      </c>
      <c r="C460" s="17">
        <v>44749</v>
      </c>
      <c r="D460" s="7">
        <v>655000</v>
      </c>
      <c r="E460" t="s">
        <v>41</v>
      </c>
      <c r="F460" t="s">
        <v>42</v>
      </c>
      <c r="G460" s="7">
        <v>655000</v>
      </c>
      <c r="H460" s="7">
        <v>244020</v>
      </c>
      <c r="I460" s="12">
        <f t="shared" si="35"/>
        <v>37.25496183206107</v>
      </c>
      <c r="J460" s="12">
        <f t="shared" si="39"/>
        <v>12.441741464642227</v>
      </c>
      <c r="K460" s="7">
        <v>488037</v>
      </c>
      <c r="L460" s="7">
        <v>108528</v>
      </c>
      <c r="M460" s="7">
        <f t="shared" si="36"/>
        <v>546472</v>
      </c>
      <c r="N460" s="7">
        <v>198695.8125</v>
      </c>
      <c r="O460" s="22">
        <f t="shared" si="37"/>
        <v>2.7502944985315181</v>
      </c>
      <c r="P460" s="27">
        <v>2655</v>
      </c>
      <c r="Q460" s="32">
        <f t="shared" si="38"/>
        <v>205.82749529190207</v>
      </c>
      <c r="R460" s="37" t="s">
        <v>727</v>
      </c>
      <c r="S460" s="42">
        <f>ABS(O1909-O460)*100</f>
        <v>125.17090602964234</v>
      </c>
      <c r="T460" t="s">
        <v>325</v>
      </c>
      <c r="V460" s="7">
        <v>95370</v>
      </c>
      <c r="W460" t="s">
        <v>45</v>
      </c>
      <c r="X460" s="17" t="s">
        <v>46</v>
      </c>
      <c r="Z460" t="s">
        <v>618</v>
      </c>
      <c r="AA460">
        <v>401</v>
      </c>
      <c r="AB460">
        <v>45</v>
      </c>
    </row>
    <row r="461" spans="1:28" x14ac:dyDescent="0.25">
      <c r="A461" t="s">
        <v>1001</v>
      </c>
      <c r="B461" t="s">
        <v>1002</v>
      </c>
      <c r="C461" s="17">
        <v>44680</v>
      </c>
      <c r="D461" s="7">
        <v>570000</v>
      </c>
      <c r="E461" t="s">
        <v>41</v>
      </c>
      <c r="F461" t="s">
        <v>42</v>
      </c>
      <c r="G461" s="7">
        <v>570000</v>
      </c>
      <c r="H461" s="7">
        <v>355550</v>
      </c>
      <c r="I461" s="12">
        <f t="shared" si="35"/>
        <v>62.377192982456144</v>
      </c>
      <c r="J461" s="12">
        <f t="shared" si="39"/>
        <v>12.680489685752846</v>
      </c>
      <c r="K461" s="7">
        <v>711107</v>
      </c>
      <c r="L461" s="7">
        <v>141886</v>
      </c>
      <c r="M461" s="7">
        <f t="shared" si="36"/>
        <v>428114</v>
      </c>
      <c r="N461" s="7">
        <v>612065.5625</v>
      </c>
      <c r="O461" s="22">
        <f t="shared" si="37"/>
        <v>0.69945774804149352</v>
      </c>
      <c r="P461" s="27">
        <v>3044</v>
      </c>
      <c r="Q461" s="32">
        <f t="shared" si="38"/>
        <v>140.64191852825229</v>
      </c>
      <c r="R461" s="37" t="s">
        <v>908</v>
      </c>
      <c r="S461" s="42">
        <f>ABS(O1909-O461)*100</f>
        <v>79.912769019360113</v>
      </c>
      <c r="T461" t="s">
        <v>44</v>
      </c>
      <c r="V461" s="7">
        <v>110000</v>
      </c>
      <c r="W461" t="s">
        <v>45</v>
      </c>
      <c r="X461" s="17" t="s">
        <v>46</v>
      </c>
      <c r="Z461" t="s">
        <v>842</v>
      </c>
      <c r="AA461">
        <v>407</v>
      </c>
      <c r="AB461">
        <v>66</v>
      </c>
    </row>
    <row r="462" spans="1:28" x14ac:dyDescent="0.25">
      <c r="A462" t="s">
        <v>1003</v>
      </c>
      <c r="B462" t="s">
        <v>1004</v>
      </c>
      <c r="C462" s="17">
        <v>45365</v>
      </c>
      <c r="D462" s="7">
        <v>522000</v>
      </c>
      <c r="E462" t="s">
        <v>41</v>
      </c>
      <c r="F462" t="s">
        <v>42</v>
      </c>
      <c r="G462" s="7">
        <v>522000</v>
      </c>
      <c r="H462" s="7">
        <v>317810</v>
      </c>
      <c r="I462" s="12">
        <f t="shared" si="35"/>
        <v>60.883141762452112</v>
      </c>
      <c r="J462" s="12">
        <f t="shared" si="39"/>
        <v>11.186438465748815</v>
      </c>
      <c r="K462" s="7">
        <v>635613</v>
      </c>
      <c r="L462" s="7">
        <v>110510</v>
      </c>
      <c r="M462" s="7">
        <f t="shared" si="36"/>
        <v>411490</v>
      </c>
      <c r="N462" s="7">
        <v>564626.875</v>
      </c>
      <c r="O462" s="22">
        <f t="shared" si="37"/>
        <v>0.72878217141187263</v>
      </c>
      <c r="P462" s="27">
        <v>2965</v>
      </c>
      <c r="Q462" s="32">
        <f t="shared" si="38"/>
        <v>138.78246205733558</v>
      </c>
      <c r="R462" s="37" t="s">
        <v>908</v>
      </c>
      <c r="S462" s="42">
        <f>ABS(O1909-O462)*100</f>
        <v>76.980326682322215</v>
      </c>
      <c r="T462" t="s">
        <v>44</v>
      </c>
      <c r="V462" s="7">
        <v>100000</v>
      </c>
      <c r="W462" t="s">
        <v>45</v>
      </c>
      <c r="X462" s="17" t="s">
        <v>46</v>
      </c>
      <c r="Z462" t="s">
        <v>842</v>
      </c>
      <c r="AA462">
        <v>407</v>
      </c>
      <c r="AB462">
        <v>66</v>
      </c>
    </row>
    <row r="463" spans="1:28" x14ac:dyDescent="0.25">
      <c r="A463" t="s">
        <v>1005</v>
      </c>
      <c r="B463" t="s">
        <v>1006</v>
      </c>
      <c r="C463" s="17">
        <v>44656</v>
      </c>
      <c r="D463" s="7">
        <v>195700</v>
      </c>
      <c r="E463" t="s">
        <v>41</v>
      </c>
      <c r="F463" t="s">
        <v>42</v>
      </c>
      <c r="G463" s="7">
        <v>195700</v>
      </c>
      <c r="H463" s="7">
        <v>113430</v>
      </c>
      <c r="I463" s="12">
        <f t="shared" si="35"/>
        <v>57.961165048543691</v>
      </c>
      <c r="J463" s="12">
        <f t="shared" si="39"/>
        <v>8.2644617518403933</v>
      </c>
      <c r="K463" s="7">
        <v>226864</v>
      </c>
      <c r="L463" s="7">
        <v>47660</v>
      </c>
      <c r="M463" s="7">
        <f t="shared" si="36"/>
        <v>148040</v>
      </c>
      <c r="N463" s="7">
        <v>150591.59375</v>
      </c>
      <c r="O463" s="22">
        <f t="shared" si="37"/>
        <v>0.98305620063868937</v>
      </c>
      <c r="P463" s="27">
        <v>1383</v>
      </c>
      <c r="Q463" s="32">
        <f t="shared" si="38"/>
        <v>107.04266088214027</v>
      </c>
      <c r="R463" s="37" t="s">
        <v>1007</v>
      </c>
      <c r="S463" s="42">
        <f>ABS(O1909-O463)*100</f>
        <v>51.552923759640535</v>
      </c>
      <c r="T463" t="s">
        <v>325</v>
      </c>
      <c r="V463" s="7">
        <v>45000</v>
      </c>
      <c r="W463" t="s">
        <v>45</v>
      </c>
      <c r="X463" s="17" t="s">
        <v>46</v>
      </c>
      <c r="Z463" t="s">
        <v>240</v>
      </c>
      <c r="AA463">
        <v>407</v>
      </c>
      <c r="AB463">
        <v>64</v>
      </c>
    </row>
    <row r="464" spans="1:28" x14ac:dyDescent="0.25">
      <c r="A464" t="s">
        <v>1008</v>
      </c>
      <c r="B464" t="s">
        <v>1009</v>
      </c>
      <c r="C464" s="17">
        <v>44957</v>
      </c>
      <c r="D464" s="7">
        <v>200000</v>
      </c>
      <c r="E464" t="s">
        <v>41</v>
      </c>
      <c r="F464" t="s">
        <v>42</v>
      </c>
      <c r="G464" s="7">
        <v>200000</v>
      </c>
      <c r="H464" s="7">
        <v>100510</v>
      </c>
      <c r="I464" s="12">
        <f t="shared" si="35"/>
        <v>50.255000000000003</v>
      </c>
      <c r="J464" s="12">
        <f t="shared" si="39"/>
        <v>0.55829670329670478</v>
      </c>
      <c r="K464" s="7">
        <v>201026</v>
      </c>
      <c r="L464" s="7">
        <v>48018</v>
      </c>
      <c r="M464" s="7">
        <f t="shared" si="36"/>
        <v>151982</v>
      </c>
      <c r="N464" s="7">
        <v>128578.1484375</v>
      </c>
      <c r="O464" s="22">
        <f t="shared" si="37"/>
        <v>1.1820204431849963</v>
      </c>
      <c r="P464" s="27">
        <v>1077</v>
      </c>
      <c r="Q464" s="32">
        <f t="shared" si="38"/>
        <v>141.11606313834727</v>
      </c>
      <c r="R464" s="37" t="s">
        <v>1007</v>
      </c>
      <c r="S464" s="42">
        <f>ABS(O1909-O464)*100</f>
        <v>31.65649950500984</v>
      </c>
      <c r="T464" t="s">
        <v>325</v>
      </c>
      <c r="V464" s="7">
        <v>45000</v>
      </c>
      <c r="W464" t="s">
        <v>45</v>
      </c>
      <c r="X464" s="17" t="s">
        <v>46</v>
      </c>
      <c r="Z464" t="s">
        <v>240</v>
      </c>
      <c r="AA464">
        <v>407</v>
      </c>
      <c r="AB464">
        <v>64</v>
      </c>
    </row>
    <row r="465" spans="1:28" x14ac:dyDescent="0.25">
      <c r="A465" t="s">
        <v>1010</v>
      </c>
      <c r="B465" t="s">
        <v>1011</v>
      </c>
      <c r="C465" s="17">
        <v>45337</v>
      </c>
      <c r="D465" s="7">
        <v>222000</v>
      </c>
      <c r="E465" t="s">
        <v>41</v>
      </c>
      <c r="F465" t="s">
        <v>42</v>
      </c>
      <c r="G465" s="7">
        <v>222000</v>
      </c>
      <c r="H465" s="7">
        <v>100510</v>
      </c>
      <c r="I465" s="12">
        <f t="shared" si="35"/>
        <v>45.27477477477477</v>
      </c>
      <c r="J465" s="12">
        <f t="shared" si="39"/>
        <v>4.4219285219285283</v>
      </c>
      <c r="K465" s="7">
        <v>201026</v>
      </c>
      <c r="L465" s="7">
        <v>48018</v>
      </c>
      <c r="M465" s="7">
        <f t="shared" si="36"/>
        <v>173982</v>
      </c>
      <c r="N465" s="7">
        <v>128578.1484375</v>
      </c>
      <c r="O465" s="22">
        <f t="shared" si="37"/>
        <v>1.3531226115343398</v>
      </c>
      <c r="P465" s="27">
        <v>1077</v>
      </c>
      <c r="Q465" s="32">
        <f t="shared" si="38"/>
        <v>161.54317548746519</v>
      </c>
      <c r="R465" s="37" t="s">
        <v>1007</v>
      </c>
      <c r="S465" s="42">
        <f>ABS(O1909-O465)*100</f>
        <v>14.546282670075495</v>
      </c>
      <c r="T465" t="s">
        <v>325</v>
      </c>
      <c r="V465" s="7">
        <v>45000</v>
      </c>
      <c r="W465" t="s">
        <v>45</v>
      </c>
      <c r="X465" s="17" t="s">
        <v>46</v>
      </c>
      <c r="Z465" t="s">
        <v>240</v>
      </c>
      <c r="AA465">
        <v>407</v>
      </c>
      <c r="AB465">
        <v>64</v>
      </c>
    </row>
    <row r="466" spans="1:28" x14ac:dyDescent="0.25">
      <c r="A466" t="s">
        <v>1012</v>
      </c>
      <c r="B466" t="s">
        <v>1013</v>
      </c>
      <c r="C466" s="17">
        <v>44935</v>
      </c>
      <c r="D466" s="7">
        <v>172000</v>
      </c>
      <c r="E466" t="s">
        <v>41</v>
      </c>
      <c r="F466" t="s">
        <v>42</v>
      </c>
      <c r="G466" s="7">
        <v>172000</v>
      </c>
      <c r="H466" s="7">
        <v>113430</v>
      </c>
      <c r="I466" s="12">
        <f t="shared" si="35"/>
        <v>65.947674418604649</v>
      </c>
      <c r="J466" s="12">
        <f t="shared" si="39"/>
        <v>16.250971121901351</v>
      </c>
      <c r="K466" s="7">
        <v>226864</v>
      </c>
      <c r="L466" s="7">
        <v>47660</v>
      </c>
      <c r="M466" s="7">
        <f t="shared" si="36"/>
        <v>124340</v>
      </c>
      <c r="N466" s="7">
        <v>150591.59375</v>
      </c>
      <c r="O466" s="22">
        <f t="shared" si="37"/>
        <v>0.82567689805062572</v>
      </c>
      <c r="P466" s="27">
        <v>1383</v>
      </c>
      <c r="Q466" s="32">
        <f t="shared" si="38"/>
        <v>89.906001446131597</v>
      </c>
      <c r="R466" s="37" t="s">
        <v>1007</v>
      </c>
      <c r="S466" s="42">
        <f>ABS(O1909-O466)*100</f>
        <v>67.290854018446893</v>
      </c>
      <c r="T466" t="s">
        <v>325</v>
      </c>
      <c r="V466" s="7">
        <v>45000</v>
      </c>
      <c r="W466" t="s">
        <v>45</v>
      </c>
      <c r="X466" s="17" t="s">
        <v>46</v>
      </c>
      <c r="Z466" t="s">
        <v>240</v>
      </c>
      <c r="AA466">
        <v>407</v>
      </c>
      <c r="AB466">
        <v>64</v>
      </c>
    </row>
    <row r="467" spans="1:28" x14ac:dyDescent="0.25">
      <c r="A467" t="s">
        <v>1014</v>
      </c>
      <c r="B467" t="s">
        <v>1015</v>
      </c>
      <c r="C467" s="17">
        <v>44659</v>
      </c>
      <c r="D467" s="7">
        <v>230000</v>
      </c>
      <c r="E467" t="s">
        <v>41</v>
      </c>
      <c r="F467" t="s">
        <v>42</v>
      </c>
      <c r="G467" s="7">
        <v>230000</v>
      </c>
      <c r="H467" s="7">
        <v>100510</v>
      </c>
      <c r="I467" s="12">
        <f t="shared" si="35"/>
        <v>43.7</v>
      </c>
      <c r="J467" s="12">
        <f t="shared" si="39"/>
        <v>5.9967032967032949</v>
      </c>
      <c r="K467" s="7">
        <v>201026</v>
      </c>
      <c r="L467" s="7">
        <v>48018</v>
      </c>
      <c r="M467" s="7">
        <f t="shared" si="36"/>
        <v>181982</v>
      </c>
      <c r="N467" s="7">
        <v>128578.1484375</v>
      </c>
      <c r="O467" s="22">
        <f t="shared" si="37"/>
        <v>1.415341581843192</v>
      </c>
      <c r="P467" s="27">
        <v>1077</v>
      </c>
      <c r="Q467" s="32">
        <f t="shared" si="38"/>
        <v>168.97121634168988</v>
      </c>
      <c r="R467" s="37" t="s">
        <v>1007</v>
      </c>
      <c r="S467" s="42">
        <f>ABS(O1909-O467)*100</f>
        <v>8.3243856391902682</v>
      </c>
      <c r="T467" t="s">
        <v>325</v>
      </c>
      <c r="V467" s="7">
        <v>45000</v>
      </c>
      <c r="W467" t="s">
        <v>45</v>
      </c>
      <c r="X467" s="17" t="s">
        <v>46</v>
      </c>
      <c r="Z467" t="s">
        <v>240</v>
      </c>
      <c r="AA467">
        <v>407</v>
      </c>
      <c r="AB467">
        <v>64</v>
      </c>
    </row>
    <row r="468" spans="1:28" x14ac:dyDescent="0.25">
      <c r="A468" t="s">
        <v>1016</v>
      </c>
      <c r="B468" t="s">
        <v>1017</v>
      </c>
      <c r="C468" s="17">
        <v>44935</v>
      </c>
      <c r="D468" s="7">
        <v>231000</v>
      </c>
      <c r="E468" t="s">
        <v>41</v>
      </c>
      <c r="F468" t="s">
        <v>42</v>
      </c>
      <c r="G468" s="7">
        <v>231000</v>
      </c>
      <c r="H468" s="7">
        <v>100510</v>
      </c>
      <c r="I468" s="12">
        <f t="shared" si="35"/>
        <v>43.510822510822514</v>
      </c>
      <c r="J468" s="12">
        <f t="shared" si="39"/>
        <v>6.1858807858807836</v>
      </c>
      <c r="K468" s="7">
        <v>201026</v>
      </c>
      <c r="L468" s="7">
        <v>48018</v>
      </c>
      <c r="M468" s="7">
        <f t="shared" si="36"/>
        <v>182982</v>
      </c>
      <c r="N468" s="7">
        <v>128578.1484375</v>
      </c>
      <c r="O468" s="22">
        <f t="shared" si="37"/>
        <v>1.4231189531317985</v>
      </c>
      <c r="P468" s="27">
        <v>1077</v>
      </c>
      <c r="Q468" s="32">
        <f t="shared" si="38"/>
        <v>169.89972144846797</v>
      </c>
      <c r="R468" s="37" t="s">
        <v>1007</v>
      </c>
      <c r="S468" s="42">
        <f>ABS(O1909-O468)*100</f>
        <v>7.5466485103296232</v>
      </c>
      <c r="T468" t="s">
        <v>325</v>
      </c>
      <c r="V468" s="7">
        <v>45000</v>
      </c>
      <c r="W468" t="s">
        <v>45</v>
      </c>
      <c r="X468" s="17" t="s">
        <v>46</v>
      </c>
      <c r="Z468" t="s">
        <v>240</v>
      </c>
      <c r="AA468">
        <v>407</v>
      </c>
      <c r="AB468">
        <v>64</v>
      </c>
    </row>
    <row r="469" spans="1:28" x14ac:dyDescent="0.25">
      <c r="A469" t="s">
        <v>1018</v>
      </c>
      <c r="B469" t="s">
        <v>1019</v>
      </c>
      <c r="C469" s="17">
        <v>44712</v>
      </c>
      <c r="D469" s="7">
        <v>200000</v>
      </c>
      <c r="E469" t="s">
        <v>41</v>
      </c>
      <c r="F469" t="s">
        <v>42</v>
      </c>
      <c r="G469" s="7">
        <v>200000</v>
      </c>
      <c r="H469" s="7">
        <v>100510</v>
      </c>
      <c r="I469" s="12">
        <f t="shared" si="35"/>
        <v>50.255000000000003</v>
      </c>
      <c r="J469" s="12">
        <f t="shared" si="39"/>
        <v>0.55829670329670478</v>
      </c>
      <c r="K469" s="7">
        <v>201026</v>
      </c>
      <c r="L469" s="7">
        <v>48018</v>
      </c>
      <c r="M469" s="7">
        <f t="shared" si="36"/>
        <v>151982</v>
      </c>
      <c r="N469" s="7">
        <v>128578.1484375</v>
      </c>
      <c r="O469" s="22">
        <f t="shared" si="37"/>
        <v>1.1820204431849963</v>
      </c>
      <c r="P469" s="27">
        <v>1077</v>
      </c>
      <c r="Q469" s="32">
        <f t="shared" si="38"/>
        <v>141.11606313834727</v>
      </c>
      <c r="R469" s="37" t="s">
        <v>1007</v>
      </c>
      <c r="S469" s="42">
        <f>ABS(O1909-O469)*100</f>
        <v>31.65649950500984</v>
      </c>
      <c r="T469" t="s">
        <v>325</v>
      </c>
      <c r="V469" s="7">
        <v>45000</v>
      </c>
      <c r="W469" t="s">
        <v>45</v>
      </c>
      <c r="X469" s="17" t="s">
        <v>46</v>
      </c>
      <c r="Z469" t="s">
        <v>240</v>
      </c>
      <c r="AA469">
        <v>407</v>
      </c>
      <c r="AB469">
        <v>64</v>
      </c>
    </row>
    <row r="470" spans="1:28" x14ac:dyDescent="0.25">
      <c r="A470" t="s">
        <v>1020</v>
      </c>
      <c r="B470" t="s">
        <v>1021</v>
      </c>
      <c r="C470" s="17">
        <v>44733</v>
      </c>
      <c r="D470" s="7">
        <v>220000</v>
      </c>
      <c r="E470" t="s">
        <v>41</v>
      </c>
      <c r="F470" t="s">
        <v>42</v>
      </c>
      <c r="G470" s="7">
        <v>220000</v>
      </c>
      <c r="H470" s="7">
        <v>113430</v>
      </c>
      <c r="I470" s="12">
        <f t="shared" si="35"/>
        <v>51.559090909090912</v>
      </c>
      <c r="J470" s="12">
        <f t="shared" si="39"/>
        <v>1.8623876123876144</v>
      </c>
      <c r="K470" s="7">
        <v>226864</v>
      </c>
      <c r="L470" s="7">
        <v>47660</v>
      </c>
      <c r="M470" s="7">
        <f t="shared" si="36"/>
        <v>172340</v>
      </c>
      <c r="N470" s="7">
        <v>150591.59375</v>
      </c>
      <c r="O470" s="22">
        <f t="shared" si="37"/>
        <v>1.1444197893682229</v>
      </c>
      <c r="P470" s="27">
        <v>1383</v>
      </c>
      <c r="Q470" s="32">
        <f t="shared" si="38"/>
        <v>124.61315979754157</v>
      </c>
      <c r="R470" s="37" t="s">
        <v>1007</v>
      </c>
      <c r="S470" s="42">
        <f>ABS(O1909-O470)*100</f>
        <v>35.416564886687183</v>
      </c>
      <c r="T470" t="s">
        <v>325</v>
      </c>
      <c r="V470" s="7">
        <v>45000</v>
      </c>
      <c r="W470" t="s">
        <v>45</v>
      </c>
      <c r="X470" s="17" t="s">
        <v>46</v>
      </c>
      <c r="Z470" t="s">
        <v>240</v>
      </c>
      <c r="AA470">
        <v>407</v>
      </c>
      <c r="AB470">
        <v>64</v>
      </c>
    </row>
    <row r="471" spans="1:28" x14ac:dyDescent="0.25">
      <c r="A471" t="s">
        <v>1022</v>
      </c>
      <c r="B471" t="s">
        <v>1023</v>
      </c>
      <c r="C471" s="17">
        <v>44862</v>
      </c>
      <c r="D471" s="7">
        <v>215000</v>
      </c>
      <c r="E471" t="s">
        <v>41</v>
      </c>
      <c r="F471" t="s">
        <v>42</v>
      </c>
      <c r="G471" s="7">
        <v>215000</v>
      </c>
      <c r="H471" s="7">
        <v>100510</v>
      </c>
      <c r="I471" s="12">
        <f t="shared" si="35"/>
        <v>46.748837209302323</v>
      </c>
      <c r="J471" s="12">
        <f t="shared" si="39"/>
        <v>2.9478660874009748</v>
      </c>
      <c r="K471" s="7">
        <v>201026</v>
      </c>
      <c r="L471" s="7">
        <v>48018</v>
      </c>
      <c r="M471" s="7">
        <f t="shared" si="36"/>
        <v>166982</v>
      </c>
      <c r="N471" s="7">
        <v>128578.1484375</v>
      </c>
      <c r="O471" s="22">
        <f t="shared" si="37"/>
        <v>1.2986810125140942</v>
      </c>
      <c r="P471" s="27">
        <v>1077</v>
      </c>
      <c r="Q471" s="32">
        <f t="shared" si="38"/>
        <v>155.04363974001856</v>
      </c>
      <c r="R471" s="37" t="s">
        <v>1007</v>
      </c>
      <c r="S471" s="42">
        <f>ABS(O1909-O471)*100</f>
        <v>19.990442572100054</v>
      </c>
      <c r="T471" t="s">
        <v>325</v>
      </c>
      <c r="V471" s="7">
        <v>45000</v>
      </c>
      <c r="W471" t="s">
        <v>45</v>
      </c>
      <c r="X471" s="17" t="s">
        <v>46</v>
      </c>
      <c r="Z471" t="s">
        <v>240</v>
      </c>
      <c r="AA471">
        <v>407</v>
      </c>
      <c r="AB471">
        <v>64</v>
      </c>
    </row>
    <row r="472" spans="1:28" x14ac:dyDescent="0.25">
      <c r="A472" t="s">
        <v>1024</v>
      </c>
      <c r="B472" t="s">
        <v>1025</v>
      </c>
      <c r="C472" s="17">
        <v>44708</v>
      </c>
      <c r="D472" s="7">
        <v>187500</v>
      </c>
      <c r="E472" t="s">
        <v>41</v>
      </c>
      <c r="F472" t="s">
        <v>42</v>
      </c>
      <c r="G472" s="7">
        <v>187500</v>
      </c>
      <c r="H472" s="7">
        <v>100510</v>
      </c>
      <c r="I472" s="12">
        <f t="shared" si="35"/>
        <v>53.605333333333341</v>
      </c>
      <c r="J472" s="12">
        <f t="shared" si="39"/>
        <v>3.9086300366300435</v>
      </c>
      <c r="K472" s="7">
        <v>201026</v>
      </c>
      <c r="L472" s="7">
        <v>48018</v>
      </c>
      <c r="M472" s="7">
        <f t="shared" si="36"/>
        <v>139482</v>
      </c>
      <c r="N472" s="7">
        <v>128578.1484375</v>
      </c>
      <c r="O472" s="22">
        <f t="shared" si="37"/>
        <v>1.0848033020774148</v>
      </c>
      <c r="P472" s="27">
        <v>1077</v>
      </c>
      <c r="Q472" s="32">
        <f t="shared" si="38"/>
        <v>129.50974930362116</v>
      </c>
      <c r="R472" s="37" t="s">
        <v>1007</v>
      </c>
      <c r="S472" s="42">
        <f>ABS(O1909-O472)*100</f>
        <v>41.37821361576799</v>
      </c>
      <c r="T472" t="s">
        <v>325</v>
      </c>
      <c r="V472" s="7">
        <v>45000</v>
      </c>
      <c r="W472" t="s">
        <v>45</v>
      </c>
      <c r="X472" s="17" t="s">
        <v>46</v>
      </c>
      <c r="Z472" t="s">
        <v>240</v>
      </c>
      <c r="AA472">
        <v>407</v>
      </c>
      <c r="AB472">
        <v>64</v>
      </c>
    </row>
    <row r="473" spans="1:28" x14ac:dyDescent="0.25">
      <c r="A473" t="s">
        <v>1026</v>
      </c>
      <c r="B473" t="s">
        <v>1027</v>
      </c>
      <c r="C473" s="17">
        <v>45219</v>
      </c>
      <c r="D473" s="7">
        <v>229000</v>
      </c>
      <c r="E473" t="s">
        <v>41</v>
      </c>
      <c r="F473" t="s">
        <v>42</v>
      </c>
      <c r="G473" s="7">
        <v>229000</v>
      </c>
      <c r="H473" s="7">
        <v>100510</v>
      </c>
      <c r="I473" s="12">
        <f t="shared" si="35"/>
        <v>43.890829694323145</v>
      </c>
      <c r="J473" s="12">
        <f t="shared" si="39"/>
        <v>5.8058736023801529</v>
      </c>
      <c r="K473" s="7">
        <v>201026</v>
      </c>
      <c r="L473" s="7">
        <v>48018</v>
      </c>
      <c r="M473" s="7">
        <f t="shared" si="36"/>
        <v>180982</v>
      </c>
      <c r="N473" s="7">
        <v>128578.1484375</v>
      </c>
      <c r="O473" s="22">
        <f t="shared" si="37"/>
        <v>1.4075642105545856</v>
      </c>
      <c r="P473" s="27">
        <v>1077</v>
      </c>
      <c r="Q473" s="32">
        <f t="shared" si="38"/>
        <v>168.04271123491179</v>
      </c>
      <c r="R473" s="37" t="s">
        <v>1007</v>
      </c>
      <c r="S473" s="42">
        <f>ABS(O1909-O473)*100</f>
        <v>9.1021227680509131</v>
      </c>
      <c r="T473" t="s">
        <v>325</v>
      </c>
      <c r="V473" s="7">
        <v>45000</v>
      </c>
      <c r="W473" t="s">
        <v>45</v>
      </c>
      <c r="X473" s="17" t="s">
        <v>46</v>
      </c>
      <c r="Z473" t="s">
        <v>240</v>
      </c>
      <c r="AA473">
        <v>407</v>
      </c>
      <c r="AB473">
        <v>64</v>
      </c>
    </row>
    <row r="474" spans="1:28" x14ac:dyDescent="0.25">
      <c r="A474" t="s">
        <v>1028</v>
      </c>
      <c r="B474" t="s">
        <v>1029</v>
      </c>
      <c r="C474" s="17">
        <v>45112</v>
      </c>
      <c r="D474" s="7">
        <v>218500</v>
      </c>
      <c r="E474" t="s">
        <v>41</v>
      </c>
      <c r="F474" t="s">
        <v>42</v>
      </c>
      <c r="G474" s="7">
        <v>218500</v>
      </c>
      <c r="H474" s="7">
        <v>100510</v>
      </c>
      <c r="I474" s="12">
        <f t="shared" si="35"/>
        <v>46</v>
      </c>
      <c r="J474" s="12">
        <f t="shared" si="39"/>
        <v>3.6967032967032978</v>
      </c>
      <c r="K474" s="7">
        <v>201026</v>
      </c>
      <c r="L474" s="7">
        <v>48018</v>
      </c>
      <c r="M474" s="7">
        <f t="shared" si="36"/>
        <v>170482</v>
      </c>
      <c r="N474" s="7">
        <v>128578.1484375</v>
      </c>
      <c r="O474" s="22">
        <f t="shared" si="37"/>
        <v>1.325901812024217</v>
      </c>
      <c r="P474" s="27">
        <v>1077</v>
      </c>
      <c r="Q474" s="32">
        <f t="shared" si="38"/>
        <v>158.29340761374186</v>
      </c>
      <c r="R474" s="37" t="s">
        <v>1007</v>
      </c>
      <c r="S474" s="42">
        <f>ABS(O1909-O474)*100</f>
        <v>17.268362621087775</v>
      </c>
      <c r="T474" t="s">
        <v>325</v>
      </c>
      <c r="V474" s="7">
        <v>45000</v>
      </c>
      <c r="W474" t="s">
        <v>45</v>
      </c>
      <c r="X474" s="17" t="s">
        <v>46</v>
      </c>
      <c r="Z474" t="s">
        <v>240</v>
      </c>
      <c r="AA474">
        <v>407</v>
      </c>
      <c r="AB474">
        <v>64</v>
      </c>
    </row>
    <row r="475" spans="1:28" x14ac:dyDescent="0.25">
      <c r="A475" t="s">
        <v>1030</v>
      </c>
      <c r="B475" t="s">
        <v>1031</v>
      </c>
      <c r="C475" s="17">
        <v>45091</v>
      </c>
      <c r="D475" s="7">
        <v>165000</v>
      </c>
      <c r="E475" t="s">
        <v>41</v>
      </c>
      <c r="F475" t="s">
        <v>42</v>
      </c>
      <c r="G475" s="7">
        <v>165000</v>
      </c>
      <c r="H475" s="7">
        <v>113430</v>
      </c>
      <c r="I475" s="12">
        <f t="shared" si="35"/>
        <v>68.74545454545455</v>
      </c>
      <c r="J475" s="12">
        <f t="shared" si="39"/>
        <v>19.048751248751252</v>
      </c>
      <c r="K475" s="7">
        <v>226864</v>
      </c>
      <c r="L475" s="7">
        <v>47660</v>
      </c>
      <c r="M475" s="7">
        <f t="shared" si="36"/>
        <v>117340</v>
      </c>
      <c r="N475" s="7">
        <v>150591.59375</v>
      </c>
      <c r="O475" s="22">
        <f t="shared" si="37"/>
        <v>0.77919355973347615</v>
      </c>
      <c r="P475" s="27">
        <v>1383</v>
      </c>
      <c r="Q475" s="32">
        <f t="shared" si="38"/>
        <v>84.844540853217637</v>
      </c>
      <c r="R475" s="37" t="s">
        <v>1007</v>
      </c>
      <c r="S475" s="42">
        <f>ABS(O1909-O475)*100</f>
        <v>71.939187850161858</v>
      </c>
      <c r="T475" t="s">
        <v>325</v>
      </c>
      <c r="V475" s="7">
        <v>45000</v>
      </c>
      <c r="W475" t="s">
        <v>45</v>
      </c>
      <c r="X475" s="17" t="s">
        <v>46</v>
      </c>
      <c r="Z475" t="s">
        <v>240</v>
      </c>
      <c r="AA475">
        <v>407</v>
      </c>
      <c r="AB475">
        <v>64</v>
      </c>
    </row>
    <row r="476" spans="1:28" x14ac:dyDescent="0.25">
      <c r="A476" t="s">
        <v>1032</v>
      </c>
      <c r="B476" t="s">
        <v>1033</v>
      </c>
      <c r="C476" s="17">
        <v>44665</v>
      </c>
      <c r="D476" s="7">
        <v>208000</v>
      </c>
      <c r="E476" t="s">
        <v>41</v>
      </c>
      <c r="F476" t="s">
        <v>42</v>
      </c>
      <c r="G476" s="7">
        <v>208000</v>
      </c>
      <c r="H476" s="7">
        <v>113430</v>
      </c>
      <c r="I476" s="12">
        <f t="shared" si="35"/>
        <v>54.533653846153854</v>
      </c>
      <c r="J476" s="12">
        <f t="shared" si="39"/>
        <v>4.836950549450556</v>
      </c>
      <c r="K476" s="7">
        <v>226864</v>
      </c>
      <c r="L476" s="7">
        <v>47660</v>
      </c>
      <c r="M476" s="7">
        <f t="shared" si="36"/>
        <v>160340</v>
      </c>
      <c r="N476" s="7">
        <v>150591.59375</v>
      </c>
      <c r="O476" s="22">
        <f t="shared" si="37"/>
        <v>1.0647340665388236</v>
      </c>
      <c r="P476" s="27">
        <v>1383</v>
      </c>
      <c r="Q476" s="32">
        <f t="shared" si="38"/>
        <v>115.93637020968909</v>
      </c>
      <c r="R476" s="37" t="s">
        <v>1007</v>
      </c>
      <c r="S476" s="42">
        <f>ABS(O1909-O476)*100</f>
        <v>43.385137169627107</v>
      </c>
      <c r="T476" t="s">
        <v>325</v>
      </c>
      <c r="V476" s="7">
        <v>45000</v>
      </c>
      <c r="W476" t="s">
        <v>45</v>
      </c>
      <c r="X476" s="17" t="s">
        <v>46</v>
      </c>
      <c r="Z476" t="s">
        <v>240</v>
      </c>
      <c r="AA476">
        <v>407</v>
      </c>
      <c r="AB476">
        <v>64</v>
      </c>
    </row>
    <row r="477" spans="1:28" x14ac:dyDescent="0.25">
      <c r="A477" t="s">
        <v>1034</v>
      </c>
      <c r="B477" t="s">
        <v>1035</v>
      </c>
      <c r="C477" s="17">
        <v>44658</v>
      </c>
      <c r="D477" s="7">
        <v>226000</v>
      </c>
      <c r="E477" t="s">
        <v>41</v>
      </c>
      <c r="F477" t="s">
        <v>42</v>
      </c>
      <c r="G477" s="7">
        <v>226000</v>
      </c>
      <c r="H477" s="7">
        <v>100510</v>
      </c>
      <c r="I477" s="12">
        <f t="shared" si="35"/>
        <v>44.473451327433629</v>
      </c>
      <c r="J477" s="12">
        <f t="shared" si="39"/>
        <v>5.2232519692696684</v>
      </c>
      <c r="K477" s="7">
        <v>201026</v>
      </c>
      <c r="L477" s="7">
        <v>48018</v>
      </c>
      <c r="M477" s="7">
        <f t="shared" si="36"/>
        <v>177982</v>
      </c>
      <c r="N477" s="7">
        <v>128578.1484375</v>
      </c>
      <c r="O477" s="22">
        <f t="shared" si="37"/>
        <v>1.384232096688766</v>
      </c>
      <c r="P477" s="27">
        <v>1077</v>
      </c>
      <c r="Q477" s="32">
        <f t="shared" si="38"/>
        <v>165.25719591457752</v>
      </c>
      <c r="R477" s="37" t="s">
        <v>1007</v>
      </c>
      <c r="S477" s="42">
        <f>ABS(O1909-O477)*100</f>
        <v>11.435334154632869</v>
      </c>
      <c r="T477" t="s">
        <v>325</v>
      </c>
      <c r="V477" s="7">
        <v>45000</v>
      </c>
      <c r="W477" t="s">
        <v>45</v>
      </c>
      <c r="X477" s="17" t="s">
        <v>46</v>
      </c>
      <c r="Z477" t="s">
        <v>240</v>
      </c>
      <c r="AA477">
        <v>407</v>
      </c>
      <c r="AB477">
        <v>64</v>
      </c>
    </row>
    <row r="478" spans="1:28" x14ac:dyDescent="0.25">
      <c r="A478" t="s">
        <v>1036</v>
      </c>
      <c r="B478" t="s">
        <v>1037</v>
      </c>
      <c r="C478" s="17">
        <v>44802</v>
      </c>
      <c r="D478" s="7">
        <v>235000</v>
      </c>
      <c r="E478" t="s">
        <v>41</v>
      </c>
      <c r="F478" t="s">
        <v>42</v>
      </c>
      <c r="G478" s="7">
        <v>235000</v>
      </c>
      <c r="H478" s="7">
        <v>100510</v>
      </c>
      <c r="I478" s="12">
        <f t="shared" si="35"/>
        <v>42.770212765957453</v>
      </c>
      <c r="J478" s="12">
        <f t="shared" si="39"/>
        <v>6.9264905307458449</v>
      </c>
      <c r="K478" s="7">
        <v>201026</v>
      </c>
      <c r="L478" s="7">
        <v>48018</v>
      </c>
      <c r="M478" s="7">
        <f t="shared" si="36"/>
        <v>186982</v>
      </c>
      <c r="N478" s="7">
        <v>128578.1484375</v>
      </c>
      <c r="O478" s="22">
        <f t="shared" si="37"/>
        <v>1.4542284382862247</v>
      </c>
      <c r="P478" s="27">
        <v>1077</v>
      </c>
      <c r="Q478" s="32">
        <f t="shared" si="38"/>
        <v>173.6137418755803</v>
      </c>
      <c r="R478" s="37" t="s">
        <v>1007</v>
      </c>
      <c r="S478" s="42">
        <f>ABS(O1909-O478)*100</f>
        <v>4.4356999948869991</v>
      </c>
      <c r="T478" t="s">
        <v>325</v>
      </c>
      <c r="V478" s="7">
        <v>45000</v>
      </c>
      <c r="W478" t="s">
        <v>45</v>
      </c>
      <c r="X478" s="17" t="s">
        <v>46</v>
      </c>
      <c r="Z478" t="s">
        <v>240</v>
      </c>
      <c r="AA478">
        <v>407</v>
      </c>
      <c r="AB478">
        <v>64</v>
      </c>
    </row>
    <row r="479" spans="1:28" x14ac:dyDescent="0.25">
      <c r="A479" t="s">
        <v>1038</v>
      </c>
      <c r="B479" t="s">
        <v>1039</v>
      </c>
      <c r="C479" s="17">
        <v>44665</v>
      </c>
      <c r="D479" s="7">
        <v>232000</v>
      </c>
      <c r="E479" t="s">
        <v>41</v>
      </c>
      <c r="F479" t="s">
        <v>42</v>
      </c>
      <c r="G479" s="7">
        <v>232000</v>
      </c>
      <c r="H479" s="7">
        <v>113430</v>
      </c>
      <c r="I479" s="12">
        <f t="shared" si="35"/>
        <v>48.892241379310349</v>
      </c>
      <c r="J479" s="12">
        <f t="shared" si="39"/>
        <v>0.80446191739294903</v>
      </c>
      <c r="K479" s="7">
        <v>226864</v>
      </c>
      <c r="L479" s="7">
        <v>47660</v>
      </c>
      <c r="M479" s="7">
        <f t="shared" si="36"/>
        <v>184340</v>
      </c>
      <c r="N479" s="7">
        <v>150591.59375</v>
      </c>
      <c r="O479" s="22">
        <f t="shared" si="37"/>
        <v>1.2241055121976223</v>
      </c>
      <c r="P479" s="27">
        <v>1383</v>
      </c>
      <c r="Q479" s="32">
        <f t="shared" si="38"/>
        <v>133.28994938539407</v>
      </c>
      <c r="R479" s="37" t="s">
        <v>1007</v>
      </c>
      <c r="S479" s="42">
        <f>ABS(O1909-O479)*100</f>
        <v>27.447992603747238</v>
      </c>
      <c r="T479" t="s">
        <v>325</v>
      </c>
      <c r="V479" s="7">
        <v>45000</v>
      </c>
      <c r="W479" t="s">
        <v>45</v>
      </c>
      <c r="X479" s="17" t="s">
        <v>46</v>
      </c>
      <c r="Z479" t="s">
        <v>240</v>
      </c>
      <c r="AA479">
        <v>407</v>
      </c>
      <c r="AB479">
        <v>64</v>
      </c>
    </row>
    <row r="480" spans="1:28" x14ac:dyDescent="0.25">
      <c r="A480" t="s">
        <v>1040</v>
      </c>
      <c r="B480" t="s">
        <v>1041</v>
      </c>
      <c r="C480" s="17">
        <v>45351</v>
      </c>
      <c r="D480" s="7">
        <v>250000</v>
      </c>
      <c r="E480" t="s">
        <v>41</v>
      </c>
      <c r="F480" t="s">
        <v>42</v>
      </c>
      <c r="G480" s="7">
        <v>250000</v>
      </c>
      <c r="H480" s="7">
        <v>113430</v>
      </c>
      <c r="I480" s="12">
        <f t="shared" si="35"/>
        <v>45.372</v>
      </c>
      <c r="J480" s="12">
        <f t="shared" si="39"/>
        <v>4.3247032967032979</v>
      </c>
      <c r="K480" s="7">
        <v>226864</v>
      </c>
      <c r="L480" s="7">
        <v>47660</v>
      </c>
      <c r="M480" s="7">
        <f t="shared" si="36"/>
        <v>202340</v>
      </c>
      <c r="N480" s="7">
        <v>150591.59375</v>
      </c>
      <c r="O480" s="22">
        <f t="shared" si="37"/>
        <v>1.3436340964417213</v>
      </c>
      <c r="P480" s="27">
        <v>1383</v>
      </c>
      <c r="Q480" s="32">
        <f t="shared" si="38"/>
        <v>146.3051337671728</v>
      </c>
      <c r="R480" s="37" t="s">
        <v>1007</v>
      </c>
      <c r="S480" s="42">
        <f>ABS(O1909-O480)*100</f>
        <v>15.495134179337345</v>
      </c>
      <c r="T480" t="s">
        <v>325</v>
      </c>
      <c r="V480" s="7">
        <v>45000</v>
      </c>
      <c r="W480" t="s">
        <v>45</v>
      </c>
      <c r="X480" s="17" t="s">
        <v>46</v>
      </c>
      <c r="Z480" t="s">
        <v>240</v>
      </c>
      <c r="AA480">
        <v>407</v>
      </c>
      <c r="AB480">
        <v>64</v>
      </c>
    </row>
    <row r="481" spans="1:28" x14ac:dyDescent="0.25">
      <c r="A481" t="s">
        <v>1042</v>
      </c>
      <c r="B481" t="s">
        <v>1043</v>
      </c>
      <c r="C481" s="17">
        <v>44820</v>
      </c>
      <c r="D481" s="7">
        <v>200000</v>
      </c>
      <c r="E481" t="s">
        <v>41</v>
      </c>
      <c r="F481" t="s">
        <v>42</v>
      </c>
      <c r="G481" s="7">
        <v>200000</v>
      </c>
      <c r="H481" s="7">
        <v>100510</v>
      </c>
      <c r="I481" s="12">
        <f t="shared" si="35"/>
        <v>50.255000000000003</v>
      </c>
      <c r="J481" s="12">
        <f t="shared" si="39"/>
        <v>0.55829670329670478</v>
      </c>
      <c r="K481" s="7">
        <v>201026</v>
      </c>
      <c r="L481" s="7">
        <v>48018</v>
      </c>
      <c r="M481" s="7">
        <f t="shared" si="36"/>
        <v>151982</v>
      </c>
      <c r="N481" s="7">
        <v>128578.1484375</v>
      </c>
      <c r="O481" s="22">
        <f t="shared" si="37"/>
        <v>1.1820204431849963</v>
      </c>
      <c r="P481" s="27">
        <v>1077</v>
      </c>
      <c r="Q481" s="32">
        <f t="shared" si="38"/>
        <v>141.11606313834727</v>
      </c>
      <c r="R481" s="37" t="s">
        <v>1007</v>
      </c>
      <c r="S481" s="42">
        <f>ABS(O1909-O481)*100</f>
        <v>31.65649950500984</v>
      </c>
      <c r="T481" t="s">
        <v>325</v>
      </c>
      <c r="V481" s="7">
        <v>45000</v>
      </c>
      <c r="W481" t="s">
        <v>45</v>
      </c>
      <c r="X481" s="17" t="s">
        <v>46</v>
      </c>
      <c r="Z481" t="s">
        <v>240</v>
      </c>
      <c r="AA481">
        <v>407</v>
      </c>
      <c r="AB481">
        <v>64</v>
      </c>
    </row>
    <row r="482" spans="1:28" x14ac:dyDescent="0.25">
      <c r="A482" t="s">
        <v>1044</v>
      </c>
      <c r="B482" t="s">
        <v>1045</v>
      </c>
      <c r="C482" s="17">
        <v>45187</v>
      </c>
      <c r="D482" s="7">
        <v>215000</v>
      </c>
      <c r="E482" t="s">
        <v>41</v>
      </c>
      <c r="F482" t="s">
        <v>42</v>
      </c>
      <c r="G482" s="7">
        <v>215000</v>
      </c>
      <c r="H482" s="7">
        <v>113430</v>
      </c>
      <c r="I482" s="12">
        <f t="shared" si="35"/>
        <v>52.758139534883718</v>
      </c>
      <c r="J482" s="12">
        <f t="shared" si="39"/>
        <v>3.0614362381804199</v>
      </c>
      <c r="K482" s="7">
        <v>226864</v>
      </c>
      <c r="L482" s="7">
        <v>47660</v>
      </c>
      <c r="M482" s="7">
        <f t="shared" si="36"/>
        <v>167340</v>
      </c>
      <c r="N482" s="7">
        <v>150591.59375</v>
      </c>
      <c r="O482" s="22">
        <f t="shared" si="37"/>
        <v>1.1112174048559733</v>
      </c>
      <c r="P482" s="27">
        <v>1383</v>
      </c>
      <c r="Q482" s="32">
        <f t="shared" si="38"/>
        <v>120.99783080260303</v>
      </c>
      <c r="R482" s="37" t="s">
        <v>1007</v>
      </c>
      <c r="S482" s="42">
        <f>ABS(O1909-O482)*100</f>
        <v>38.736803337912143</v>
      </c>
      <c r="T482" t="s">
        <v>325</v>
      </c>
      <c r="V482" s="7">
        <v>45000</v>
      </c>
      <c r="W482" t="s">
        <v>45</v>
      </c>
      <c r="X482" s="17" t="s">
        <v>46</v>
      </c>
      <c r="Z482" t="s">
        <v>240</v>
      </c>
      <c r="AA482">
        <v>407</v>
      </c>
      <c r="AB482">
        <v>64</v>
      </c>
    </row>
    <row r="483" spans="1:28" x14ac:dyDescent="0.25">
      <c r="A483" t="s">
        <v>1046</v>
      </c>
      <c r="B483" t="s">
        <v>1047</v>
      </c>
      <c r="C483" s="17">
        <v>44824</v>
      </c>
      <c r="D483" s="7">
        <v>224000</v>
      </c>
      <c r="E483" t="s">
        <v>41</v>
      </c>
      <c r="F483" t="s">
        <v>42</v>
      </c>
      <c r="G483" s="7">
        <v>224000</v>
      </c>
      <c r="H483" s="7">
        <v>113430</v>
      </c>
      <c r="I483" s="12">
        <f t="shared" si="35"/>
        <v>50.638392857142854</v>
      </c>
      <c r="J483" s="12">
        <f t="shared" si="39"/>
        <v>0.94168956043955632</v>
      </c>
      <c r="K483" s="7">
        <v>226864</v>
      </c>
      <c r="L483" s="7">
        <v>47660</v>
      </c>
      <c r="M483" s="7">
        <f t="shared" si="36"/>
        <v>176340</v>
      </c>
      <c r="N483" s="7">
        <v>150591.59375</v>
      </c>
      <c r="O483" s="22">
        <f t="shared" si="37"/>
        <v>1.1709816969780227</v>
      </c>
      <c r="P483" s="27">
        <v>1383</v>
      </c>
      <c r="Q483" s="32">
        <f t="shared" si="38"/>
        <v>127.5054229934924</v>
      </c>
      <c r="R483" s="37" t="s">
        <v>1007</v>
      </c>
      <c r="S483" s="42">
        <f>ABS(O1909-O483)*100</f>
        <v>32.760374125707202</v>
      </c>
      <c r="T483" t="s">
        <v>325</v>
      </c>
      <c r="V483" s="7">
        <v>45000</v>
      </c>
      <c r="W483" t="s">
        <v>45</v>
      </c>
      <c r="X483" s="17" t="s">
        <v>46</v>
      </c>
      <c r="Z483" t="s">
        <v>240</v>
      </c>
      <c r="AA483">
        <v>407</v>
      </c>
      <c r="AB483">
        <v>64</v>
      </c>
    </row>
    <row r="484" spans="1:28" x14ac:dyDescent="0.25">
      <c r="A484" t="s">
        <v>1048</v>
      </c>
      <c r="B484" t="s">
        <v>1049</v>
      </c>
      <c r="C484" s="17">
        <v>45371</v>
      </c>
      <c r="D484" s="7">
        <v>232000</v>
      </c>
      <c r="E484" t="s">
        <v>41</v>
      </c>
      <c r="F484" t="s">
        <v>42</v>
      </c>
      <c r="G484" s="7">
        <v>232000</v>
      </c>
      <c r="H484" s="7">
        <v>113430</v>
      </c>
      <c r="I484" s="12">
        <f t="shared" si="35"/>
        <v>48.892241379310349</v>
      </c>
      <c r="J484" s="12">
        <f t="shared" si="39"/>
        <v>0.80446191739294903</v>
      </c>
      <c r="K484" s="7">
        <v>226864</v>
      </c>
      <c r="L484" s="7">
        <v>47660</v>
      </c>
      <c r="M484" s="7">
        <f t="shared" si="36"/>
        <v>184340</v>
      </c>
      <c r="N484" s="7">
        <v>150591.59375</v>
      </c>
      <c r="O484" s="22">
        <f t="shared" si="37"/>
        <v>1.2241055121976223</v>
      </c>
      <c r="P484" s="27">
        <v>1383</v>
      </c>
      <c r="Q484" s="32">
        <f t="shared" si="38"/>
        <v>133.28994938539407</v>
      </c>
      <c r="R484" s="37" t="s">
        <v>1007</v>
      </c>
      <c r="S484" s="42">
        <f>ABS(O1909-O484)*100</f>
        <v>27.447992603747238</v>
      </c>
      <c r="T484" t="s">
        <v>325</v>
      </c>
      <c r="V484" s="7">
        <v>45000</v>
      </c>
      <c r="W484" t="s">
        <v>45</v>
      </c>
      <c r="X484" s="17" t="s">
        <v>46</v>
      </c>
      <c r="Z484" t="s">
        <v>240</v>
      </c>
      <c r="AA484">
        <v>407</v>
      </c>
      <c r="AB484">
        <v>64</v>
      </c>
    </row>
    <row r="485" spans="1:28" x14ac:dyDescent="0.25">
      <c r="A485" t="s">
        <v>1050</v>
      </c>
      <c r="B485" t="s">
        <v>1051</v>
      </c>
      <c r="C485" s="17">
        <v>44799</v>
      </c>
      <c r="D485" s="7">
        <v>510000</v>
      </c>
      <c r="E485" t="s">
        <v>41</v>
      </c>
      <c r="F485" t="s">
        <v>42</v>
      </c>
      <c r="G485" s="7">
        <v>510000</v>
      </c>
      <c r="H485" s="7">
        <v>285850</v>
      </c>
      <c r="I485" s="12">
        <f t="shared" si="35"/>
        <v>56.049019607843142</v>
      </c>
      <c r="J485" s="12">
        <f t="shared" si="39"/>
        <v>6.3523163111398446</v>
      </c>
      <c r="K485" s="7">
        <v>571699</v>
      </c>
      <c r="L485" s="7">
        <v>103437</v>
      </c>
      <c r="M485" s="7">
        <f t="shared" si="36"/>
        <v>406563</v>
      </c>
      <c r="N485" s="7">
        <v>245163.34375</v>
      </c>
      <c r="O485" s="22">
        <f t="shared" si="37"/>
        <v>1.6583351890263978</v>
      </c>
      <c r="P485" s="27">
        <v>2441</v>
      </c>
      <c r="Q485" s="32">
        <f t="shared" si="38"/>
        <v>166.55591970503892</v>
      </c>
      <c r="R485" s="37" t="s">
        <v>727</v>
      </c>
      <c r="S485" s="42">
        <f>ABS(O1909-O485)*100</f>
        <v>15.974975079130305</v>
      </c>
      <c r="T485" t="s">
        <v>44</v>
      </c>
      <c r="V485" s="7">
        <v>102252</v>
      </c>
      <c r="W485" t="s">
        <v>45</v>
      </c>
      <c r="X485" s="17" t="s">
        <v>46</v>
      </c>
      <c r="Z485" t="s">
        <v>1052</v>
      </c>
      <c r="AA485">
        <v>401</v>
      </c>
      <c r="AB485">
        <v>54</v>
      </c>
    </row>
    <row r="486" spans="1:28" x14ac:dyDescent="0.25">
      <c r="A486" t="s">
        <v>1053</v>
      </c>
      <c r="B486" t="s">
        <v>1054</v>
      </c>
      <c r="C486" s="17">
        <v>45001</v>
      </c>
      <c r="D486" s="7">
        <v>416000</v>
      </c>
      <c r="E486" t="s">
        <v>41</v>
      </c>
      <c r="F486" t="s">
        <v>42</v>
      </c>
      <c r="G486" s="7">
        <v>416000</v>
      </c>
      <c r="H486" s="7">
        <v>215560</v>
      </c>
      <c r="I486" s="12">
        <f t="shared" si="35"/>
        <v>51.817307692307693</v>
      </c>
      <c r="J486" s="12">
        <f t="shared" si="39"/>
        <v>2.1206043956043956</v>
      </c>
      <c r="K486" s="7">
        <v>431112</v>
      </c>
      <c r="L486" s="7">
        <v>67822</v>
      </c>
      <c r="M486" s="7">
        <f t="shared" si="36"/>
        <v>348178</v>
      </c>
      <c r="N486" s="7">
        <v>297778.6875</v>
      </c>
      <c r="O486" s="22">
        <f t="shared" si="37"/>
        <v>1.1692509055067952</v>
      </c>
      <c r="P486" s="27">
        <v>2531</v>
      </c>
      <c r="Q486" s="32">
        <f t="shared" si="38"/>
        <v>137.56538917423944</v>
      </c>
      <c r="R486" s="37" t="s">
        <v>1055</v>
      </c>
      <c r="S486" s="42">
        <f>ABS(O1909-O486)*100</f>
        <v>32.933453272829951</v>
      </c>
      <c r="T486" t="s">
        <v>44</v>
      </c>
      <c r="V486" s="7">
        <v>65000</v>
      </c>
      <c r="W486" t="s">
        <v>45</v>
      </c>
      <c r="X486" s="17" t="s">
        <v>46</v>
      </c>
      <c r="Z486" t="s">
        <v>716</v>
      </c>
      <c r="AA486">
        <v>407</v>
      </c>
      <c r="AB486">
        <v>71</v>
      </c>
    </row>
    <row r="487" spans="1:28" x14ac:dyDescent="0.25">
      <c r="A487" t="s">
        <v>1056</v>
      </c>
      <c r="B487" t="s">
        <v>1057</v>
      </c>
      <c r="C487" s="17">
        <v>45050</v>
      </c>
      <c r="D487" s="7">
        <v>530000</v>
      </c>
      <c r="E487" t="s">
        <v>41</v>
      </c>
      <c r="F487" t="s">
        <v>42</v>
      </c>
      <c r="G487" s="7">
        <v>530000</v>
      </c>
      <c r="H487" s="7">
        <v>234460</v>
      </c>
      <c r="I487" s="12">
        <f t="shared" si="35"/>
        <v>44.237735849056605</v>
      </c>
      <c r="J487" s="12">
        <f t="shared" si="39"/>
        <v>5.4589674476466925</v>
      </c>
      <c r="K487" s="7">
        <v>468912</v>
      </c>
      <c r="L487" s="7">
        <v>69580</v>
      </c>
      <c r="M487" s="7">
        <f t="shared" si="36"/>
        <v>460420</v>
      </c>
      <c r="N487" s="7">
        <v>327321.3125</v>
      </c>
      <c r="O487" s="22">
        <f t="shared" si="37"/>
        <v>1.4066300678175363</v>
      </c>
      <c r="P487" s="27">
        <v>2969</v>
      </c>
      <c r="Q487" s="32">
        <f t="shared" si="38"/>
        <v>155.07578309195014</v>
      </c>
      <c r="R487" s="37" t="s">
        <v>1055</v>
      </c>
      <c r="S487" s="42">
        <f>ABS(O1909-O487)*100</f>
        <v>9.1955370417558413</v>
      </c>
      <c r="T487" t="s">
        <v>44</v>
      </c>
      <c r="V487" s="7">
        <v>65000</v>
      </c>
      <c r="W487" t="s">
        <v>45</v>
      </c>
      <c r="X487" s="17" t="s">
        <v>46</v>
      </c>
      <c r="Z487" t="s">
        <v>716</v>
      </c>
      <c r="AA487">
        <v>407</v>
      </c>
      <c r="AB487">
        <v>71</v>
      </c>
    </row>
    <row r="488" spans="1:28" x14ac:dyDescent="0.25">
      <c r="A488" t="s">
        <v>1058</v>
      </c>
      <c r="B488" t="s">
        <v>1059</v>
      </c>
      <c r="C488" s="17">
        <v>45131</v>
      </c>
      <c r="D488" s="7">
        <v>557000</v>
      </c>
      <c r="E488" t="s">
        <v>41</v>
      </c>
      <c r="F488" t="s">
        <v>42</v>
      </c>
      <c r="G488" s="7">
        <v>557000</v>
      </c>
      <c r="H488" s="7">
        <v>228660</v>
      </c>
      <c r="I488" s="12">
        <f t="shared" si="35"/>
        <v>41.052064631956917</v>
      </c>
      <c r="J488" s="12">
        <f t="shared" si="39"/>
        <v>8.6446386647463811</v>
      </c>
      <c r="K488" s="7">
        <v>457315</v>
      </c>
      <c r="L488" s="7">
        <v>72194</v>
      </c>
      <c r="M488" s="7">
        <f t="shared" si="36"/>
        <v>484806</v>
      </c>
      <c r="N488" s="7">
        <v>315672.9375</v>
      </c>
      <c r="O488" s="22">
        <f t="shared" si="37"/>
        <v>1.5357857529361383</v>
      </c>
      <c r="P488" s="27">
        <v>2777</v>
      </c>
      <c r="Q488" s="32">
        <f t="shared" si="38"/>
        <v>174.57904213179691</v>
      </c>
      <c r="R488" s="37" t="s">
        <v>1055</v>
      </c>
      <c r="S488" s="42">
        <f>ABS(O1909-O488)*100</f>
        <v>3.7200314701043569</v>
      </c>
      <c r="T488" t="s">
        <v>44</v>
      </c>
      <c r="V488" s="7">
        <v>65000</v>
      </c>
      <c r="W488" t="s">
        <v>45</v>
      </c>
      <c r="X488" s="17" t="s">
        <v>46</v>
      </c>
      <c r="Z488" t="s">
        <v>716</v>
      </c>
      <c r="AA488">
        <v>407</v>
      </c>
      <c r="AB488">
        <v>72</v>
      </c>
    </row>
    <row r="489" spans="1:28" x14ac:dyDescent="0.25">
      <c r="A489" t="s">
        <v>1060</v>
      </c>
      <c r="B489" t="s">
        <v>1061</v>
      </c>
      <c r="C489" s="17">
        <v>44678</v>
      </c>
      <c r="D489" s="7">
        <v>600000</v>
      </c>
      <c r="E489" t="s">
        <v>41</v>
      </c>
      <c r="F489" t="s">
        <v>42</v>
      </c>
      <c r="G489" s="7">
        <v>600000</v>
      </c>
      <c r="H489" s="7">
        <v>330550</v>
      </c>
      <c r="I489" s="12">
        <f t="shared" si="35"/>
        <v>55.091666666666669</v>
      </c>
      <c r="J489" s="12">
        <f t="shared" si="39"/>
        <v>5.3949633699633708</v>
      </c>
      <c r="K489" s="7">
        <v>661107</v>
      </c>
      <c r="L489" s="7">
        <v>138126</v>
      </c>
      <c r="M489" s="7">
        <f t="shared" si="36"/>
        <v>461874</v>
      </c>
      <c r="N489" s="7">
        <v>645655.5625</v>
      </c>
      <c r="O489" s="22">
        <f t="shared" si="37"/>
        <v>0.71535664962229761</v>
      </c>
      <c r="P489" s="27">
        <v>3268</v>
      </c>
      <c r="Q489" s="32">
        <f t="shared" si="38"/>
        <v>141.33231334149326</v>
      </c>
      <c r="R489" s="37" t="s">
        <v>1062</v>
      </c>
      <c r="S489" s="42">
        <f>ABS(O1909-O489)*100</f>
        <v>78.322878861279705</v>
      </c>
      <c r="T489" t="s">
        <v>44</v>
      </c>
      <c r="V489" s="7">
        <v>125000</v>
      </c>
      <c r="W489" t="s">
        <v>45</v>
      </c>
      <c r="X489" s="17" t="s">
        <v>46</v>
      </c>
      <c r="Z489" t="s">
        <v>80</v>
      </c>
      <c r="AA489">
        <v>407</v>
      </c>
      <c r="AB489">
        <v>89</v>
      </c>
    </row>
    <row r="490" spans="1:28" x14ac:dyDescent="0.25">
      <c r="A490" t="s">
        <v>1063</v>
      </c>
      <c r="B490" t="s">
        <v>1064</v>
      </c>
      <c r="C490" s="17">
        <v>45156</v>
      </c>
      <c r="D490" s="7">
        <v>437000</v>
      </c>
      <c r="E490" t="s">
        <v>41</v>
      </c>
      <c r="F490" t="s">
        <v>42</v>
      </c>
      <c r="G490" s="7">
        <v>437000</v>
      </c>
      <c r="H490" s="7">
        <v>225860</v>
      </c>
      <c r="I490" s="12">
        <f t="shared" si="35"/>
        <v>51.684210526315788</v>
      </c>
      <c r="J490" s="12">
        <f t="shared" si="39"/>
        <v>1.9875072296124898</v>
      </c>
      <c r="K490" s="7">
        <v>451716</v>
      </c>
      <c r="L490" s="7">
        <v>92366</v>
      </c>
      <c r="M490" s="7">
        <f t="shared" si="36"/>
        <v>344634</v>
      </c>
      <c r="N490" s="7">
        <v>254858.15625</v>
      </c>
      <c r="O490" s="22">
        <f t="shared" si="37"/>
        <v>1.3522580759076648</v>
      </c>
      <c r="P490" s="27">
        <v>2546</v>
      </c>
      <c r="Q490" s="32">
        <f t="shared" si="38"/>
        <v>135.36292223095052</v>
      </c>
      <c r="R490" s="37" t="s">
        <v>1065</v>
      </c>
      <c r="S490" s="42">
        <f>ABS(O1909-O490)*100</f>
        <v>14.632736232742992</v>
      </c>
      <c r="T490" t="s">
        <v>44</v>
      </c>
      <c r="V490" s="7">
        <v>75000</v>
      </c>
      <c r="W490" t="s">
        <v>45</v>
      </c>
      <c r="X490" s="17" t="s">
        <v>46</v>
      </c>
      <c r="Z490" t="s">
        <v>716</v>
      </c>
      <c r="AA490">
        <v>401</v>
      </c>
      <c r="AB490">
        <v>61</v>
      </c>
    </row>
    <row r="491" spans="1:28" x14ac:dyDescent="0.25">
      <c r="A491" t="s">
        <v>1066</v>
      </c>
      <c r="B491" t="s">
        <v>1067</v>
      </c>
      <c r="C491" s="17">
        <v>44853</v>
      </c>
      <c r="D491" s="7">
        <v>409000</v>
      </c>
      <c r="E491" t="s">
        <v>41</v>
      </c>
      <c r="F491" t="s">
        <v>42</v>
      </c>
      <c r="G491" s="7">
        <v>409000</v>
      </c>
      <c r="H491" s="7">
        <v>208540</v>
      </c>
      <c r="I491" s="12">
        <f t="shared" si="35"/>
        <v>50.987775061124694</v>
      </c>
      <c r="J491" s="12">
        <f t="shared" si="39"/>
        <v>1.291071764421396</v>
      </c>
      <c r="K491" s="7">
        <v>417075</v>
      </c>
      <c r="L491" s="7">
        <v>73175</v>
      </c>
      <c r="M491" s="7">
        <f t="shared" si="36"/>
        <v>335825</v>
      </c>
      <c r="N491" s="7">
        <v>243900.703125</v>
      </c>
      <c r="O491" s="22">
        <f t="shared" si="37"/>
        <v>1.3768922996006636</v>
      </c>
      <c r="P491" s="27">
        <v>2296</v>
      </c>
      <c r="Q491" s="32">
        <f t="shared" si="38"/>
        <v>146.26524390243901</v>
      </c>
      <c r="R491" s="37" t="s">
        <v>1065</v>
      </c>
      <c r="S491" s="42">
        <f>ABS(O1909-O491)*100</f>
        <v>12.16931386344311</v>
      </c>
      <c r="T491" t="s">
        <v>44</v>
      </c>
      <c r="V491" s="7">
        <v>65000</v>
      </c>
      <c r="W491" t="s">
        <v>45</v>
      </c>
      <c r="X491" s="17" t="s">
        <v>46</v>
      </c>
      <c r="Z491" t="s">
        <v>716</v>
      </c>
      <c r="AA491">
        <v>401</v>
      </c>
      <c r="AB491">
        <v>62</v>
      </c>
    </row>
    <row r="492" spans="1:28" x14ac:dyDescent="0.25">
      <c r="A492" t="s">
        <v>1068</v>
      </c>
      <c r="B492" t="s">
        <v>1069</v>
      </c>
      <c r="C492" s="17">
        <v>44939</v>
      </c>
      <c r="D492" s="7">
        <v>480000</v>
      </c>
      <c r="E492" t="s">
        <v>41</v>
      </c>
      <c r="F492" t="s">
        <v>42</v>
      </c>
      <c r="G492" s="7">
        <v>480000</v>
      </c>
      <c r="H492" s="7">
        <v>245950</v>
      </c>
      <c r="I492" s="12">
        <f t="shared" si="35"/>
        <v>51.239583333333336</v>
      </c>
      <c r="J492" s="12">
        <f t="shared" si="39"/>
        <v>1.5428800366300379</v>
      </c>
      <c r="K492" s="7">
        <v>491903</v>
      </c>
      <c r="L492" s="7">
        <v>79393</v>
      </c>
      <c r="M492" s="7">
        <f t="shared" si="36"/>
        <v>400607</v>
      </c>
      <c r="N492" s="7">
        <v>292560.28125</v>
      </c>
      <c r="O492" s="22">
        <f t="shared" si="37"/>
        <v>1.3693143795472065</v>
      </c>
      <c r="P492" s="27">
        <v>2978</v>
      </c>
      <c r="Q492" s="32">
        <f t="shared" si="38"/>
        <v>134.52216252518468</v>
      </c>
      <c r="R492" s="37" t="s">
        <v>1065</v>
      </c>
      <c r="S492" s="42">
        <f>ABS(O1909-O492)*100</f>
        <v>12.927105868788825</v>
      </c>
      <c r="T492" t="s">
        <v>44</v>
      </c>
      <c r="V492" s="7">
        <v>65000</v>
      </c>
      <c r="W492" t="s">
        <v>45</v>
      </c>
      <c r="X492" s="17" t="s">
        <v>46</v>
      </c>
      <c r="Z492" t="s">
        <v>716</v>
      </c>
      <c r="AA492">
        <v>401</v>
      </c>
      <c r="AB492">
        <v>62</v>
      </c>
    </row>
    <row r="493" spans="1:28" x14ac:dyDescent="0.25">
      <c r="A493" t="s">
        <v>1070</v>
      </c>
      <c r="B493" t="s">
        <v>1071</v>
      </c>
      <c r="C493" s="17">
        <v>44727</v>
      </c>
      <c r="D493" s="7">
        <v>425000</v>
      </c>
      <c r="E493" t="s">
        <v>41</v>
      </c>
      <c r="F493" t="s">
        <v>42</v>
      </c>
      <c r="G493" s="7">
        <v>425000</v>
      </c>
      <c r="H493" s="7">
        <v>233180</v>
      </c>
      <c r="I493" s="12">
        <f t="shared" si="35"/>
        <v>54.865882352941178</v>
      </c>
      <c r="J493" s="12">
        <f t="shared" si="39"/>
        <v>5.1691790562378799</v>
      </c>
      <c r="K493" s="7">
        <v>466361</v>
      </c>
      <c r="L493" s="7">
        <v>71654</v>
      </c>
      <c r="M493" s="7">
        <f t="shared" si="36"/>
        <v>353346</v>
      </c>
      <c r="N493" s="7">
        <v>279934.03125</v>
      </c>
      <c r="O493" s="22">
        <f t="shared" si="37"/>
        <v>1.2622473888658365</v>
      </c>
      <c r="P493" s="27">
        <v>2514</v>
      </c>
      <c r="Q493" s="32">
        <f t="shared" si="38"/>
        <v>140.55131264916469</v>
      </c>
      <c r="R493" s="37" t="s">
        <v>1065</v>
      </c>
      <c r="S493" s="42">
        <f>ABS(O1909-O493)*100</f>
        <v>23.633804936925817</v>
      </c>
      <c r="T493" t="s">
        <v>44</v>
      </c>
      <c r="V493" s="7">
        <v>65000</v>
      </c>
      <c r="W493" t="s">
        <v>45</v>
      </c>
      <c r="X493" s="17" t="s">
        <v>46</v>
      </c>
      <c r="Z493" t="s">
        <v>716</v>
      </c>
      <c r="AA493">
        <v>401</v>
      </c>
      <c r="AB493">
        <v>62</v>
      </c>
    </row>
    <row r="494" spans="1:28" x14ac:dyDescent="0.25">
      <c r="A494" t="s">
        <v>1072</v>
      </c>
      <c r="B494" t="s">
        <v>1073</v>
      </c>
      <c r="C494" s="17">
        <v>44914</v>
      </c>
      <c r="D494" s="7">
        <v>430000</v>
      </c>
      <c r="E494" t="s">
        <v>41</v>
      </c>
      <c r="F494" t="s">
        <v>42</v>
      </c>
      <c r="G494" s="7">
        <v>430000</v>
      </c>
      <c r="H494" s="7">
        <v>216870</v>
      </c>
      <c r="I494" s="12">
        <f t="shared" si="35"/>
        <v>50.434883720930237</v>
      </c>
      <c r="J494" s="12">
        <f t="shared" si="39"/>
        <v>0.73818042422693964</v>
      </c>
      <c r="K494" s="7">
        <v>433730</v>
      </c>
      <c r="L494" s="7">
        <v>79122</v>
      </c>
      <c r="M494" s="7">
        <f t="shared" si="36"/>
        <v>350878</v>
      </c>
      <c r="N494" s="7">
        <v>251495.03125</v>
      </c>
      <c r="O494" s="22">
        <f t="shared" si="37"/>
        <v>1.395168716678175</v>
      </c>
      <c r="P494" s="27">
        <v>2291</v>
      </c>
      <c r="Q494" s="32">
        <f t="shared" si="38"/>
        <v>153.15495416848538</v>
      </c>
      <c r="R494" s="37" t="s">
        <v>1065</v>
      </c>
      <c r="S494" s="42">
        <f>ABS(O1909-O494)*100</f>
        <v>10.341672155691972</v>
      </c>
      <c r="T494" t="s">
        <v>44</v>
      </c>
      <c r="V494" s="7">
        <v>75000</v>
      </c>
      <c r="W494" t="s">
        <v>45</v>
      </c>
      <c r="X494" s="17" t="s">
        <v>46</v>
      </c>
      <c r="Z494" t="s">
        <v>716</v>
      </c>
      <c r="AA494">
        <v>401</v>
      </c>
      <c r="AB494">
        <v>61</v>
      </c>
    </row>
    <row r="495" spans="1:28" x14ac:dyDescent="0.25">
      <c r="A495" t="s">
        <v>1074</v>
      </c>
      <c r="B495" t="s">
        <v>1075</v>
      </c>
      <c r="C495" s="17">
        <v>45155</v>
      </c>
      <c r="D495" s="7">
        <v>470000</v>
      </c>
      <c r="E495" t="s">
        <v>41</v>
      </c>
      <c r="F495" t="s">
        <v>42</v>
      </c>
      <c r="G495" s="7">
        <v>470000</v>
      </c>
      <c r="H495" s="7">
        <v>268710</v>
      </c>
      <c r="I495" s="12">
        <f t="shared" si="35"/>
        <v>57.172340425531921</v>
      </c>
      <c r="J495" s="12">
        <f t="shared" si="39"/>
        <v>7.4756371288286232</v>
      </c>
      <c r="K495" s="7">
        <v>537415</v>
      </c>
      <c r="L495" s="7">
        <v>89300</v>
      </c>
      <c r="M495" s="7">
        <f t="shared" si="36"/>
        <v>380700</v>
      </c>
      <c r="N495" s="7">
        <v>317812.0625</v>
      </c>
      <c r="O495" s="22">
        <f t="shared" si="37"/>
        <v>1.1978777551906168</v>
      </c>
      <c r="P495" s="27">
        <v>2866</v>
      </c>
      <c r="Q495" s="32">
        <f t="shared" si="38"/>
        <v>132.83321702721562</v>
      </c>
      <c r="R495" s="37" t="s">
        <v>1065</v>
      </c>
      <c r="S495" s="42">
        <f>ABS(O1909-O495)*100</f>
        <v>30.070768304447792</v>
      </c>
      <c r="T495" t="s">
        <v>44</v>
      </c>
      <c r="V495" s="7">
        <v>80000</v>
      </c>
      <c r="W495" t="s">
        <v>45</v>
      </c>
      <c r="X495" s="17" t="s">
        <v>46</v>
      </c>
      <c r="Z495" t="s">
        <v>716</v>
      </c>
      <c r="AA495">
        <v>401</v>
      </c>
      <c r="AB495">
        <v>61</v>
      </c>
    </row>
    <row r="496" spans="1:28" x14ac:dyDescent="0.25">
      <c r="A496" t="s">
        <v>1076</v>
      </c>
      <c r="B496" t="s">
        <v>1077</v>
      </c>
      <c r="C496" s="17">
        <v>45124</v>
      </c>
      <c r="D496" s="7">
        <v>551000</v>
      </c>
      <c r="E496" t="s">
        <v>41</v>
      </c>
      <c r="F496" t="s">
        <v>42</v>
      </c>
      <c r="G496" s="7">
        <v>551000</v>
      </c>
      <c r="H496" s="7">
        <v>252020</v>
      </c>
      <c r="I496" s="12">
        <f t="shared" si="35"/>
        <v>45.738656987295826</v>
      </c>
      <c r="J496" s="12">
        <f t="shared" si="39"/>
        <v>3.9580463094074716</v>
      </c>
      <c r="K496" s="7">
        <v>504037</v>
      </c>
      <c r="L496" s="7">
        <v>88823</v>
      </c>
      <c r="M496" s="7">
        <f t="shared" si="36"/>
        <v>462177</v>
      </c>
      <c r="N496" s="7">
        <v>294478</v>
      </c>
      <c r="O496" s="22">
        <f t="shared" si="37"/>
        <v>1.5694788744829835</v>
      </c>
      <c r="P496" s="27">
        <v>3036</v>
      </c>
      <c r="Q496" s="32">
        <f t="shared" si="38"/>
        <v>152.23221343873519</v>
      </c>
      <c r="R496" s="37" t="s">
        <v>1065</v>
      </c>
      <c r="S496" s="42">
        <f>ABS(O1909-O496)*100</f>
        <v>7.0893436247888797</v>
      </c>
      <c r="T496" t="s">
        <v>44</v>
      </c>
      <c r="V496" s="7">
        <v>80000</v>
      </c>
      <c r="W496" t="s">
        <v>45</v>
      </c>
      <c r="X496" s="17" t="s">
        <v>46</v>
      </c>
      <c r="Z496" t="s">
        <v>716</v>
      </c>
      <c r="AA496">
        <v>401</v>
      </c>
      <c r="AB496">
        <v>65</v>
      </c>
    </row>
    <row r="497" spans="1:28" x14ac:dyDescent="0.25">
      <c r="A497" t="s">
        <v>1078</v>
      </c>
      <c r="B497" t="s">
        <v>1079</v>
      </c>
      <c r="C497" s="17">
        <v>45097</v>
      </c>
      <c r="D497" s="7">
        <v>505000</v>
      </c>
      <c r="E497" t="s">
        <v>41</v>
      </c>
      <c r="F497" t="s">
        <v>42</v>
      </c>
      <c r="G497" s="7">
        <v>505000</v>
      </c>
      <c r="H497" s="7">
        <v>239710</v>
      </c>
      <c r="I497" s="12">
        <f t="shared" si="35"/>
        <v>47.467326732673264</v>
      </c>
      <c r="J497" s="12">
        <f t="shared" si="39"/>
        <v>2.2293765640300336</v>
      </c>
      <c r="K497" s="7">
        <v>479424</v>
      </c>
      <c r="L497" s="7">
        <v>72071</v>
      </c>
      <c r="M497" s="7">
        <f t="shared" si="36"/>
        <v>432929</v>
      </c>
      <c r="N497" s="7">
        <v>288902.84375</v>
      </c>
      <c r="O497" s="22">
        <f t="shared" si="37"/>
        <v>1.4985279977881838</v>
      </c>
      <c r="P497" s="27">
        <v>2546</v>
      </c>
      <c r="Q497" s="32">
        <f t="shared" si="38"/>
        <v>170.04281225451689</v>
      </c>
      <c r="R497" s="37" t="s">
        <v>1065</v>
      </c>
      <c r="S497" s="42">
        <f>ABS(O1909-O497)*100</f>
        <v>5.7440446910916876E-3</v>
      </c>
      <c r="T497" t="s">
        <v>44</v>
      </c>
      <c r="V497" s="7">
        <v>65000</v>
      </c>
      <c r="W497" t="s">
        <v>45</v>
      </c>
      <c r="X497" s="17" t="s">
        <v>46</v>
      </c>
      <c r="Z497" t="s">
        <v>716</v>
      </c>
      <c r="AA497">
        <v>401</v>
      </c>
      <c r="AB497">
        <v>62</v>
      </c>
    </row>
    <row r="498" spans="1:28" x14ac:dyDescent="0.25">
      <c r="A498" t="s">
        <v>1080</v>
      </c>
      <c r="B498" t="s">
        <v>1081</v>
      </c>
      <c r="C498" s="17">
        <v>44845</v>
      </c>
      <c r="D498" s="7">
        <v>420000</v>
      </c>
      <c r="E498" t="s">
        <v>41</v>
      </c>
      <c r="F498" t="s">
        <v>42</v>
      </c>
      <c r="G498" s="7">
        <v>420000</v>
      </c>
      <c r="H498" s="7">
        <v>210610</v>
      </c>
      <c r="I498" s="12">
        <f t="shared" si="35"/>
        <v>50.145238095238099</v>
      </c>
      <c r="J498" s="12">
        <f t="shared" si="39"/>
        <v>0.44853479853480138</v>
      </c>
      <c r="K498" s="7">
        <v>421212</v>
      </c>
      <c r="L498" s="7">
        <v>67969</v>
      </c>
      <c r="M498" s="7">
        <f t="shared" si="36"/>
        <v>352031</v>
      </c>
      <c r="N498" s="7">
        <v>250526.953125</v>
      </c>
      <c r="O498" s="22">
        <f t="shared" si="37"/>
        <v>1.4051621815891191</v>
      </c>
      <c r="P498" s="27">
        <v>2406</v>
      </c>
      <c r="Q498" s="32">
        <f t="shared" si="38"/>
        <v>146.31379883624274</v>
      </c>
      <c r="R498" s="37" t="s">
        <v>1065</v>
      </c>
      <c r="S498" s="42">
        <f>ABS(O1909-O498)*100</f>
        <v>9.3423256645975616</v>
      </c>
      <c r="T498" t="s">
        <v>44</v>
      </c>
      <c r="V498" s="7">
        <v>65000</v>
      </c>
      <c r="W498" t="s">
        <v>45</v>
      </c>
      <c r="X498" s="17" t="s">
        <v>46</v>
      </c>
      <c r="Z498" t="s">
        <v>716</v>
      </c>
      <c r="AA498">
        <v>401</v>
      </c>
      <c r="AB498">
        <v>63</v>
      </c>
    </row>
    <row r="499" spans="1:28" x14ac:dyDescent="0.25">
      <c r="A499" t="s">
        <v>1082</v>
      </c>
      <c r="B499" t="s">
        <v>1083</v>
      </c>
      <c r="C499" s="17">
        <v>45281</v>
      </c>
      <c r="D499" s="7">
        <v>390000</v>
      </c>
      <c r="E499" t="s">
        <v>41</v>
      </c>
      <c r="F499" t="s">
        <v>42</v>
      </c>
      <c r="G499" s="7">
        <v>390000</v>
      </c>
      <c r="H499" s="7">
        <v>223000</v>
      </c>
      <c r="I499" s="12">
        <f t="shared" si="35"/>
        <v>57.179487179487175</v>
      </c>
      <c r="J499" s="12">
        <f t="shared" si="39"/>
        <v>7.4827838827838775</v>
      </c>
      <c r="K499" s="7">
        <v>445993</v>
      </c>
      <c r="L499" s="7">
        <v>79327</v>
      </c>
      <c r="M499" s="7">
        <f t="shared" si="36"/>
        <v>310673</v>
      </c>
      <c r="N499" s="7">
        <v>260046.8125</v>
      </c>
      <c r="O499" s="22">
        <f t="shared" si="37"/>
        <v>1.1946810538198771</v>
      </c>
      <c r="P499" s="27">
        <v>3104</v>
      </c>
      <c r="Q499" s="32">
        <f t="shared" si="38"/>
        <v>100.08795103092784</v>
      </c>
      <c r="R499" s="37" t="s">
        <v>1065</v>
      </c>
      <c r="S499" s="42">
        <f>ABS(O1909-O499)*100</f>
        <v>30.390438441521759</v>
      </c>
      <c r="T499" t="s">
        <v>44</v>
      </c>
      <c r="V499" s="7">
        <v>65000</v>
      </c>
      <c r="W499" t="s">
        <v>45</v>
      </c>
      <c r="X499" s="17" t="s">
        <v>46</v>
      </c>
      <c r="Z499" t="s">
        <v>716</v>
      </c>
      <c r="AA499">
        <v>401</v>
      </c>
      <c r="AB499">
        <v>57</v>
      </c>
    </row>
    <row r="500" spans="1:28" x14ac:dyDescent="0.25">
      <c r="A500" t="s">
        <v>1084</v>
      </c>
      <c r="B500" t="s">
        <v>1085</v>
      </c>
      <c r="C500" s="17">
        <v>45204</v>
      </c>
      <c r="D500" s="7">
        <v>565000</v>
      </c>
      <c r="E500" t="s">
        <v>41</v>
      </c>
      <c r="F500" t="s">
        <v>42</v>
      </c>
      <c r="G500" s="7">
        <v>565000</v>
      </c>
      <c r="H500" s="7">
        <v>246110</v>
      </c>
      <c r="I500" s="12">
        <f t="shared" si="35"/>
        <v>43.559292035398229</v>
      </c>
      <c r="J500" s="12">
        <f t="shared" si="39"/>
        <v>6.1374112613050684</v>
      </c>
      <c r="K500" s="7">
        <v>492212</v>
      </c>
      <c r="L500" s="7">
        <v>82975</v>
      </c>
      <c r="M500" s="7">
        <f t="shared" si="36"/>
        <v>482025</v>
      </c>
      <c r="N500" s="7">
        <v>290239</v>
      </c>
      <c r="O500" s="22">
        <f t="shared" si="37"/>
        <v>1.6607864553006315</v>
      </c>
      <c r="P500" s="27">
        <v>2700</v>
      </c>
      <c r="Q500" s="32">
        <f t="shared" si="38"/>
        <v>178.52777777777777</v>
      </c>
      <c r="R500" s="37" t="s">
        <v>1065</v>
      </c>
      <c r="S500" s="42">
        <f>ABS(O1909-O500)*100</f>
        <v>16.220101706553681</v>
      </c>
      <c r="T500" t="s">
        <v>44</v>
      </c>
      <c r="V500" s="7">
        <v>75000</v>
      </c>
      <c r="W500" t="s">
        <v>45</v>
      </c>
      <c r="X500" s="17" t="s">
        <v>46</v>
      </c>
      <c r="Z500" t="s">
        <v>716</v>
      </c>
      <c r="AA500">
        <v>401</v>
      </c>
      <c r="AB500">
        <v>61</v>
      </c>
    </row>
    <row r="501" spans="1:28" x14ac:dyDescent="0.25">
      <c r="A501" t="s">
        <v>1086</v>
      </c>
      <c r="B501" t="s">
        <v>1087</v>
      </c>
      <c r="C501" s="17">
        <v>44988</v>
      </c>
      <c r="D501" s="7">
        <v>342000</v>
      </c>
      <c r="E501" t="s">
        <v>41</v>
      </c>
      <c r="F501" t="s">
        <v>42</v>
      </c>
      <c r="G501" s="7">
        <v>342000</v>
      </c>
      <c r="H501" s="7">
        <v>210980</v>
      </c>
      <c r="I501" s="12">
        <f t="shared" si="35"/>
        <v>61.690058479532162</v>
      </c>
      <c r="J501" s="12">
        <f t="shared" si="39"/>
        <v>11.993355182828864</v>
      </c>
      <c r="K501" s="7">
        <v>421950</v>
      </c>
      <c r="L501" s="7">
        <v>78808</v>
      </c>
      <c r="M501" s="7">
        <f t="shared" si="36"/>
        <v>263192</v>
      </c>
      <c r="N501" s="7">
        <v>243363.125</v>
      </c>
      <c r="O501" s="22">
        <f t="shared" si="37"/>
        <v>1.0814785518553807</v>
      </c>
      <c r="P501" s="27">
        <v>2358</v>
      </c>
      <c r="Q501" s="32">
        <f t="shared" si="38"/>
        <v>111.61662425784563</v>
      </c>
      <c r="R501" s="37" t="s">
        <v>1065</v>
      </c>
      <c r="S501" s="42">
        <f>ABS(O1909-O501)*100</f>
        <v>41.710688637971401</v>
      </c>
      <c r="T501" t="s">
        <v>44</v>
      </c>
      <c r="V501" s="7">
        <v>75000</v>
      </c>
      <c r="W501" t="s">
        <v>45</v>
      </c>
      <c r="X501" s="17" t="s">
        <v>46</v>
      </c>
      <c r="Z501" t="s">
        <v>716</v>
      </c>
      <c r="AA501">
        <v>401</v>
      </c>
      <c r="AB501">
        <v>62</v>
      </c>
    </row>
    <row r="502" spans="1:28" x14ac:dyDescent="0.25">
      <c r="A502" t="s">
        <v>1088</v>
      </c>
      <c r="B502" t="s">
        <v>1089</v>
      </c>
      <c r="C502" s="17">
        <v>44914</v>
      </c>
      <c r="D502" s="7">
        <v>415000</v>
      </c>
      <c r="E502" t="s">
        <v>41</v>
      </c>
      <c r="F502" t="s">
        <v>42</v>
      </c>
      <c r="G502" s="7">
        <v>415000</v>
      </c>
      <c r="H502" s="7">
        <v>205490</v>
      </c>
      <c r="I502" s="12">
        <f t="shared" si="35"/>
        <v>49.515662650602408</v>
      </c>
      <c r="J502" s="12">
        <f t="shared" si="39"/>
        <v>0.18104064610088955</v>
      </c>
      <c r="K502" s="7">
        <v>410987</v>
      </c>
      <c r="L502" s="7">
        <v>76053</v>
      </c>
      <c r="M502" s="7">
        <f t="shared" si="36"/>
        <v>338947</v>
      </c>
      <c r="N502" s="7">
        <v>237541.84375</v>
      </c>
      <c r="O502" s="22">
        <f t="shared" si="37"/>
        <v>1.4268938669884346</v>
      </c>
      <c r="P502" s="27">
        <v>2440</v>
      </c>
      <c r="Q502" s="32">
        <f t="shared" si="38"/>
        <v>138.91270491803277</v>
      </c>
      <c r="R502" s="37" t="s">
        <v>1065</v>
      </c>
      <c r="S502" s="42">
        <f>ABS(O1909-O502)*100</f>
        <v>7.1691571246660146</v>
      </c>
      <c r="T502" t="s">
        <v>44</v>
      </c>
      <c r="V502" s="7">
        <v>65000</v>
      </c>
      <c r="W502" t="s">
        <v>45</v>
      </c>
      <c r="X502" s="17" t="s">
        <v>46</v>
      </c>
      <c r="Z502" t="s">
        <v>716</v>
      </c>
      <c r="AA502">
        <v>401</v>
      </c>
      <c r="AB502">
        <v>57</v>
      </c>
    </row>
    <row r="503" spans="1:28" x14ac:dyDescent="0.25">
      <c r="A503" t="s">
        <v>1090</v>
      </c>
      <c r="B503" t="s">
        <v>1091</v>
      </c>
      <c r="C503" s="17">
        <v>44805</v>
      </c>
      <c r="D503" s="7">
        <v>460000</v>
      </c>
      <c r="E503" t="s">
        <v>41</v>
      </c>
      <c r="F503" t="s">
        <v>42</v>
      </c>
      <c r="G503" s="7">
        <v>460000</v>
      </c>
      <c r="H503" s="7">
        <v>243280</v>
      </c>
      <c r="I503" s="12">
        <f t="shared" si="35"/>
        <v>52.886956521739123</v>
      </c>
      <c r="J503" s="12">
        <f t="shared" si="39"/>
        <v>3.1902532250358249</v>
      </c>
      <c r="K503" s="7">
        <v>486554</v>
      </c>
      <c r="L503" s="7">
        <v>88491</v>
      </c>
      <c r="M503" s="7">
        <f t="shared" si="36"/>
        <v>371509</v>
      </c>
      <c r="N503" s="7">
        <v>282314.1875</v>
      </c>
      <c r="O503" s="22">
        <f t="shared" si="37"/>
        <v>1.3159416580861705</v>
      </c>
      <c r="P503" s="27">
        <v>3227</v>
      </c>
      <c r="Q503" s="32">
        <f t="shared" si="38"/>
        <v>115.12519367833902</v>
      </c>
      <c r="R503" s="37" t="s">
        <v>1065</v>
      </c>
      <c r="S503" s="42">
        <f>ABS(O1909-O503)*100</f>
        <v>18.264378014892422</v>
      </c>
      <c r="T503" t="s">
        <v>99</v>
      </c>
      <c r="V503" s="7">
        <v>80000</v>
      </c>
      <c r="W503" t="s">
        <v>45</v>
      </c>
      <c r="X503" s="17" t="s">
        <v>46</v>
      </c>
      <c r="Z503" t="s">
        <v>716</v>
      </c>
      <c r="AA503">
        <v>401</v>
      </c>
      <c r="AB503">
        <v>57</v>
      </c>
    </row>
    <row r="504" spans="1:28" x14ac:dyDescent="0.25">
      <c r="A504" t="s">
        <v>1092</v>
      </c>
      <c r="B504" t="s">
        <v>1093</v>
      </c>
      <c r="C504" s="17">
        <v>44805</v>
      </c>
      <c r="D504" s="7">
        <v>445000</v>
      </c>
      <c r="E504" t="s">
        <v>41</v>
      </c>
      <c r="F504" t="s">
        <v>42</v>
      </c>
      <c r="G504" s="7">
        <v>445000</v>
      </c>
      <c r="H504" s="7">
        <v>207190</v>
      </c>
      <c r="I504" s="12">
        <f t="shared" si="35"/>
        <v>46.559550561797749</v>
      </c>
      <c r="J504" s="12">
        <f t="shared" si="39"/>
        <v>3.1371527349055484</v>
      </c>
      <c r="K504" s="7">
        <v>414372</v>
      </c>
      <c r="L504" s="7">
        <v>81929</v>
      </c>
      <c r="M504" s="7">
        <f t="shared" si="36"/>
        <v>363071</v>
      </c>
      <c r="N504" s="7">
        <v>235775.171875</v>
      </c>
      <c r="O504" s="22">
        <f t="shared" si="37"/>
        <v>1.5399034474778708</v>
      </c>
      <c r="P504" s="27">
        <v>2692</v>
      </c>
      <c r="Q504" s="32">
        <f t="shared" si="38"/>
        <v>134.87035661218425</v>
      </c>
      <c r="R504" s="37" t="s">
        <v>1065</v>
      </c>
      <c r="S504" s="42">
        <f>ABS(O1909-O504)*100</f>
        <v>4.1318009242776066</v>
      </c>
      <c r="T504" t="s">
        <v>44</v>
      </c>
      <c r="V504" s="7">
        <v>75000</v>
      </c>
      <c r="W504" t="s">
        <v>45</v>
      </c>
      <c r="X504" s="17" t="s">
        <v>46</v>
      </c>
      <c r="Z504" t="s">
        <v>716</v>
      </c>
      <c r="AA504">
        <v>401</v>
      </c>
      <c r="AB504">
        <v>57</v>
      </c>
    </row>
    <row r="505" spans="1:28" x14ac:dyDescent="0.25">
      <c r="A505" t="s">
        <v>1094</v>
      </c>
      <c r="B505" t="s">
        <v>1095</v>
      </c>
      <c r="C505" s="17">
        <v>44725</v>
      </c>
      <c r="D505" s="7">
        <v>380000</v>
      </c>
      <c r="E505" t="s">
        <v>41</v>
      </c>
      <c r="F505" t="s">
        <v>42</v>
      </c>
      <c r="G505" s="7">
        <v>380000</v>
      </c>
      <c r="H505" s="7">
        <v>193550</v>
      </c>
      <c r="I505" s="12">
        <f t="shared" si="35"/>
        <v>50.934210526315795</v>
      </c>
      <c r="J505" s="12">
        <f t="shared" si="39"/>
        <v>1.2375072296124969</v>
      </c>
      <c r="K505" s="7">
        <v>387105</v>
      </c>
      <c r="L505" s="7">
        <v>83509</v>
      </c>
      <c r="M505" s="7">
        <f t="shared" si="36"/>
        <v>296491</v>
      </c>
      <c r="N505" s="7">
        <v>215316.3125</v>
      </c>
      <c r="O505" s="22">
        <f t="shared" si="37"/>
        <v>1.3770020327651673</v>
      </c>
      <c r="P505" s="27">
        <v>2396</v>
      </c>
      <c r="Q505" s="32">
        <f t="shared" si="38"/>
        <v>123.74415692821368</v>
      </c>
      <c r="R505" s="37" t="s">
        <v>1065</v>
      </c>
      <c r="S505" s="42">
        <f>ABS(O1909-O505)*100</f>
        <v>12.15834054699274</v>
      </c>
      <c r="T505" t="s">
        <v>44</v>
      </c>
      <c r="V505" s="7">
        <v>75000</v>
      </c>
      <c r="W505" t="s">
        <v>45</v>
      </c>
      <c r="X505" s="17" t="s">
        <v>46</v>
      </c>
      <c r="Z505" t="s">
        <v>716</v>
      </c>
      <c r="AA505">
        <v>401</v>
      </c>
      <c r="AB505">
        <v>57</v>
      </c>
    </row>
    <row r="506" spans="1:28" x14ac:dyDescent="0.25">
      <c r="A506" t="s">
        <v>1096</v>
      </c>
      <c r="B506" t="s">
        <v>1097</v>
      </c>
      <c r="C506" s="17">
        <v>44728</v>
      </c>
      <c r="D506" s="7">
        <v>441000</v>
      </c>
      <c r="E506" t="s">
        <v>41</v>
      </c>
      <c r="F506" t="s">
        <v>42</v>
      </c>
      <c r="G506" s="7">
        <v>441000</v>
      </c>
      <c r="H506" s="7">
        <v>184750</v>
      </c>
      <c r="I506" s="12">
        <f t="shared" si="35"/>
        <v>41.893424036281182</v>
      </c>
      <c r="J506" s="12">
        <f t="shared" si="39"/>
        <v>7.8032792604221157</v>
      </c>
      <c r="K506" s="7">
        <v>369502</v>
      </c>
      <c r="L506" s="7">
        <v>73703</v>
      </c>
      <c r="M506" s="7">
        <f t="shared" si="36"/>
        <v>367297</v>
      </c>
      <c r="N506" s="7">
        <v>209786.53125</v>
      </c>
      <c r="O506" s="22">
        <f t="shared" si="37"/>
        <v>1.7508130660795223</v>
      </c>
      <c r="P506" s="27">
        <v>2348</v>
      </c>
      <c r="Q506" s="32">
        <f t="shared" si="38"/>
        <v>156.42972742759795</v>
      </c>
      <c r="R506" s="37" t="s">
        <v>1065</v>
      </c>
      <c r="S506" s="42">
        <f>ABS(O1909-O506)*100</f>
        <v>25.222762784442754</v>
      </c>
      <c r="T506" t="s">
        <v>44</v>
      </c>
      <c r="V506" s="7">
        <v>65000</v>
      </c>
      <c r="W506" t="s">
        <v>45</v>
      </c>
      <c r="X506" s="17" t="s">
        <v>46</v>
      </c>
      <c r="Z506" t="s">
        <v>716</v>
      </c>
      <c r="AA506">
        <v>401</v>
      </c>
      <c r="AB506">
        <v>57</v>
      </c>
    </row>
    <row r="507" spans="1:28" x14ac:dyDescent="0.25">
      <c r="A507" t="s">
        <v>1098</v>
      </c>
      <c r="B507" t="s">
        <v>1099</v>
      </c>
      <c r="C507" s="17">
        <v>45028</v>
      </c>
      <c r="D507" s="7">
        <v>397500</v>
      </c>
      <c r="E507" t="s">
        <v>41</v>
      </c>
      <c r="F507" t="s">
        <v>42</v>
      </c>
      <c r="G507" s="7">
        <v>397500</v>
      </c>
      <c r="H507" s="7">
        <v>204120</v>
      </c>
      <c r="I507" s="12">
        <f t="shared" si="35"/>
        <v>51.350943396226413</v>
      </c>
      <c r="J507" s="12">
        <f t="shared" si="39"/>
        <v>1.6542400995231148</v>
      </c>
      <c r="K507" s="7">
        <v>408237</v>
      </c>
      <c r="L507" s="7">
        <v>67815</v>
      </c>
      <c r="M507" s="7">
        <f t="shared" si="36"/>
        <v>329685</v>
      </c>
      <c r="N507" s="7">
        <v>297311.78125</v>
      </c>
      <c r="O507" s="22">
        <f t="shared" si="37"/>
        <v>1.1088864309846451</v>
      </c>
      <c r="P507" s="27">
        <v>2120</v>
      </c>
      <c r="Q507" s="32">
        <f t="shared" si="38"/>
        <v>155.51179245283018</v>
      </c>
      <c r="R507" s="37" t="s">
        <v>463</v>
      </c>
      <c r="S507" s="42">
        <f>ABS(O1909-O507)*100</f>
        <v>38.969900725044958</v>
      </c>
      <c r="T507" t="s">
        <v>83</v>
      </c>
      <c r="V507" s="7">
        <v>65000</v>
      </c>
      <c r="W507" t="s">
        <v>45</v>
      </c>
      <c r="X507" s="17" t="s">
        <v>46</v>
      </c>
      <c r="Z507" t="s">
        <v>716</v>
      </c>
      <c r="AA507">
        <v>407</v>
      </c>
      <c r="AB507">
        <v>65</v>
      </c>
    </row>
    <row r="508" spans="1:28" x14ac:dyDescent="0.25">
      <c r="A508" t="s">
        <v>1100</v>
      </c>
      <c r="B508" t="s">
        <v>1101</v>
      </c>
      <c r="C508" s="17">
        <v>44735</v>
      </c>
      <c r="D508" s="7">
        <v>411000</v>
      </c>
      <c r="E508" t="s">
        <v>41</v>
      </c>
      <c r="F508" t="s">
        <v>42</v>
      </c>
      <c r="G508" s="7">
        <v>411000</v>
      </c>
      <c r="H508" s="7">
        <v>188600</v>
      </c>
      <c r="I508" s="12">
        <f t="shared" si="35"/>
        <v>45.888077858880777</v>
      </c>
      <c r="J508" s="12">
        <f t="shared" si="39"/>
        <v>3.8086254378225206</v>
      </c>
      <c r="K508" s="7">
        <v>377206</v>
      </c>
      <c r="L508" s="7">
        <v>71089</v>
      </c>
      <c r="M508" s="7">
        <f t="shared" si="36"/>
        <v>339911</v>
      </c>
      <c r="N508" s="7">
        <v>217104.25</v>
      </c>
      <c r="O508" s="22">
        <f t="shared" si="37"/>
        <v>1.5656579730705409</v>
      </c>
      <c r="P508" s="27">
        <v>2440</v>
      </c>
      <c r="Q508" s="32">
        <f t="shared" si="38"/>
        <v>139.30778688524589</v>
      </c>
      <c r="R508" s="37" t="s">
        <v>1065</v>
      </c>
      <c r="S508" s="42">
        <f>ABS(O1909-O508)*100</f>
        <v>6.7072534835446174</v>
      </c>
      <c r="T508" t="s">
        <v>44</v>
      </c>
      <c r="V508" s="7">
        <v>65000</v>
      </c>
      <c r="W508" t="s">
        <v>45</v>
      </c>
      <c r="X508" s="17" t="s">
        <v>46</v>
      </c>
      <c r="Z508" t="s">
        <v>716</v>
      </c>
      <c r="AA508">
        <v>401</v>
      </c>
      <c r="AB508">
        <v>61</v>
      </c>
    </row>
    <row r="509" spans="1:28" x14ac:dyDescent="0.25">
      <c r="A509" t="s">
        <v>1102</v>
      </c>
      <c r="B509" t="s">
        <v>1103</v>
      </c>
      <c r="C509" s="17">
        <v>44727</v>
      </c>
      <c r="D509" s="7">
        <v>411555</v>
      </c>
      <c r="E509" t="s">
        <v>41</v>
      </c>
      <c r="F509" t="s">
        <v>42</v>
      </c>
      <c r="G509" s="7">
        <v>411555</v>
      </c>
      <c r="H509" s="7">
        <v>165370</v>
      </c>
      <c r="I509" s="12">
        <f t="shared" si="35"/>
        <v>40.18174970538567</v>
      </c>
      <c r="J509" s="12">
        <f t="shared" si="39"/>
        <v>9.514953591317628</v>
      </c>
      <c r="K509" s="7">
        <v>330731</v>
      </c>
      <c r="L509" s="7">
        <v>73823</v>
      </c>
      <c r="M509" s="7">
        <f t="shared" si="36"/>
        <v>337732</v>
      </c>
      <c r="N509" s="7">
        <v>182204.25</v>
      </c>
      <c r="O509" s="22">
        <f t="shared" si="37"/>
        <v>1.8535901330512323</v>
      </c>
      <c r="P509" s="27">
        <v>1798</v>
      </c>
      <c r="Q509" s="32">
        <f t="shared" si="38"/>
        <v>187.83759733036706</v>
      </c>
      <c r="R509" s="37" t="s">
        <v>1065</v>
      </c>
      <c r="S509" s="42">
        <f>ABS(O1909-O509)*100</f>
        <v>35.500469481613763</v>
      </c>
      <c r="T509" t="s">
        <v>44</v>
      </c>
      <c r="V509" s="7">
        <v>65000</v>
      </c>
      <c r="W509" t="s">
        <v>45</v>
      </c>
      <c r="X509" s="17" t="s">
        <v>46</v>
      </c>
      <c r="Z509" t="s">
        <v>716</v>
      </c>
      <c r="AA509">
        <v>401</v>
      </c>
      <c r="AB509">
        <v>61</v>
      </c>
    </row>
    <row r="510" spans="1:28" x14ac:dyDescent="0.25">
      <c r="A510" t="s">
        <v>1104</v>
      </c>
      <c r="B510" t="s">
        <v>1105</v>
      </c>
      <c r="C510" s="17">
        <v>45040</v>
      </c>
      <c r="D510" s="7">
        <v>448000</v>
      </c>
      <c r="E510" t="s">
        <v>41</v>
      </c>
      <c r="F510" t="s">
        <v>42</v>
      </c>
      <c r="G510" s="7">
        <v>448000</v>
      </c>
      <c r="H510" s="7">
        <v>239610</v>
      </c>
      <c r="I510" s="12">
        <f t="shared" si="35"/>
        <v>53.484374999999993</v>
      </c>
      <c r="J510" s="12">
        <f t="shared" si="39"/>
        <v>3.7876717032966951</v>
      </c>
      <c r="K510" s="7">
        <v>479218</v>
      </c>
      <c r="L510" s="7">
        <v>75085</v>
      </c>
      <c r="M510" s="7">
        <f t="shared" si="36"/>
        <v>372915</v>
      </c>
      <c r="N510" s="7">
        <v>286619.15625</v>
      </c>
      <c r="O510" s="22">
        <f t="shared" si="37"/>
        <v>1.3010819125945983</v>
      </c>
      <c r="P510" s="27">
        <v>2958</v>
      </c>
      <c r="Q510" s="32">
        <f t="shared" si="38"/>
        <v>126.06997971602433</v>
      </c>
      <c r="R510" s="37" t="s">
        <v>1065</v>
      </c>
      <c r="S510" s="42">
        <f>ABS(O1909-O510)*100</f>
        <v>19.750352564049646</v>
      </c>
      <c r="T510" t="s">
        <v>44</v>
      </c>
      <c r="V510" s="7">
        <v>65000</v>
      </c>
      <c r="W510" t="s">
        <v>45</v>
      </c>
      <c r="X510" s="17" t="s">
        <v>46</v>
      </c>
      <c r="Z510" t="s">
        <v>716</v>
      </c>
      <c r="AA510">
        <v>401</v>
      </c>
      <c r="AB510">
        <v>61</v>
      </c>
    </row>
    <row r="511" spans="1:28" x14ac:dyDescent="0.25">
      <c r="A511" t="s">
        <v>1106</v>
      </c>
      <c r="B511" t="s">
        <v>1107</v>
      </c>
      <c r="C511" s="17">
        <v>45329</v>
      </c>
      <c r="D511" s="7">
        <v>410000</v>
      </c>
      <c r="E511" t="s">
        <v>41</v>
      </c>
      <c r="F511" t="s">
        <v>42</v>
      </c>
      <c r="G511" s="7">
        <v>410000</v>
      </c>
      <c r="H511" s="7">
        <v>204010</v>
      </c>
      <c r="I511" s="12">
        <f t="shared" si="35"/>
        <v>49.758536585365853</v>
      </c>
      <c r="J511" s="12">
        <f t="shared" si="39"/>
        <v>6.1833288662555219E-2</v>
      </c>
      <c r="K511" s="7">
        <v>408023</v>
      </c>
      <c r="L511" s="7">
        <v>77731</v>
      </c>
      <c r="M511" s="7">
        <f t="shared" si="36"/>
        <v>332269</v>
      </c>
      <c r="N511" s="7">
        <v>198971.078125</v>
      </c>
      <c r="O511" s="22">
        <f t="shared" si="37"/>
        <v>1.6699361692720889</v>
      </c>
      <c r="P511" s="27">
        <v>2440</v>
      </c>
      <c r="Q511" s="32">
        <f t="shared" si="38"/>
        <v>136.17581967213115</v>
      </c>
      <c r="R511" s="37" t="s">
        <v>1108</v>
      </c>
      <c r="S511" s="42">
        <f>ABS(O1909-O511)*100</f>
        <v>17.135073103699415</v>
      </c>
      <c r="T511" t="s">
        <v>44</v>
      </c>
      <c r="V511" s="7">
        <v>65000</v>
      </c>
      <c r="W511" t="s">
        <v>45</v>
      </c>
      <c r="X511" s="17" t="s">
        <v>46</v>
      </c>
      <c r="Z511" t="s">
        <v>716</v>
      </c>
      <c r="AA511">
        <v>401</v>
      </c>
      <c r="AB511">
        <v>57</v>
      </c>
    </row>
    <row r="512" spans="1:28" x14ac:dyDescent="0.25">
      <c r="A512" t="s">
        <v>1109</v>
      </c>
      <c r="B512" t="s">
        <v>1110</v>
      </c>
      <c r="C512" s="17">
        <v>44666</v>
      </c>
      <c r="D512" s="7">
        <v>427000</v>
      </c>
      <c r="E512" t="s">
        <v>41</v>
      </c>
      <c r="F512" t="s">
        <v>42</v>
      </c>
      <c r="G512" s="7">
        <v>427000</v>
      </c>
      <c r="H512" s="7">
        <v>219210</v>
      </c>
      <c r="I512" s="12">
        <f t="shared" si="35"/>
        <v>51.337236533957842</v>
      </c>
      <c r="J512" s="12">
        <f t="shared" si="39"/>
        <v>1.6405332372545445</v>
      </c>
      <c r="K512" s="7">
        <v>438427</v>
      </c>
      <c r="L512" s="7">
        <v>72785</v>
      </c>
      <c r="M512" s="7">
        <f t="shared" si="36"/>
        <v>354215</v>
      </c>
      <c r="N512" s="7">
        <v>220266.265625</v>
      </c>
      <c r="O512" s="22">
        <f t="shared" si="37"/>
        <v>1.6081218746544044</v>
      </c>
      <c r="P512" s="27">
        <v>2440</v>
      </c>
      <c r="Q512" s="32">
        <f t="shared" si="38"/>
        <v>145.17008196721312</v>
      </c>
      <c r="R512" s="37" t="s">
        <v>1108</v>
      </c>
      <c r="S512" s="42">
        <f>ABS(O1909-O512)*100</f>
        <v>10.953643641930967</v>
      </c>
      <c r="T512" t="s">
        <v>44</v>
      </c>
      <c r="V512" s="7">
        <v>65000</v>
      </c>
      <c r="W512" t="s">
        <v>45</v>
      </c>
      <c r="X512" s="17" t="s">
        <v>46</v>
      </c>
      <c r="Z512" t="s">
        <v>716</v>
      </c>
      <c r="AA512">
        <v>401</v>
      </c>
      <c r="AB512">
        <v>57</v>
      </c>
    </row>
    <row r="513" spans="1:28" x14ac:dyDescent="0.25">
      <c r="A513" t="s">
        <v>1111</v>
      </c>
      <c r="B513" t="s">
        <v>1112</v>
      </c>
      <c r="C513" s="17">
        <v>44677</v>
      </c>
      <c r="D513" s="7">
        <v>475000</v>
      </c>
      <c r="E513" t="s">
        <v>41</v>
      </c>
      <c r="F513" t="s">
        <v>42</v>
      </c>
      <c r="G513" s="7">
        <v>475000</v>
      </c>
      <c r="H513" s="7">
        <v>222820</v>
      </c>
      <c r="I513" s="12">
        <f t="shared" si="35"/>
        <v>46.909473684210532</v>
      </c>
      <c r="J513" s="12">
        <f t="shared" si="39"/>
        <v>2.7872296124927658</v>
      </c>
      <c r="K513" s="7">
        <v>445641</v>
      </c>
      <c r="L513" s="7">
        <v>78334</v>
      </c>
      <c r="M513" s="7">
        <f t="shared" si="36"/>
        <v>396666</v>
      </c>
      <c r="N513" s="7">
        <v>221269.28125</v>
      </c>
      <c r="O513" s="22">
        <f t="shared" si="37"/>
        <v>1.792684451086678</v>
      </c>
      <c r="P513" s="27">
        <v>2604</v>
      </c>
      <c r="Q513" s="32">
        <f t="shared" si="38"/>
        <v>152.32949308755761</v>
      </c>
      <c r="R513" s="37" t="s">
        <v>1108</v>
      </c>
      <c r="S513" s="42">
        <f>ABS(O1909-O513)*100</f>
        <v>29.409901285158323</v>
      </c>
      <c r="T513" t="s">
        <v>44</v>
      </c>
      <c r="V513" s="7">
        <v>65000</v>
      </c>
      <c r="W513" t="s">
        <v>45</v>
      </c>
      <c r="X513" s="17" t="s">
        <v>46</v>
      </c>
      <c r="Z513" t="s">
        <v>716</v>
      </c>
      <c r="AA513">
        <v>401</v>
      </c>
      <c r="AB513">
        <v>57</v>
      </c>
    </row>
    <row r="514" spans="1:28" x14ac:dyDescent="0.25">
      <c r="A514" t="s">
        <v>1113</v>
      </c>
      <c r="B514" t="s">
        <v>1114</v>
      </c>
      <c r="C514" s="17">
        <v>45085</v>
      </c>
      <c r="D514" s="7">
        <v>445000</v>
      </c>
      <c r="E514" t="s">
        <v>41</v>
      </c>
      <c r="F514" t="s">
        <v>42</v>
      </c>
      <c r="G514" s="7">
        <v>445000</v>
      </c>
      <c r="H514" s="7">
        <v>172030</v>
      </c>
      <c r="I514" s="12">
        <f t="shared" ref="I514:I577" si="40">H514/G514*100</f>
        <v>38.65842696629214</v>
      </c>
      <c r="J514" s="12">
        <f t="shared" si="39"/>
        <v>11.038276330411158</v>
      </c>
      <c r="K514" s="7">
        <v>344060</v>
      </c>
      <c r="L514" s="7">
        <v>105065</v>
      </c>
      <c r="M514" s="7">
        <f t="shared" ref="M514:M577" si="41">G514-L514</f>
        <v>339935</v>
      </c>
      <c r="N514" s="7">
        <v>143972.890625</v>
      </c>
      <c r="O514" s="22">
        <f t="shared" ref="O514:O577" si="42">M514/N514</f>
        <v>2.3611042226373997</v>
      </c>
      <c r="P514" s="27">
        <v>2236</v>
      </c>
      <c r="Q514" s="32">
        <f t="shared" ref="Q514:Q577" si="43">M514/P514</f>
        <v>152.02817531305902</v>
      </c>
      <c r="R514" s="37" t="s">
        <v>1108</v>
      </c>
      <c r="S514" s="42">
        <f>ABS(O1909-O514)*100</f>
        <v>86.251878440230499</v>
      </c>
      <c r="T514" t="s">
        <v>325</v>
      </c>
      <c r="V514" s="7">
        <v>95040</v>
      </c>
      <c r="W514" t="s">
        <v>45</v>
      </c>
      <c r="X514" s="17" t="s">
        <v>46</v>
      </c>
      <c r="Z514" t="s">
        <v>716</v>
      </c>
      <c r="AA514">
        <v>401</v>
      </c>
      <c r="AB514">
        <v>41</v>
      </c>
    </row>
    <row r="515" spans="1:28" x14ac:dyDescent="0.25">
      <c r="A515" t="s">
        <v>1115</v>
      </c>
      <c r="B515" t="s">
        <v>1116</v>
      </c>
      <c r="C515" s="17">
        <v>44887</v>
      </c>
      <c r="D515" s="7">
        <v>381650</v>
      </c>
      <c r="E515" t="s">
        <v>41</v>
      </c>
      <c r="F515" t="s">
        <v>42</v>
      </c>
      <c r="G515" s="7">
        <v>381650</v>
      </c>
      <c r="H515" s="7">
        <v>227960</v>
      </c>
      <c r="I515" s="12">
        <f t="shared" si="40"/>
        <v>59.730119219179876</v>
      </c>
      <c r="J515" s="12">
        <f t="shared" ref="J515:J578" si="44">+ABS(I515-$I$1914)</f>
        <v>10.033415922476578</v>
      </c>
      <c r="K515" s="7">
        <v>455923</v>
      </c>
      <c r="L515" s="7">
        <v>84671</v>
      </c>
      <c r="M515" s="7">
        <f t="shared" si="41"/>
        <v>296979</v>
      </c>
      <c r="N515" s="7">
        <v>223645.78125</v>
      </c>
      <c r="O515" s="22">
        <f t="shared" si="42"/>
        <v>1.3278989585232785</v>
      </c>
      <c r="P515" s="27">
        <v>2708</v>
      </c>
      <c r="Q515" s="32">
        <f t="shared" si="43"/>
        <v>109.66728212703102</v>
      </c>
      <c r="R515" s="37" t="s">
        <v>1108</v>
      </c>
      <c r="S515" s="42">
        <f>ABS(O1909-O515)*100</f>
        <v>17.068647971181615</v>
      </c>
      <c r="T515" t="s">
        <v>44</v>
      </c>
      <c r="V515" s="7">
        <v>75000</v>
      </c>
      <c r="W515" t="s">
        <v>45</v>
      </c>
      <c r="X515" s="17" t="s">
        <v>46</v>
      </c>
      <c r="Z515" t="s">
        <v>716</v>
      </c>
      <c r="AA515">
        <v>401</v>
      </c>
      <c r="AB515">
        <v>57</v>
      </c>
    </row>
    <row r="516" spans="1:28" x14ac:dyDescent="0.25">
      <c r="A516" t="s">
        <v>1117</v>
      </c>
      <c r="B516" t="s">
        <v>1118</v>
      </c>
      <c r="C516" s="17">
        <v>44778</v>
      </c>
      <c r="D516" s="7">
        <v>831000</v>
      </c>
      <c r="E516" t="s">
        <v>41</v>
      </c>
      <c r="F516" t="s">
        <v>42</v>
      </c>
      <c r="G516" s="7">
        <v>831000</v>
      </c>
      <c r="H516" s="7">
        <v>455150</v>
      </c>
      <c r="I516" s="12">
        <f t="shared" si="40"/>
        <v>54.771359807460897</v>
      </c>
      <c r="J516" s="12">
        <f t="shared" si="44"/>
        <v>5.0746565107575989</v>
      </c>
      <c r="K516" s="7">
        <v>910291</v>
      </c>
      <c r="L516" s="7">
        <v>171134</v>
      </c>
      <c r="M516" s="7">
        <f t="shared" si="41"/>
        <v>659866</v>
      </c>
      <c r="N516" s="7">
        <v>912539.5</v>
      </c>
      <c r="O516" s="22">
        <f t="shared" si="42"/>
        <v>0.72310952019063279</v>
      </c>
      <c r="P516" s="27">
        <v>4437</v>
      </c>
      <c r="Q516" s="32">
        <f t="shared" si="43"/>
        <v>148.718954248366</v>
      </c>
      <c r="R516" s="37" t="s">
        <v>1062</v>
      </c>
      <c r="S516" s="42">
        <f>ABS(O1909-O516)*100</f>
        <v>77.547591804446199</v>
      </c>
      <c r="T516" t="s">
        <v>325</v>
      </c>
      <c r="V516" s="7">
        <v>145000</v>
      </c>
      <c r="W516" t="s">
        <v>45</v>
      </c>
      <c r="X516" s="17" t="s">
        <v>46</v>
      </c>
      <c r="Z516" t="s">
        <v>80</v>
      </c>
      <c r="AA516">
        <v>407</v>
      </c>
      <c r="AB516">
        <v>75</v>
      </c>
    </row>
    <row r="517" spans="1:28" x14ac:dyDescent="0.25">
      <c r="A517" t="s">
        <v>1119</v>
      </c>
      <c r="B517" t="s">
        <v>1120</v>
      </c>
      <c r="C517" s="17">
        <v>45027</v>
      </c>
      <c r="D517" s="7">
        <v>757500</v>
      </c>
      <c r="E517" t="s">
        <v>41</v>
      </c>
      <c r="F517" t="s">
        <v>42</v>
      </c>
      <c r="G517" s="7">
        <v>757500</v>
      </c>
      <c r="H517" s="7">
        <v>414760</v>
      </c>
      <c r="I517" s="12">
        <f t="shared" si="40"/>
        <v>54.753795379537948</v>
      </c>
      <c r="J517" s="12">
        <f t="shared" si="44"/>
        <v>5.0570920828346502</v>
      </c>
      <c r="K517" s="7">
        <v>829513</v>
      </c>
      <c r="L517" s="7">
        <v>159862</v>
      </c>
      <c r="M517" s="7">
        <f t="shared" si="41"/>
        <v>597638</v>
      </c>
      <c r="N517" s="7">
        <v>826729.625</v>
      </c>
      <c r="O517" s="22">
        <f t="shared" si="42"/>
        <v>0.72289413845548356</v>
      </c>
      <c r="P517" s="27">
        <v>4362</v>
      </c>
      <c r="Q517" s="32">
        <f t="shared" si="43"/>
        <v>137.01008711600184</v>
      </c>
      <c r="R517" s="37" t="s">
        <v>1062</v>
      </c>
      <c r="S517" s="42">
        <f>ABS(O1909-O517)*100</f>
        <v>77.569129977961111</v>
      </c>
      <c r="T517" t="s">
        <v>44</v>
      </c>
      <c r="V517" s="7">
        <v>135000</v>
      </c>
      <c r="W517" t="s">
        <v>45</v>
      </c>
      <c r="X517" s="17" t="s">
        <v>46</v>
      </c>
      <c r="Z517" t="s">
        <v>80</v>
      </c>
      <c r="AA517">
        <v>407</v>
      </c>
      <c r="AB517">
        <v>75</v>
      </c>
    </row>
    <row r="518" spans="1:28" x14ac:dyDescent="0.25">
      <c r="A518" t="s">
        <v>1121</v>
      </c>
      <c r="B518" t="s">
        <v>1122</v>
      </c>
      <c r="C518" s="17">
        <v>45163</v>
      </c>
      <c r="D518" s="7">
        <v>1425000</v>
      </c>
      <c r="E518" t="s">
        <v>41</v>
      </c>
      <c r="F518" t="s">
        <v>42</v>
      </c>
      <c r="G518" s="7">
        <v>1425000</v>
      </c>
      <c r="H518" s="7">
        <v>537370</v>
      </c>
      <c r="I518" s="12">
        <f t="shared" si="40"/>
        <v>37.710175438596494</v>
      </c>
      <c r="J518" s="12">
        <f t="shared" si="44"/>
        <v>11.986527858106804</v>
      </c>
      <c r="K518" s="7">
        <v>1074745</v>
      </c>
      <c r="L518" s="7">
        <v>216885</v>
      </c>
      <c r="M518" s="7">
        <f t="shared" si="41"/>
        <v>1208115</v>
      </c>
      <c r="N518" s="7">
        <v>1059086.375</v>
      </c>
      <c r="O518" s="22">
        <f t="shared" si="42"/>
        <v>1.1407143255902994</v>
      </c>
      <c r="P518" s="27">
        <v>5354</v>
      </c>
      <c r="Q518" s="32">
        <f t="shared" si="43"/>
        <v>225.64717967874486</v>
      </c>
      <c r="R518" s="37" t="s">
        <v>1062</v>
      </c>
      <c r="S518" s="42">
        <f>ABS(O1909-O518)*100</f>
        <v>35.787111264479535</v>
      </c>
      <c r="T518" t="s">
        <v>88</v>
      </c>
      <c r="V518" s="7">
        <v>205000</v>
      </c>
      <c r="W518" t="s">
        <v>45</v>
      </c>
      <c r="X518" s="17" t="s">
        <v>46</v>
      </c>
      <c r="Z518" t="s">
        <v>80</v>
      </c>
      <c r="AA518">
        <v>407</v>
      </c>
      <c r="AB518">
        <v>81</v>
      </c>
    </row>
    <row r="519" spans="1:28" x14ac:dyDescent="0.25">
      <c r="A519" t="s">
        <v>1123</v>
      </c>
      <c r="B519" t="s">
        <v>1124</v>
      </c>
      <c r="C519" s="17">
        <v>44666</v>
      </c>
      <c r="D519" s="7">
        <v>911000</v>
      </c>
      <c r="E519" t="s">
        <v>41</v>
      </c>
      <c r="F519" t="s">
        <v>42</v>
      </c>
      <c r="G519" s="7">
        <v>911000</v>
      </c>
      <c r="H519" s="7">
        <v>513010</v>
      </c>
      <c r="I519" s="12">
        <f t="shared" si="40"/>
        <v>56.312843029637762</v>
      </c>
      <c r="J519" s="12">
        <f t="shared" si="44"/>
        <v>6.6161397329344638</v>
      </c>
      <c r="K519" s="7">
        <v>1026023</v>
      </c>
      <c r="L519" s="7">
        <v>235259</v>
      </c>
      <c r="M519" s="7">
        <f t="shared" si="41"/>
        <v>675741</v>
      </c>
      <c r="N519" s="7">
        <v>976251.875</v>
      </c>
      <c r="O519" s="22">
        <f t="shared" si="42"/>
        <v>0.69217895228114157</v>
      </c>
      <c r="P519" s="27">
        <v>4560</v>
      </c>
      <c r="Q519" s="32">
        <f t="shared" si="43"/>
        <v>148.18881578947369</v>
      </c>
      <c r="R519" s="37" t="s">
        <v>1062</v>
      </c>
      <c r="S519" s="42">
        <f>ABS(O1909-O519)*100</f>
        <v>80.640648595395319</v>
      </c>
      <c r="T519" t="s">
        <v>44</v>
      </c>
      <c r="V519" s="7">
        <v>215000</v>
      </c>
      <c r="W519" t="s">
        <v>45</v>
      </c>
      <c r="X519" s="17" t="s">
        <v>46</v>
      </c>
      <c r="Z519" t="s">
        <v>80</v>
      </c>
      <c r="AA519">
        <v>407</v>
      </c>
      <c r="AB519">
        <v>80</v>
      </c>
    </row>
    <row r="520" spans="1:28" x14ac:dyDescent="0.25">
      <c r="A520" t="s">
        <v>1125</v>
      </c>
      <c r="B520" t="s">
        <v>1126</v>
      </c>
      <c r="C520" s="17">
        <v>45175</v>
      </c>
      <c r="D520" s="7">
        <v>345000</v>
      </c>
      <c r="E520" t="s">
        <v>41</v>
      </c>
      <c r="F520" t="s">
        <v>42</v>
      </c>
      <c r="G520" s="7">
        <v>345000</v>
      </c>
      <c r="H520" s="7">
        <v>138540</v>
      </c>
      <c r="I520" s="12">
        <f t="shared" si="40"/>
        <v>40.156521739130433</v>
      </c>
      <c r="J520" s="12">
        <f t="shared" si="44"/>
        <v>9.5401815575728648</v>
      </c>
      <c r="K520" s="7">
        <v>277089</v>
      </c>
      <c r="L520" s="7">
        <v>50448</v>
      </c>
      <c r="M520" s="7">
        <f t="shared" si="41"/>
        <v>294552</v>
      </c>
      <c r="N520" s="7">
        <v>118660.2109375</v>
      </c>
      <c r="O520" s="22">
        <f t="shared" si="42"/>
        <v>2.4823148186981117</v>
      </c>
      <c r="P520" s="27">
        <v>1718</v>
      </c>
      <c r="Q520" s="32">
        <f t="shared" si="43"/>
        <v>171.45052386495925</v>
      </c>
      <c r="R520" s="37" t="s">
        <v>727</v>
      </c>
      <c r="S520" s="42">
        <f>ABS(O1909-O520)*100</f>
        <v>98.372938046301698</v>
      </c>
      <c r="T520" t="s">
        <v>83</v>
      </c>
      <c r="V520" s="7">
        <v>49500</v>
      </c>
      <c r="W520" t="s">
        <v>45</v>
      </c>
      <c r="X520" s="17" t="s">
        <v>46</v>
      </c>
      <c r="Z520" t="s">
        <v>1052</v>
      </c>
      <c r="AA520">
        <v>401</v>
      </c>
      <c r="AB520">
        <v>45</v>
      </c>
    </row>
    <row r="521" spans="1:28" x14ac:dyDescent="0.25">
      <c r="A521" t="s">
        <v>1127</v>
      </c>
      <c r="B521" t="s">
        <v>1128</v>
      </c>
      <c r="C521" s="17">
        <v>45356</v>
      </c>
      <c r="D521" s="7">
        <v>528650</v>
      </c>
      <c r="E521" t="s">
        <v>41</v>
      </c>
      <c r="F521" t="s">
        <v>42</v>
      </c>
      <c r="G521" s="7">
        <v>528650</v>
      </c>
      <c r="H521" s="7">
        <v>258710</v>
      </c>
      <c r="I521" s="12">
        <f t="shared" si="40"/>
        <v>48.937860588290931</v>
      </c>
      <c r="J521" s="12">
        <f t="shared" si="44"/>
        <v>0.75884270841236656</v>
      </c>
      <c r="K521" s="7">
        <v>517427</v>
      </c>
      <c r="L521" s="7">
        <v>123940</v>
      </c>
      <c r="M521" s="7">
        <f t="shared" si="41"/>
        <v>404710</v>
      </c>
      <c r="N521" s="7">
        <v>504470.5</v>
      </c>
      <c r="O521" s="22">
        <f t="shared" si="42"/>
        <v>0.80224710860198956</v>
      </c>
      <c r="P521" s="27">
        <v>2920</v>
      </c>
      <c r="Q521" s="32">
        <f t="shared" si="43"/>
        <v>138.59931506849315</v>
      </c>
      <c r="R521" s="37" t="s">
        <v>408</v>
      </c>
      <c r="S521" s="42">
        <f>ABS(O1909-O521)*100</f>
        <v>69.63383296331051</v>
      </c>
      <c r="T521" t="s">
        <v>44</v>
      </c>
      <c r="V521" s="7">
        <v>100000</v>
      </c>
      <c r="W521" t="s">
        <v>45</v>
      </c>
      <c r="X521" s="17" t="s">
        <v>46</v>
      </c>
      <c r="Z521" t="s">
        <v>80</v>
      </c>
      <c r="AA521">
        <v>401</v>
      </c>
      <c r="AB521">
        <v>66</v>
      </c>
    </row>
    <row r="522" spans="1:28" x14ac:dyDescent="0.25">
      <c r="A522" t="s">
        <v>1129</v>
      </c>
      <c r="B522" t="s">
        <v>1130</v>
      </c>
      <c r="C522" s="17">
        <v>44665</v>
      </c>
      <c r="D522" s="7">
        <v>740000</v>
      </c>
      <c r="E522" t="s">
        <v>41</v>
      </c>
      <c r="F522" t="s">
        <v>42</v>
      </c>
      <c r="G522" s="7">
        <v>740000</v>
      </c>
      <c r="H522" s="7">
        <v>368660</v>
      </c>
      <c r="I522" s="12">
        <f t="shared" si="40"/>
        <v>49.818918918918918</v>
      </c>
      <c r="J522" s="12">
        <f t="shared" si="44"/>
        <v>0.1222156222156201</v>
      </c>
      <c r="K522" s="7">
        <v>737321</v>
      </c>
      <c r="L522" s="7">
        <v>86750</v>
      </c>
      <c r="M522" s="7">
        <f t="shared" si="41"/>
        <v>653250</v>
      </c>
      <c r="N522" s="7">
        <v>382688.8125</v>
      </c>
      <c r="O522" s="22">
        <f t="shared" si="42"/>
        <v>1.707000514941889</v>
      </c>
      <c r="P522" s="27">
        <v>3162</v>
      </c>
      <c r="Q522" s="32">
        <f t="shared" si="43"/>
        <v>206.59392789373814</v>
      </c>
      <c r="R522" s="37" t="s">
        <v>1131</v>
      </c>
      <c r="S522" s="42">
        <f>ABS(O1909-O522)*100</f>
        <v>20.841507670679427</v>
      </c>
      <c r="T522" t="s">
        <v>83</v>
      </c>
      <c r="V522" s="7">
        <v>74250</v>
      </c>
      <c r="W522" t="s">
        <v>45</v>
      </c>
      <c r="X522" s="17" t="s">
        <v>46</v>
      </c>
      <c r="Z522" t="s">
        <v>716</v>
      </c>
      <c r="AA522">
        <v>401</v>
      </c>
      <c r="AB522">
        <v>65</v>
      </c>
    </row>
    <row r="523" spans="1:28" x14ac:dyDescent="0.25">
      <c r="A523" t="s">
        <v>1132</v>
      </c>
      <c r="B523" t="s">
        <v>1133</v>
      </c>
      <c r="C523" s="17">
        <v>44715</v>
      </c>
      <c r="D523" s="7">
        <v>494000</v>
      </c>
      <c r="E523" t="s">
        <v>41</v>
      </c>
      <c r="F523" t="s">
        <v>42</v>
      </c>
      <c r="G523" s="7">
        <v>494000</v>
      </c>
      <c r="H523" s="7">
        <v>283620</v>
      </c>
      <c r="I523" s="12">
        <f t="shared" si="40"/>
        <v>57.412955465587046</v>
      </c>
      <c r="J523" s="12">
        <f t="shared" si="44"/>
        <v>7.7162521688837487</v>
      </c>
      <c r="K523" s="7">
        <v>567241</v>
      </c>
      <c r="L523" s="7">
        <v>71625</v>
      </c>
      <c r="M523" s="7">
        <f t="shared" si="41"/>
        <v>422375</v>
      </c>
      <c r="N523" s="7">
        <v>406242.625</v>
      </c>
      <c r="O523" s="22">
        <f t="shared" si="42"/>
        <v>1.0397111824491583</v>
      </c>
      <c r="P523" s="27">
        <v>2758</v>
      </c>
      <c r="Q523" s="32">
        <f t="shared" si="43"/>
        <v>153.14539521392314</v>
      </c>
      <c r="R523" s="37" t="s">
        <v>1055</v>
      </c>
      <c r="S523" s="42">
        <f>ABS(O1909-O523)*100</f>
        <v>45.887425578593643</v>
      </c>
      <c r="T523" t="s">
        <v>44</v>
      </c>
      <c r="V523" s="7">
        <v>65000</v>
      </c>
      <c r="W523" t="s">
        <v>45</v>
      </c>
      <c r="X523" s="17" t="s">
        <v>46</v>
      </c>
      <c r="Z523" t="s">
        <v>716</v>
      </c>
      <c r="AA523">
        <v>407</v>
      </c>
      <c r="AB523">
        <v>72</v>
      </c>
    </row>
    <row r="524" spans="1:28" x14ac:dyDescent="0.25">
      <c r="A524" t="s">
        <v>1134</v>
      </c>
      <c r="B524" t="s">
        <v>1135</v>
      </c>
      <c r="C524" s="17">
        <v>44894</v>
      </c>
      <c r="D524" s="7">
        <v>485000</v>
      </c>
      <c r="E524" t="s">
        <v>41</v>
      </c>
      <c r="F524" t="s">
        <v>42</v>
      </c>
      <c r="G524" s="7">
        <v>485000</v>
      </c>
      <c r="H524" s="7">
        <v>274820</v>
      </c>
      <c r="I524" s="12">
        <f t="shared" si="40"/>
        <v>56.663917525773201</v>
      </c>
      <c r="J524" s="12">
        <f t="shared" si="44"/>
        <v>6.9672142290699028</v>
      </c>
      <c r="K524" s="7">
        <v>549635</v>
      </c>
      <c r="L524" s="7">
        <v>70963</v>
      </c>
      <c r="M524" s="7">
        <f t="shared" si="41"/>
        <v>414037</v>
      </c>
      <c r="N524" s="7">
        <v>392354.09375</v>
      </c>
      <c r="O524" s="22">
        <f t="shared" si="42"/>
        <v>1.0552636167059235</v>
      </c>
      <c r="P524" s="27">
        <v>2619</v>
      </c>
      <c r="Q524" s="32">
        <f t="shared" si="43"/>
        <v>158.08972890416189</v>
      </c>
      <c r="R524" s="37" t="s">
        <v>1055</v>
      </c>
      <c r="S524" s="42">
        <f>ABS(O1909-O524)*100</f>
        <v>44.33218215291712</v>
      </c>
      <c r="T524" t="s">
        <v>44</v>
      </c>
      <c r="V524" s="7">
        <v>65000</v>
      </c>
      <c r="W524" t="s">
        <v>45</v>
      </c>
      <c r="X524" s="17" t="s">
        <v>46</v>
      </c>
      <c r="Z524" t="s">
        <v>716</v>
      </c>
      <c r="AA524">
        <v>407</v>
      </c>
      <c r="AB524">
        <v>71</v>
      </c>
    </row>
    <row r="525" spans="1:28" x14ac:dyDescent="0.25">
      <c r="A525" t="s">
        <v>1136</v>
      </c>
      <c r="B525" t="s">
        <v>1137</v>
      </c>
      <c r="C525" s="17">
        <v>45237</v>
      </c>
      <c r="D525" s="7">
        <v>370000</v>
      </c>
      <c r="E525" t="s">
        <v>41</v>
      </c>
      <c r="F525" t="s">
        <v>42</v>
      </c>
      <c r="G525" s="7">
        <v>370000</v>
      </c>
      <c r="H525" s="7">
        <v>208910</v>
      </c>
      <c r="I525" s="12">
        <f t="shared" si="40"/>
        <v>56.462162162162166</v>
      </c>
      <c r="J525" s="12">
        <f t="shared" si="44"/>
        <v>6.7654588654588679</v>
      </c>
      <c r="K525" s="7">
        <v>417824</v>
      </c>
      <c r="L525" s="7">
        <v>84954</v>
      </c>
      <c r="M525" s="7">
        <f t="shared" si="41"/>
        <v>285046</v>
      </c>
      <c r="N525" s="7">
        <v>200524.09375</v>
      </c>
      <c r="O525" s="22">
        <f t="shared" si="42"/>
        <v>1.421504990594179</v>
      </c>
      <c r="P525" s="27">
        <v>2440</v>
      </c>
      <c r="Q525" s="32">
        <f t="shared" si="43"/>
        <v>116.82213114754099</v>
      </c>
      <c r="R525" s="37" t="s">
        <v>1108</v>
      </c>
      <c r="S525" s="42">
        <f>ABS(O1909-O525)*100</f>
        <v>7.7080447640915706</v>
      </c>
      <c r="T525" t="s">
        <v>44</v>
      </c>
      <c r="V525" s="7">
        <v>75000</v>
      </c>
      <c r="W525" t="s">
        <v>45</v>
      </c>
      <c r="X525" s="17" t="s">
        <v>46</v>
      </c>
      <c r="Z525" t="s">
        <v>716</v>
      </c>
      <c r="AA525">
        <v>401</v>
      </c>
      <c r="AB525">
        <v>57</v>
      </c>
    </row>
    <row r="526" spans="1:28" x14ac:dyDescent="0.25">
      <c r="A526" t="s">
        <v>1138</v>
      </c>
      <c r="B526" t="s">
        <v>1139</v>
      </c>
      <c r="C526" s="17">
        <v>45301</v>
      </c>
      <c r="D526" s="7">
        <v>462000</v>
      </c>
      <c r="E526" t="s">
        <v>41</v>
      </c>
      <c r="F526" t="s">
        <v>42</v>
      </c>
      <c r="G526" s="7">
        <v>462000</v>
      </c>
      <c r="H526" s="7">
        <v>230260</v>
      </c>
      <c r="I526" s="12">
        <f t="shared" si="40"/>
        <v>49.839826839826841</v>
      </c>
      <c r="J526" s="12">
        <f t="shared" si="44"/>
        <v>0.14312354312354358</v>
      </c>
      <c r="K526" s="7">
        <v>460529</v>
      </c>
      <c r="L526" s="7">
        <v>82975</v>
      </c>
      <c r="M526" s="7">
        <f t="shared" si="41"/>
        <v>379025</v>
      </c>
      <c r="N526" s="7">
        <v>227442.171875</v>
      </c>
      <c r="O526" s="22">
        <f t="shared" si="42"/>
        <v>1.6664675546991718</v>
      </c>
      <c r="P526" s="27">
        <v>2764</v>
      </c>
      <c r="Q526" s="32">
        <f t="shared" si="43"/>
        <v>137.12916063675831</v>
      </c>
      <c r="R526" s="37" t="s">
        <v>1108</v>
      </c>
      <c r="S526" s="42">
        <f>ABS(O1909-O526)*100</f>
        <v>16.788211646407714</v>
      </c>
      <c r="T526" t="s">
        <v>44</v>
      </c>
      <c r="V526" s="7">
        <v>75000</v>
      </c>
      <c r="W526" t="s">
        <v>45</v>
      </c>
      <c r="X526" s="17" t="s">
        <v>46</v>
      </c>
      <c r="Z526" t="s">
        <v>716</v>
      </c>
      <c r="AA526">
        <v>401</v>
      </c>
      <c r="AB526">
        <v>57</v>
      </c>
    </row>
    <row r="527" spans="1:28" x14ac:dyDescent="0.25">
      <c r="A527" t="s">
        <v>1140</v>
      </c>
      <c r="B527" t="s">
        <v>1141</v>
      </c>
      <c r="C527" s="17">
        <v>44686</v>
      </c>
      <c r="D527" s="7">
        <v>465000</v>
      </c>
      <c r="E527" t="s">
        <v>41</v>
      </c>
      <c r="F527" t="s">
        <v>42</v>
      </c>
      <c r="G527" s="7">
        <v>465000</v>
      </c>
      <c r="H527" s="7">
        <v>198440</v>
      </c>
      <c r="I527" s="12">
        <f t="shared" si="40"/>
        <v>42.675268817204305</v>
      </c>
      <c r="J527" s="12">
        <f t="shared" si="44"/>
        <v>7.0214344794989927</v>
      </c>
      <c r="K527" s="7">
        <v>396875</v>
      </c>
      <c r="L527" s="7">
        <v>81843</v>
      </c>
      <c r="M527" s="7">
        <f t="shared" si="41"/>
        <v>383157</v>
      </c>
      <c r="N527" s="7">
        <v>189778.3125</v>
      </c>
      <c r="O527" s="22">
        <f t="shared" si="42"/>
        <v>2.0189714775759744</v>
      </c>
      <c r="P527" s="27">
        <v>1907</v>
      </c>
      <c r="Q527" s="32">
        <f t="shared" si="43"/>
        <v>200.9213424226534</v>
      </c>
      <c r="R527" s="37" t="s">
        <v>1108</v>
      </c>
      <c r="S527" s="42">
        <f>ABS(O1909-O527)*100</f>
        <v>52.038603934087966</v>
      </c>
      <c r="T527" t="s">
        <v>325</v>
      </c>
      <c r="V527" s="7">
        <v>75000</v>
      </c>
      <c r="W527" t="s">
        <v>45</v>
      </c>
      <c r="X527" s="17" t="s">
        <v>46</v>
      </c>
      <c r="Z527" t="s">
        <v>716</v>
      </c>
      <c r="AA527">
        <v>401</v>
      </c>
      <c r="AB527">
        <v>61</v>
      </c>
    </row>
    <row r="528" spans="1:28" x14ac:dyDescent="0.25">
      <c r="A528" t="s">
        <v>1142</v>
      </c>
      <c r="B528" t="s">
        <v>1143</v>
      </c>
      <c r="C528" s="17">
        <v>44770</v>
      </c>
      <c r="D528" s="7">
        <v>425000</v>
      </c>
      <c r="E528" t="s">
        <v>41</v>
      </c>
      <c r="F528" t="s">
        <v>42</v>
      </c>
      <c r="G528" s="7">
        <v>425000</v>
      </c>
      <c r="H528" s="7">
        <v>206200</v>
      </c>
      <c r="I528" s="12">
        <f t="shared" si="40"/>
        <v>48.517647058823535</v>
      </c>
      <c r="J528" s="12">
        <f t="shared" si="44"/>
        <v>1.1790562378797631</v>
      </c>
      <c r="K528" s="7">
        <v>412409</v>
      </c>
      <c r="L528" s="7">
        <v>88257</v>
      </c>
      <c r="M528" s="7">
        <f t="shared" si="41"/>
        <v>336743</v>
      </c>
      <c r="N528" s="7">
        <v>195272.296875</v>
      </c>
      <c r="O528" s="22">
        <f t="shared" si="42"/>
        <v>1.7244791267834572</v>
      </c>
      <c r="P528" s="27">
        <v>2092</v>
      </c>
      <c r="Q528" s="32">
        <f t="shared" si="43"/>
        <v>160.96701720841301</v>
      </c>
      <c r="R528" s="37" t="s">
        <v>1108</v>
      </c>
      <c r="S528" s="42">
        <f>ABS(O1909-O528)*100</f>
        <v>22.589368854836245</v>
      </c>
      <c r="T528" t="s">
        <v>44</v>
      </c>
      <c r="V528" s="7">
        <v>80000</v>
      </c>
      <c r="W528" t="s">
        <v>45</v>
      </c>
      <c r="X528" s="17" t="s">
        <v>46</v>
      </c>
      <c r="Z528" t="s">
        <v>716</v>
      </c>
      <c r="AA528">
        <v>401</v>
      </c>
      <c r="AB528">
        <v>57</v>
      </c>
    </row>
    <row r="529" spans="1:28" x14ac:dyDescent="0.25">
      <c r="A529" t="s">
        <v>1144</v>
      </c>
      <c r="B529" t="s">
        <v>1145</v>
      </c>
      <c r="C529" s="17">
        <v>44680</v>
      </c>
      <c r="D529" s="7">
        <v>398000</v>
      </c>
      <c r="E529" t="s">
        <v>41</v>
      </c>
      <c r="F529" t="s">
        <v>42</v>
      </c>
      <c r="G529" s="7">
        <v>398000</v>
      </c>
      <c r="H529" s="7">
        <v>198460</v>
      </c>
      <c r="I529" s="12">
        <f t="shared" si="40"/>
        <v>49.8643216080402</v>
      </c>
      <c r="J529" s="12">
        <f t="shared" si="44"/>
        <v>0.16761831133690208</v>
      </c>
      <c r="K529" s="7">
        <v>396924</v>
      </c>
      <c r="L529" s="7">
        <v>88823</v>
      </c>
      <c r="M529" s="7">
        <f t="shared" si="41"/>
        <v>309177</v>
      </c>
      <c r="N529" s="7">
        <v>185603.015625</v>
      </c>
      <c r="O529" s="22">
        <f t="shared" si="42"/>
        <v>1.6657972876080527</v>
      </c>
      <c r="P529" s="27">
        <v>2110</v>
      </c>
      <c r="Q529" s="32">
        <f t="shared" si="43"/>
        <v>146.52938388625591</v>
      </c>
      <c r="R529" s="37" t="s">
        <v>1108</v>
      </c>
      <c r="S529" s="42">
        <f>ABS(O1909-O529)*100</f>
        <v>16.721184937295796</v>
      </c>
      <c r="T529" t="s">
        <v>44</v>
      </c>
      <c r="V529" s="7">
        <v>80000</v>
      </c>
      <c r="W529" t="s">
        <v>45</v>
      </c>
      <c r="X529" s="17" t="s">
        <v>46</v>
      </c>
      <c r="Z529" t="s">
        <v>716</v>
      </c>
      <c r="AA529">
        <v>401</v>
      </c>
      <c r="AB529">
        <v>57</v>
      </c>
    </row>
    <row r="530" spans="1:28" x14ac:dyDescent="0.25">
      <c r="A530" t="s">
        <v>1146</v>
      </c>
      <c r="B530" t="s">
        <v>1147</v>
      </c>
      <c r="C530" s="17">
        <v>45001</v>
      </c>
      <c r="D530" s="7">
        <v>435000</v>
      </c>
      <c r="E530" t="s">
        <v>41</v>
      </c>
      <c r="F530" t="s">
        <v>42</v>
      </c>
      <c r="G530" s="7">
        <v>435000</v>
      </c>
      <c r="H530" s="7">
        <v>203170</v>
      </c>
      <c r="I530" s="12">
        <f t="shared" si="40"/>
        <v>46.705747126436783</v>
      </c>
      <c r="J530" s="12">
        <f t="shared" si="44"/>
        <v>2.9909561702665144</v>
      </c>
      <c r="K530" s="7">
        <v>406332</v>
      </c>
      <c r="L530" s="7">
        <v>84861</v>
      </c>
      <c r="M530" s="7">
        <f t="shared" si="41"/>
        <v>350139</v>
      </c>
      <c r="N530" s="7">
        <v>193657.234375</v>
      </c>
      <c r="O530" s="22">
        <f t="shared" si="42"/>
        <v>1.8080347017761649</v>
      </c>
      <c r="P530" s="27">
        <v>2092</v>
      </c>
      <c r="Q530" s="32">
        <f t="shared" si="43"/>
        <v>167.37045889101339</v>
      </c>
      <c r="R530" s="37" t="s">
        <v>1108</v>
      </c>
      <c r="S530" s="42">
        <f>ABS(O1909-O530)*100</f>
        <v>30.944926354107018</v>
      </c>
      <c r="T530" t="s">
        <v>44</v>
      </c>
      <c r="V530" s="7">
        <v>75000</v>
      </c>
      <c r="W530" t="s">
        <v>45</v>
      </c>
      <c r="X530" s="17" t="s">
        <v>46</v>
      </c>
      <c r="Z530" t="s">
        <v>716</v>
      </c>
      <c r="AA530">
        <v>401</v>
      </c>
      <c r="AB530">
        <v>57</v>
      </c>
    </row>
    <row r="531" spans="1:28" x14ac:dyDescent="0.25">
      <c r="A531" t="s">
        <v>1148</v>
      </c>
      <c r="B531" t="s">
        <v>1149</v>
      </c>
      <c r="C531" s="17">
        <v>44735</v>
      </c>
      <c r="D531" s="7">
        <v>380000</v>
      </c>
      <c r="E531" t="s">
        <v>41</v>
      </c>
      <c r="F531" t="s">
        <v>42</v>
      </c>
      <c r="G531" s="7">
        <v>380000</v>
      </c>
      <c r="H531" s="7">
        <v>187090</v>
      </c>
      <c r="I531" s="12">
        <f t="shared" si="40"/>
        <v>49.234210526315792</v>
      </c>
      <c r="J531" s="12">
        <f t="shared" si="44"/>
        <v>0.46249277038750591</v>
      </c>
      <c r="K531" s="7">
        <v>374189</v>
      </c>
      <c r="L531" s="7">
        <v>75444</v>
      </c>
      <c r="M531" s="7">
        <f t="shared" si="41"/>
        <v>304556</v>
      </c>
      <c r="N531" s="7">
        <v>179966.875</v>
      </c>
      <c r="O531" s="22">
        <f t="shared" si="42"/>
        <v>1.6922892059997152</v>
      </c>
      <c r="P531" s="27">
        <v>2050</v>
      </c>
      <c r="Q531" s="32">
        <f t="shared" si="43"/>
        <v>148.56390243902439</v>
      </c>
      <c r="R531" s="37" t="s">
        <v>1108</v>
      </c>
      <c r="S531" s="42">
        <f>ABS(O1909-O531)*100</f>
        <v>19.370376776462052</v>
      </c>
      <c r="T531" t="s">
        <v>44</v>
      </c>
      <c r="V531" s="7">
        <v>65000</v>
      </c>
      <c r="W531" t="s">
        <v>45</v>
      </c>
      <c r="X531" s="17" t="s">
        <v>46</v>
      </c>
      <c r="Z531" t="s">
        <v>716</v>
      </c>
      <c r="AA531">
        <v>401</v>
      </c>
      <c r="AB531">
        <v>57</v>
      </c>
    </row>
    <row r="532" spans="1:28" x14ac:dyDescent="0.25">
      <c r="A532" t="s">
        <v>1150</v>
      </c>
      <c r="B532" t="s">
        <v>1151</v>
      </c>
      <c r="C532" s="17">
        <v>44736</v>
      </c>
      <c r="D532" s="7">
        <v>437500</v>
      </c>
      <c r="E532" t="s">
        <v>41</v>
      </c>
      <c r="F532" t="s">
        <v>42</v>
      </c>
      <c r="G532" s="7">
        <v>437500</v>
      </c>
      <c r="H532" s="7">
        <v>227640</v>
      </c>
      <c r="I532" s="12">
        <f t="shared" si="40"/>
        <v>52.032000000000004</v>
      </c>
      <c r="J532" s="12">
        <f t="shared" si="44"/>
        <v>2.3352967032967058</v>
      </c>
      <c r="K532" s="7">
        <v>455281</v>
      </c>
      <c r="L532" s="7">
        <v>82975</v>
      </c>
      <c r="M532" s="7">
        <f t="shared" si="41"/>
        <v>354525</v>
      </c>
      <c r="N532" s="7">
        <v>224280.71875</v>
      </c>
      <c r="O532" s="22">
        <f t="shared" si="42"/>
        <v>1.5807199208915501</v>
      </c>
      <c r="P532" s="27">
        <v>2648</v>
      </c>
      <c r="Q532" s="32">
        <f t="shared" si="43"/>
        <v>133.88406344410876</v>
      </c>
      <c r="R532" s="37" t="s">
        <v>1108</v>
      </c>
      <c r="S532" s="42">
        <f>ABS(O1909-O532)*100</f>
        <v>8.213448265645539</v>
      </c>
      <c r="T532" t="s">
        <v>44</v>
      </c>
      <c r="V532" s="7">
        <v>75000</v>
      </c>
      <c r="W532" t="s">
        <v>45</v>
      </c>
      <c r="X532" s="17" t="s">
        <v>46</v>
      </c>
      <c r="Z532" t="s">
        <v>716</v>
      </c>
      <c r="AA532">
        <v>401</v>
      </c>
      <c r="AB532">
        <v>57</v>
      </c>
    </row>
    <row r="533" spans="1:28" x14ac:dyDescent="0.25">
      <c r="A533" t="s">
        <v>1152</v>
      </c>
      <c r="B533" t="s">
        <v>1153</v>
      </c>
      <c r="C533" s="17">
        <v>45001</v>
      </c>
      <c r="D533" s="7">
        <v>378000</v>
      </c>
      <c r="E533" t="s">
        <v>41</v>
      </c>
      <c r="F533" t="s">
        <v>42</v>
      </c>
      <c r="G533" s="7">
        <v>378000</v>
      </c>
      <c r="H533" s="7">
        <v>198830</v>
      </c>
      <c r="I533" s="12">
        <f t="shared" si="40"/>
        <v>52.600529100529101</v>
      </c>
      <c r="J533" s="12">
        <f t="shared" si="44"/>
        <v>2.9038258038258036</v>
      </c>
      <c r="K533" s="7">
        <v>397651</v>
      </c>
      <c r="L533" s="7">
        <v>84754</v>
      </c>
      <c r="M533" s="7">
        <f t="shared" si="41"/>
        <v>293246</v>
      </c>
      <c r="N533" s="7">
        <v>188492.171875</v>
      </c>
      <c r="O533" s="22">
        <f t="shared" si="42"/>
        <v>1.5557463054458744</v>
      </c>
      <c r="P533" s="27">
        <v>2040</v>
      </c>
      <c r="Q533" s="32">
        <f t="shared" si="43"/>
        <v>143.74803921568628</v>
      </c>
      <c r="R533" s="37" t="s">
        <v>1108</v>
      </c>
      <c r="S533" s="42">
        <f>ABS(O1909-O533)*100</f>
        <v>5.7160867210779731</v>
      </c>
      <c r="T533" t="s">
        <v>44</v>
      </c>
      <c r="V533" s="7">
        <v>75000</v>
      </c>
      <c r="W533" t="s">
        <v>45</v>
      </c>
      <c r="X533" s="17" t="s">
        <v>46</v>
      </c>
      <c r="Z533" t="s">
        <v>716</v>
      </c>
      <c r="AA533">
        <v>401</v>
      </c>
      <c r="AB533">
        <v>57</v>
      </c>
    </row>
    <row r="534" spans="1:28" x14ac:dyDescent="0.25">
      <c r="A534" t="s">
        <v>1154</v>
      </c>
      <c r="B534" t="s">
        <v>1155</v>
      </c>
      <c r="C534" s="17">
        <v>45058</v>
      </c>
      <c r="D534" s="7">
        <v>351000</v>
      </c>
      <c r="E534" t="s">
        <v>41</v>
      </c>
      <c r="F534" t="s">
        <v>42</v>
      </c>
      <c r="G534" s="7">
        <v>351000</v>
      </c>
      <c r="H534" s="7">
        <v>185790</v>
      </c>
      <c r="I534" s="12">
        <f t="shared" si="40"/>
        <v>52.931623931623925</v>
      </c>
      <c r="J534" s="12">
        <f t="shared" si="44"/>
        <v>3.234920634920627</v>
      </c>
      <c r="K534" s="7">
        <v>371581</v>
      </c>
      <c r="L534" s="7">
        <v>81089</v>
      </c>
      <c r="M534" s="7">
        <f t="shared" si="41"/>
        <v>269911</v>
      </c>
      <c r="N534" s="7">
        <v>174995.1875</v>
      </c>
      <c r="O534" s="22">
        <f t="shared" si="42"/>
        <v>1.5423909871807189</v>
      </c>
      <c r="P534" s="27">
        <v>1851</v>
      </c>
      <c r="Q534" s="32">
        <f t="shared" si="43"/>
        <v>145.81901674770396</v>
      </c>
      <c r="R534" s="37" t="s">
        <v>1108</v>
      </c>
      <c r="S534" s="42">
        <f>ABS(O1909-O534)*100</f>
        <v>4.3805548945624162</v>
      </c>
      <c r="T534" t="s">
        <v>137</v>
      </c>
      <c r="V534" s="7">
        <v>75000</v>
      </c>
      <c r="W534" t="s">
        <v>45</v>
      </c>
      <c r="X534" s="17" t="s">
        <v>46</v>
      </c>
      <c r="Z534" t="s">
        <v>716</v>
      </c>
      <c r="AA534">
        <v>401</v>
      </c>
      <c r="AB534">
        <v>57</v>
      </c>
    </row>
    <row r="535" spans="1:28" x14ac:dyDescent="0.25">
      <c r="A535" t="s">
        <v>1156</v>
      </c>
      <c r="B535" t="s">
        <v>1157</v>
      </c>
      <c r="C535" s="17">
        <v>45153</v>
      </c>
      <c r="D535" s="7">
        <v>350000</v>
      </c>
      <c r="E535" t="s">
        <v>41</v>
      </c>
      <c r="F535" t="s">
        <v>42</v>
      </c>
      <c r="G535" s="7">
        <v>350000</v>
      </c>
      <c r="H535" s="7">
        <v>186190</v>
      </c>
      <c r="I535" s="12">
        <f t="shared" si="40"/>
        <v>53.19714285714285</v>
      </c>
      <c r="J535" s="12">
        <f t="shared" si="44"/>
        <v>3.5004395604395526</v>
      </c>
      <c r="K535" s="7">
        <v>372386</v>
      </c>
      <c r="L535" s="7">
        <v>71089</v>
      </c>
      <c r="M535" s="7">
        <f t="shared" si="41"/>
        <v>278911</v>
      </c>
      <c r="N535" s="7">
        <v>181504.21875</v>
      </c>
      <c r="O535" s="22">
        <f t="shared" si="42"/>
        <v>1.5366640066045296</v>
      </c>
      <c r="P535" s="27">
        <v>1897</v>
      </c>
      <c r="Q535" s="32">
        <f t="shared" si="43"/>
        <v>147.02741170268845</v>
      </c>
      <c r="R535" s="37" t="s">
        <v>1108</v>
      </c>
      <c r="S535" s="42">
        <f>ABS(O1909-O535)*100</f>
        <v>3.8078568369434906</v>
      </c>
      <c r="T535" t="s">
        <v>137</v>
      </c>
      <c r="V535" s="7">
        <v>65000</v>
      </c>
      <c r="W535" t="s">
        <v>45</v>
      </c>
      <c r="X535" s="17" t="s">
        <v>46</v>
      </c>
      <c r="Z535" t="s">
        <v>716</v>
      </c>
      <c r="AA535">
        <v>401</v>
      </c>
      <c r="AB535">
        <v>57</v>
      </c>
    </row>
    <row r="536" spans="1:28" x14ac:dyDescent="0.25">
      <c r="A536" t="s">
        <v>1158</v>
      </c>
      <c r="B536" t="s">
        <v>1159</v>
      </c>
      <c r="C536" s="17">
        <v>44916</v>
      </c>
      <c r="D536" s="7">
        <v>362000</v>
      </c>
      <c r="E536" t="s">
        <v>41</v>
      </c>
      <c r="F536" t="s">
        <v>42</v>
      </c>
      <c r="G536" s="7">
        <v>362000</v>
      </c>
      <c r="H536" s="7">
        <v>187670</v>
      </c>
      <c r="I536" s="12">
        <f t="shared" si="40"/>
        <v>51.842541436464082</v>
      </c>
      <c r="J536" s="12">
        <f t="shared" si="44"/>
        <v>2.1458381397607837</v>
      </c>
      <c r="K536" s="7">
        <v>375330</v>
      </c>
      <c r="L536" s="7">
        <v>71089</v>
      </c>
      <c r="M536" s="7">
        <f t="shared" si="41"/>
        <v>290911</v>
      </c>
      <c r="N536" s="7">
        <v>183277.703125</v>
      </c>
      <c r="O536" s="22">
        <f t="shared" si="42"/>
        <v>1.5872689096370407</v>
      </c>
      <c r="P536" s="27">
        <v>1909</v>
      </c>
      <c r="Q536" s="32">
        <f t="shared" si="43"/>
        <v>152.38920900995285</v>
      </c>
      <c r="R536" s="37" t="s">
        <v>1108</v>
      </c>
      <c r="S536" s="42">
        <f>ABS(O1909-O536)*100</f>
        <v>8.868347140194599</v>
      </c>
      <c r="T536" t="s">
        <v>137</v>
      </c>
      <c r="V536" s="7">
        <v>65000</v>
      </c>
      <c r="W536" t="s">
        <v>45</v>
      </c>
      <c r="X536" s="17" t="s">
        <v>46</v>
      </c>
      <c r="Z536" t="s">
        <v>716</v>
      </c>
      <c r="AA536">
        <v>401</v>
      </c>
      <c r="AB536">
        <v>57</v>
      </c>
    </row>
    <row r="537" spans="1:28" x14ac:dyDescent="0.25">
      <c r="A537" t="s">
        <v>1160</v>
      </c>
      <c r="B537" t="s">
        <v>1161</v>
      </c>
      <c r="C537" s="17">
        <v>44804</v>
      </c>
      <c r="D537" s="7">
        <v>367500</v>
      </c>
      <c r="E537" t="s">
        <v>41</v>
      </c>
      <c r="F537" t="s">
        <v>42</v>
      </c>
      <c r="G537" s="7">
        <v>367500</v>
      </c>
      <c r="H537" s="7">
        <v>182830</v>
      </c>
      <c r="I537" s="12">
        <f t="shared" si="40"/>
        <v>49.749659863945581</v>
      </c>
      <c r="J537" s="12">
        <f t="shared" si="44"/>
        <v>5.295656724228337E-2</v>
      </c>
      <c r="K537" s="7">
        <v>365661</v>
      </c>
      <c r="L537" s="7">
        <v>77975</v>
      </c>
      <c r="M537" s="7">
        <f t="shared" si="41"/>
        <v>289525</v>
      </c>
      <c r="N537" s="7">
        <v>173304.8125</v>
      </c>
      <c r="O537" s="22">
        <f t="shared" si="42"/>
        <v>1.6706114263272407</v>
      </c>
      <c r="P537" s="27">
        <v>2050</v>
      </c>
      <c r="Q537" s="32">
        <f t="shared" si="43"/>
        <v>141.23170731707316</v>
      </c>
      <c r="R537" s="37" t="s">
        <v>1108</v>
      </c>
      <c r="S537" s="42">
        <f>ABS(O1909-O537)*100</f>
        <v>17.202598809214599</v>
      </c>
      <c r="T537" t="s">
        <v>44</v>
      </c>
      <c r="V537" s="7">
        <v>70000</v>
      </c>
      <c r="W537" t="s">
        <v>45</v>
      </c>
      <c r="X537" s="17" t="s">
        <v>46</v>
      </c>
      <c r="Z537" t="s">
        <v>716</v>
      </c>
      <c r="AA537">
        <v>401</v>
      </c>
      <c r="AB537">
        <v>54</v>
      </c>
    </row>
    <row r="538" spans="1:28" x14ac:dyDescent="0.25">
      <c r="A538" t="s">
        <v>1162</v>
      </c>
      <c r="B538" t="s">
        <v>1163</v>
      </c>
      <c r="C538" s="17">
        <v>44655</v>
      </c>
      <c r="D538" s="7">
        <v>244900</v>
      </c>
      <c r="E538" t="s">
        <v>41</v>
      </c>
      <c r="F538" t="s">
        <v>42</v>
      </c>
      <c r="G538" s="7">
        <v>244900</v>
      </c>
      <c r="H538" s="7">
        <v>94230</v>
      </c>
      <c r="I538" s="12">
        <f t="shared" si="40"/>
        <v>38.476929358922007</v>
      </c>
      <c r="J538" s="12">
        <f t="shared" si="44"/>
        <v>11.219773937781291</v>
      </c>
      <c r="K538" s="7">
        <v>188465</v>
      </c>
      <c r="L538" s="7">
        <v>47187</v>
      </c>
      <c r="M538" s="7">
        <f t="shared" si="41"/>
        <v>197713</v>
      </c>
      <c r="N538" s="7">
        <v>70639</v>
      </c>
      <c r="O538" s="22">
        <f t="shared" si="42"/>
        <v>2.7989212757824999</v>
      </c>
      <c r="P538" s="27">
        <v>1153</v>
      </c>
      <c r="Q538" s="32">
        <f t="shared" si="43"/>
        <v>171.4770164787511</v>
      </c>
      <c r="R538" s="37" t="s">
        <v>1164</v>
      </c>
      <c r="S538" s="42">
        <f>ABS(O1909-O538)*100</f>
        <v>130.03358375474053</v>
      </c>
      <c r="T538" t="s">
        <v>83</v>
      </c>
      <c r="V538" s="7">
        <v>45000</v>
      </c>
      <c r="W538" t="s">
        <v>45</v>
      </c>
      <c r="X538" s="17" t="s">
        <v>46</v>
      </c>
      <c r="Z538" t="s">
        <v>1165</v>
      </c>
      <c r="AA538">
        <v>401</v>
      </c>
      <c r="AB538">
        <v>41</v>
      </c>
    </row>
    <row r="539" spans="1:28" x14ac:dyDescent="0.25">
      <c r="A539" t="s">
        <v>1166</v>
      </c>
      <c r="B539" t="s">
        <v>1167</v>
      </c>
      <c r="C539" s="17">
        <v>45364</v>
      </c>
      <c r="D539" s="7">
        <v>325000</v>
      </c>
      <c r="E539" t="s">
        <v>41</v>
      </c>
      <c r="F539" t="s">
        <v>42</v>
      </c>
      <c r="G539" s="7">
        <v>325000</v>
      </c>
      <c r="H539" s="7">
        <v>135200</v>
      </c>
      <c r="I539" s="12">
        <f t="shared" si="40"/>
        <v>41.6</v>
      </c>
      <c r="J539" s="12">
        <f t="shared" si="44"/>
        <v>8.0967032967032964</v>
      </c>
      <c r="K539" s="7">
        <v>270395</v>
      </c>
      <c r="L539" s="7">
        <v>46856</v>
      </c>
      <c r="M539" s="7">
        <f t="shared" si="41"/>
        <v>278144</v>
      </c>
      <c r="N539" s="7">
        <v>96353.015625</v>
      </c>
      <c r="O539" s="22">
        <f t="shared" si="42"/>
        <v>2.8867181602547793</v>
      </c>
      <c r="P539" s="27">
        <v>1485</v>
      </c>
      <c r="Q539" s="32">
        <f t="shared" si="43"/>
        <v>187.30235690235691</v>
      </c>
      <c r="R539" s="37" t="s">
        <v>1168</v>
      </c>
      <c r="S539" s="42">
        <f>ABS(O1909-O539)*100</f>
        <v>138.81327220196846</v>
      </c>
      <c r="T539" t="s">
        <v>83</v>
      </c>
      <c r="V539" s="7">
        <v>45000</v>
      </c>
      <c r="W539" t="s">
        <v>45</v>
      </c>
      <c r="X539" s="17" t="s">
        <v>46</v>
      </c>
      <c r="Z539" t="s">
        <v>1165</v>
      </c>
      <c r="AA539">
        <v>401</v>
      </c>
      <c r="AB539">
        <v>46</v>
      </c>
    </row>
    <row r="540" spans="1:28" x14ac:dyDescent="0.25">
      <c r="A540" t="s">
        <v>1169</v>
      </c>
      <c r="B540" t="s">
        <v>1170</v>
      </c>
      <c r="C540" s="17">
        <v>44658</v>
      </c>
      <c r="D540" s="7">
        <v>340000</v>
      </c>
      <c r="E540" t="s">
        <v>41</v>
      </c>
      <c r="F540" t="s">
        <v>42</v>
      </c>
      <c r="G540" s="7">
        <v>340000</v>
      </c>
      <c r="H540" s="7">
        <v>208000</v>
      </c>
      <c r="I540" s="12">
        <f t="shared" si="40"/>
        <v>61.176470588235297</v>
      </c>
      <c r="J540" s="12">
        <f t="shared" si="44"/>
        <v>11.479767291531999</v>
      </c>
      <c r="K540" s="7">
        <v>416007</v>
      </c>
      <c r="L540" s="7">
        <v>52600</v>
      </c>
      <c r="M540" s="7">
        <f t="shared" si="41"/>
        <v>287400</v>
      </c>
      <c r="N540" s="7">
        <v>156640.953125</v>
      </c>
      <c r="O540" s="22">
        <f t="shared" si="42"/>
        <v>1.8347692239248177</v>
      </c>
      <c r="P540" s="27">
        <v>1950</v>
      </c>
      <c r="Q540" s="32">
        <f t="shared" si="43"/>
        <v>147.38461538461539</v>
      </c>
      <c r="R540" s="37" t="s">
        <v>1168</v>
      </c>
      <c r="S540" s="42">
        <f>ABS(O1909-O540)*100</f>
        <v>33.618378568972297</v>
      </c>
      <c r="T540" t="s">
        <v>137</v>
      </c>
      <c r="V540" s="7">
        <v>45000</v>
      </c>
      <c r="W540" t="s">
        <v>45</v>
      </c>
      <c r="X540" s="17" t="s">
        <v>46</v>
      </c>
      <c r="Z540" t="s">
        <v>1165</v>
      </c>
      <c r="AA540">
        <v>401</v>
      </c>
      <c r="AB540">
        <v>52</v>
      </c>
    </row>
    <row r="541" spans="1:28" x14ac:dyDescent="0.25">
      <c r="A541" t="s">
        <v>1171</v>
      </c>
      <c r="B541" t="s">
        <v>1172</v>
      </c>
      <c r="C541" s="17">
        <v>44799</v>
      </c>
      <c r="D541" s="7">
        <v>305000</v>
      </c>
      <c r="E541" t="s">
        <v>41</v>
      </c>
      <c r="F541" t="s">
        <v>42</v>
      </c>
      <c r="G541" s="7">
        <v>305000</v>
      </c>
      <c r="H541" s="7">
        <v>159920</v>
      </c>
      <c r="I541" s="12">
        <f t="shared" si="40"/>
        <v>52.432786885245896</v>
      </c>
      <c r="J541" s="12">
        <f t="shared" si="44"/>
        <v>2.7360835885425985</v>
      </c>
      <c r="K541" s="7">
        <v>319839</v>
      </c>
      <c r="L541" s="7">
        <v>49684</v>
      </c>
      <c r="M541" s="7">
        <f t="shared" si="41"/>
        <v>255316</v>
      </c>
      <c r="N541" s="7">
        <v>116446.1171875</v>
      </c>
      <c r="O541" s="22">
        <f t="shared" si="42"/>
        <v>2.1925677400552011</v>
      </c>
      <c r="P541" s="27">
        <v>1425</v>
      </c>
      <c r="Q541" s="32">
        <f t="shared" si="43"/>
        <v>179.16912280701754</v>
      </c>
      <c r="R541" s="37" t="s">
        <v>1168</v>
      </c>
      <c r="S541" s="42">
        <f>ABS(O1909-O541)*100</f>
        <v>69.398230182010636</v>
      </c>
      <c r="T541" t="s">
        <v>83</v>
      </c>
      <c r="V541" s="7">
        <v>45000</v>
      </c>
      <c r="W541" t="s">
        <v>45</v>
      </c>
      <c r="X541" s="17" t="s">
        <v>46</v>
      </c>
      <c r="Z541" t="s">
        <v>1165</v>
      </c>
      <c r="AA541">
        <v>401</v>
      </c>
      <c r="AB541">
        <v>46</v>
      </c>
    </row>
    <row r="542" spans="1:28" x14ac:dyDescent="0.25">
      <c r="A542" t="s">
        <v>1173</v>
      </c>
      <c r="B542" t="s">
        <v>1174</v>
      </c>
      <c r="C542" s="17">
        <v>44797</v>
      </c>
      <c r="D542" s="7">
        <v>317000</v>
      </c>
      <c r="E542" t="s">
        <v>41</v>
      </c>
      <c r="F542" t="s">
        <v>42</v>
      </c>
      <c r="G542" s="7">
        <v>317000</v>
      </c>
      <c r="H542" s="7">
        <v>139860</v>
      </c>
      <c r="I542" s="12">
        <f t="shared" si="40"/>
        <v>44.119873817034701</v>
      </c>
      <c r="J542" s="12">
        <f t="shared" si="44"/>
        <v>5.5768294796685964</v>
      </c>
      <c r="K542" s="7">
        <v>279720</v>
      </c>
      <c r="L542" s="7">
        <v>46885</v>
      </c>
      <c r="M542" s="7">
        <f t="shared" si="41"/>
        <v>270115</v>
      </c>
      <c r="N542" s="7">
        <v>100359.9140625</v>
      </c>
      <c r="O542" s="22">
        <f t="shared" si="42"/>
        <v>2.6914630460104179</v>
      </c>
      <c r="P542" s="27">
        <v>1425</v>
      </c>
      <c r="Q542" s="32">
        <f t="shared" si="43"/>
        <v>189.55438596491229</v>
      </c>
      <c r="R542" s="37" t="s">
        <v>1168</v>
      </c>
      <c r="S542" s="42">
        <f>ABS(O1909-O542)*100</f>
        <v>119.28776077753231</v>
      </c>
      <c r="T542" t="s">
        <v>83</v>
      </c>
      <c r="V542" s="7">
        <v>45000</v>
      </c>
      <c r="W542" t="s">
        <v>45</v>
      </c>
      <c r="X542" s="17" t="s">
        <v>46</v>
      </c>
      <c r="Z542" t="s">
        <v>1165</v>
      </c>
      <c r="AA542">
        <v>401</v>
      </c>
      <c r="AB542">
        <v>46</v>
      </c>
    </row>
    <row r="543" spans="1:28" x14ac:dyDescent="0.25">
      <c r="A543" t="s">
        <v>1175</v>
      </c>
      <c r="B543" t="s">
        <v>1176</v>
      </c>
      <c r="C543" s="17">
        <v>45100</v>
      </c>
      <c r="D543" s="7">
        <v>351000</v>
      </c>
      <c r="E543" t="s">
        <v>41</v>
      </c>
      <c r="F543" t="s">
        <v>42</v>
      </c>
      <c r="G543" s="7">
        <v>351000</v>
      </c>
      <c r="H543" s="7">
        <v>194060</v>
      </c>
      <c r="I543" s="12">
        <f t="shared" si="40"/>
        <v>55.287749287749286</v>
      </c>
      <c r="J543" s="12">
        <f t="shared" si="44"/>
        <v>5.5910459910459878</v>
      </c>
      <c r="K543" s="7">
        <v>388114</v>
      </c>
      <c r="L543" s="7">
        <v>72196</v>
      </c>
      <c r="M543" s="7">
        <f t="shared" si="41"/>
        <v>278804</v>
      </c>
      <c r="N543" s="7">
        <v>205141.5625</v>
      </c>
      <c r="O543" s="22">
        <f t="shared" si="42"/>
        <v>1.3590810004676648</v>
      </c>
      <c r="P543" s="27">
        <v>2418</v>
      </c>
      <c r="Q543" s="32">
        <f t="shared" si="43"/>
        <v>115.30355665839537</v>
      </c>
      <c r="R543" s="37" t="s">
        <v>1177</v>
      </c>
      <c r="S543" s="42">
        <f>ABS(O1909-O543)*100</f>
        <v>13.950443776742993</v>
      </c>
      <c r="T543" t="s">
        <v>44</v>
      </c>
      <c r="V543" s="7">
        <v>65000</v>
      </c>
      <c r="W543" t="s">
        <v>45</v>
      </c>
      <c r="X543" s="17" t="s">
        <v>46</v>
      </c>
      <c r="Z543" t="s">
        <v>1165</v>
      </c>
      <c r="AA543">
        <v>401</v>
      </c>
      <c r="AB543">
        <v>57</v>
      </c>
    </row>
    <row r="544" spans="1:28" x14ac:dyDescent="0.25">
      <c r="A544" t="s">
        <v>1178</v>
      </c>
      <c r="B544" t="s">
        <v>1179</v>
      </c>
      <c r="C544" s="17">
        <v>44817</v>
      </c>
      <c r="D544" s="7">
        <v>360000</v>
      </c>
      <c r="E544" t="s">
        <v>41</v>
      </c>
      <c r="F544" t="s">
        <v>42</v>
      </c>
      <c r="G544" s="7">
        <v>360000</v>
      </c>
      <c r="H544" s="7">
        <v>202480</v>
      </c>
      <c r="I544" s="12">
        <f t="shared" si="40"/>
        <v>56.24444444444444</v>
      </c>
      <c r="J544" s="12">
        <f t="shared" si="44"/>
        <v>6.5477411477411422</v>
      </c>
      <c r="K544" s="7">
        <v>404952</v>
      </c>
      <c r="L544" s="7">
        <v>74229</v>
      </c>
      <c r="M544" s="7">
        <f t="shared" si="41"/>
        <v>285771</v>
      </c>
      <c r="N544" s="7">
        <v>214755.1875</v>
      </c>
      <c r="O544" s="22">
        <f t="shared" si="42"/>
        <v>1.3306826406696228</v>
      </c>
      <c r="P544" s="27">
        <v>2119</v>
      </c>
      <c r="Q544" s="32">
        <f t="shared" si="43"/>
        <v>134.86125530910806</v>
      </c>
      <c r="R544" s="37" t="s">
        <v>1177</v>
      </c>
      <c r="S544" s="42">
        <f>ABS(O1909-O544)*100</f>
        <v>16.790279756547189</v>
      </c>
      <c r="T544" t="s">
        <v>83</v>
      </c>
      <c r="V544" s="7">
        <v>65000</v>
      </c>
      <c r="W544" t="s">
        <v>45</v>
      </c>
      <c r="X544" s="17" t="s">
        <v>46</v>
      </c>
      <c r="Z544" t="s">
        <v>1165</v>
      </c>
      <c r="AA544">
        <v>401</v>
      </c>
      <c r="AB544">
        <v>57</v>
      </c>
    </row>
    <row r="545" spans="1:28" x14ac:dyDescent="0.25">
      <c r="A545" t="s">
        <v>1180</v>
      </c>
      <c r="B545" t="s">
        <v>1181</v>
      </c>
      <c r="C545" s="17">
        <v>44859</v>
      </c>
      <c r="D545" s="7">
        <v>485000</v>
      </c>
      <c r="E545" t="s">
        <v>41</v>
      </c>
      <c r="F545" t="s">
        <v>42</v>
      </c>
      <c r="G545" s="7">
        <v>485000</v>
      </c>
      <c r="H545" s="7">
        <v>232030</v>
      </c>
      <c r="I545" s="12">
        <f t="shared" si="40"/>
        <v>47.841237113402066</v>
      </c>
      <c r="J545" s="12">
        <f t="shared" si="44"/>
        <v>1.8554661833012318</v>
      </c>
      <c r="K545" s="7">
        <v>464051</v>
      </c>
      <c r="L545" s="7">
        <v>73901</v>
      </c>
      <c r="M545" s="7">
        <f t="shared" si="41"/>
        <v>411099</v>
      </c>
      <c r="N545" s="7">
        <v>253344.15625</v>
      </c>
      <c r="O545" s="22">
        <f t="shared" si="42"/>
        <v>1.6226898859049566</v>
      </c>
      <c r="P545" s="27">
        <v>3184</v>
      </c>
      <c r="Q545" s="32">
        <f t="shared" si="43"/>
        <v>129.11400753768845</v>
      </c>
      <c r="R545" s="37" t="s">
        <v>1177</v>
      </c>
      <c r="S545" s="42">
        <f>ABS(O1909-O545)*100</f>
        <v>12.410444766986185</v>
      </c>
      <c r="T545" t="s">
        <v>44</v>
      </c>
      <c r="V545" s="7">
        <v>65000</v>
      </c>
      <c r="W545" t="s">
        <v>45</v>
      </c>
      <c r="X545" s="17" t="s">
        <v>46</v>
      </c>
      <c r="Z545" t="s">
        <v>1165</v>
      </c>
      <c r="AA545">
        <v>401</v>
      </c>
      <c r="AB545">
        <v>45</v>
      </c>
    </row>
    <row r="546" spans="1:28" x14ac:dyDescent="0.25">
      <c r="A546" t="s">
        <v>1182</v>
      </c>
      <c r="B546" t="s">
        <v>1183</v>
      </c>
      <c r="C546" s="17">
        <v>44991</v>
      </c>
      <c r="D546" s="7">
        <v>370000</v>
      </c>
      <c r="E546" t="s">
        <v>41</v>
      </c>
      <c r="F546" t="s">
        <v>42</v>
      </c>
      <c r="G546" s="7">
        <v>370000</v>
      </c>
      <c r="H546" s="7">
        <v>215900</v>
      </c>
      <c r="I546" s="12">
        <f t="shared" si="40"/>
        <v>58.351351351351354</v>
      </c>
      <c r="J546" s="12">
        <f t="shared" si="44"/>
        <v>8.6546480546480566</v>
      </c>
      <c r="K546" s="7">
        <v>431804</v>
      </c>
      <c r="L546" s="7">
        <v>80564</v>
      </c>
      <c r="M546" s="7">
        <f t="shared" si="41"/>
        <v>289436</v>
      </c>
      <c r="N546" s="7">
        <v>228077.921875</v>
      </c>
      <c r="O546" s="22">
        <f t="shared" si="42"/>
        <v>1.2690224359314699</v>
      </c>
      <c r="P546" s="27">
        <v>2498</v>
      </c>
      <c r="Q546" s="32">
        <f t="shared" si="43"/>
        <v>115.86709367493995</v>
      </c>
      <c r="R546" s="37" t="s">
        <v>1177</v>
      </c>
      <c r="S546" s="42">
        <f>ABS(O1909-O546)*100</f>
        <v>22.95630023036248</v>
      </c>
      <c r="T546" t="s">
        <v>44</v>
      </c>
      <c r="V546" s="7">
        <v>65000</v>
      </c>
      <c r="W546" t="s">
        <v>45</v>
      </c>
      <c r="X546" s="17" t="s">
        <v>46</v>
      </c>
      <c r="Z546" t="s">
        <v>1165</v>
      </c>
      <c r="AA546">
        <v>401</v>
      </c>
      <c r="AB546">
        <v>57</v>
      </c>
    </row>
    <row r="547" spans="1:28" x14ac:dyDescent="0.25">
      <c r="A547" t="s">
        <v>1184</v>
      </c>
      <c r="B547" t="s">
        <v>1185</v>
      </c>
      <c r="C547" s="17">
        <v>44909</v>
      </c>
      <c r="D547" s="7">
        <v>625005</v>
      </c>
      <c r="E547" t="s">
        <v>41</v>
      </c>
      <c r="F547" t="s">
        <v>42</v>
      </c>
      <c r="G547" s="7">
        <v>625005</v>
      </c>
      <c r="H547" s="7">
        <v>286580</v>
      </c>
      <c r="I547" s="12">
        <f t="shared" si="40"/>
        <v>45.852433180534561</v>
      </c>
      <c r="J547" s="12">
        <f t="shared" si="44"/>
        <v>3.8442701161687367</v>
      </c>
      <c r="K547" s="7">
        <v>573152</v>
      </c>
      <c r="L547" s="7">
        <v>91890</v>
      </c>
      <c r="M547" s="7">
        <f t="shared" si="41"/>
        <v>533115</v>
      </c>
      <c r="N547" s="7">
        <v>617002.5625</v>
      </c>
      <c r="O547" s="22">
        <f t="shared" si="42"/>
        <v>0.86404017163218827</v>
      </c>
      <c r="P547" s="27">
        <v>4384</v>
      </c>
      <c r="Q547" s="32">
        <f t="shared" si="43"/>
        <v>121.60469890510949</v>
      </c>
      <c r="R547" s="37" t="s">
        <v>408</v>
      </c>
      <c r="S547" s="42">
        <f>ABS(O1909-O547)*100</f>
        <v>63.454526660290647</v>
      </c>
      <c r="T547" t="s">
        <v>44</v>
      </c>
      <c r="V547" s="7">
        <v>65000</v>
      </c>
      <c r="W547" t="s">
        <v>45</v>
      </c>
      <c r="X547" s="17" t="s">
        <v>46</v>
      </c>
      <c r="Z547" t="s">
        <v>1165</v>
      </c>
      <c r="AA547">
        <v>401</v>
      </c>
      <c r="AB547">
        <v>65</v>
      </c>
    </row>
    <row r="548" spans="1:28" x14ac:dyDescent="0.25">
      <c r="A548" t="s">
        <v>1186</v>
      </c>
      <c r="B548" t="s">
        <v>1187</v>
      </c>
      <c r="C548" s="17">
        <v>44985</v>
      </c>
      <c r="D548" s="7">
        <v>418000</v>
      </c>
      <c r="E548" t="s">
        <v>41</v>
      </c>
      <c r="F548" t="s">
        <v>42</v>
      </c>
      <c r="G548" s="7">
        <v>418000</v>
      </c>
      <c r="H548" s="7">
        <v>192980</v>
      </c>
      <c r="I548" s="12">
        <f t="shared" si="40"/>
        <v>46.167464114832534</v>
      </c>
      <c r="J548" s="12">
        <f t="shared" si="44"/>
        <v>3.5292391818707642</v>
      </c>
      <c r="K548" s="7">
        <v>385959</v>
      </c>
      <c r="L548" s="7">
        <v>68283</v>
      </c>
      <c r="M548" s="7">
        <f t="shared" si="41"/>
        <v>349717</v>
      </c>
      <c r="N548" s="7">
        <v>206283.109375</v>
      </c>
      <c r="O548" s="22">
        <f t="shared" si="42"/>
        <v>1.6953254246534211</v>
      </c>
      <c r="P548" s="27">
        <v>2415</v>
      </c>
      <c r="Q548" s="32">
        <f t="shared" si="43"/>
        <v>144.8103519668737</v>
      </c>
      <c r="R548" s="37" t="s">
        <v>1177</v>
      </c>
      <c r="S548" s="42">
        <f>ABS(O1909-O548)*100</f>
        <v>19.673998641832636</v>
      </c>
      <c r="T548" t="s">
        <v>44</v>
      </c>
      <c r="V548" s="7">
        <v>65000</v>
      </c>
      <c r="W548" t="s">
        <v>45</v>
      </c>
      <c r="X548" s="17" t="s">
        <v>46</v>
      </c>
      <c r="Z548" t="s">
        <v>1165</v>
      </c>
      <c r="AA548">
        <v>401</v>
      </c>
      <c r="AB548">
        <v>55</v>
      </c>
    </row>
    <row r="549" spans="1:28" x14ac:dyDescent="0.25">
      <c r="A549" t="s">
        <v>1188</v>
      </c>
      <c r="B549" t="s">
        <v>1189</v>
      </c>
      <c r="C549" s="17">
        <v>44900</v>
      </c>
      <c r="D549" s="7">
        <v>395555</v>
      </c>
      <c r="E549" t="s">
        <v>41</v>
      </c>
      <c r="F549" t="s">
        <v>42</v>
      </c>
      <c r="G549" s="7">
        <v>395555</v>
      </c>
      <c r="H549" s="7">
        <v>186410</v>
      </c>
      <c r="I549" s="12">
        <f t="shared" si="40"/>
        <v>47.126189783974418</v>
      </c>
      <c r="J549" s="12">
        <f t="shared" si="44"/>
        <v>2.5705135127288798</v>
      </c>
      <c r="K549" s="7">
        <v>372815</v>
      </c>
      <c r="L549" s="7">
        <v>79165</v>
      </c>
      <c r="M549" s="7">
        <f t="shared" si="41"/>
        <v>316390</v>
      </c>
      <c r="N549" s="7">
        <v>190681.8125</v>
      </c>
      <c r="O549" s="22">
        <f t="shared" si="42"/>
        <v>1.6592563068908315</v>
      </c>
      <c r="P549" s="27">
        <v>2190</v>
      </c>
      <c r="Q549" s="32">
        <f t="shared" si="43"/>
        <v>144.4703196347032</v>
      </c>
      <c r="R549" s="37" t="s">
        <v>1177</v>
      </c>
      <c r="S549" s="42">
        <f>ABS(O1909-O549)*100</f>
        <v>16.067086865573678</v>
      </c>
      <c r="T549" t="s">
        <v>99</v>
      </c>
      <c r="V549" s="7">
        <v>65000</v>
      </c>
      <c r="W549" t="s">
        <v>45</v>
      </c>
      <c r="X549" s="17" t="s">
        <v>46</v>
      </c>
      <c r="Z549" t="s">
        <v>1165</v>
      </c>
      <c r="AA549">
        <v>401</v>
      </c>
      <c r="AB549">
        <v>55</v>
      </c>
    </row>
    <row r="550" spans="1:28" x14ac:dyDescent="0.25">
      <c r="A550" t="s">
        <v>1190</v>
      </c>
      <c r="B550" t="s">
        <v>1191</v>
      </c>
      <c r="C550" s="17">
        <v>45275</v>
      </c>
      <c r="D550" s="7">
        <v>425000</v>
      </c>
      <c r="E550" t="s">
        <v>41</v>
      </c>
      <c r="F550" t="s">
        <v>42</v>
      </c>
      <c r="G550" s="7">
        <v>425000</v>
      </c>
      <c r="H550" s="7">
        <v>195280</v>
      </c>
      <c r="I550" s="12">
        <f t="shared" si="40"/>
        <v>45.948235294117644</v>
      </c>
      <c r="J550" s="12">
        <f t="shared" si="44"/>
        <v>3.7484680025856534</v>
      </c>
      <c r="K550" s="7">
        <v>390560</v>
      </c>
      <c r="L550" s="7">
        <v>71932</v>
      </c>
      <c r="M550" s="7">
        <f t="shared" si="41"/>
        <v>353068</v>
      </c>
      <c r="N550" s="7">
        <v>206901.296875</v>
      </c>
      <c r="O550" s="22">
        <f t="shared" si="42"/>
        <v>1.7064561959382354</v>
      </c>
      <c r="P550" s="27">
        <v>2102</v>
      </c>
      <c r="Q550" s="32">
        <f t="shared" si="43"/>
        <v>167.96764985727879</v>
      </c>
      <c r="R550" s="37" t="s">
        <v>1177</v>
      </c>
      <c r="S550" s="42">
        <f>ABS(O1909-O550)*100</f>
        <v>20.787075770314068</v>
      </c>
      <c r="T550" t="s">
        <v>83</v>
      </c>
      <c r="V550" s="7">
        <v>65000</v>
      </c>
      <c r="W550" t="s">
        <v>45</v>
      </c>
      <c r="X550" s="17" t="s">
        <v>46</v>
      </c>
      <c r="Z550" t="s">
        <v>1165</v>
      </c>
      <c r="AA550">
        <v>401</v>
      </c>
      <c r="AB550">
        <v>55</v>
      </c>
    </row>
    <row r="551" spans="1:28" x14ac:dyDescent="0.25">
      <c r="A551" t="s">
        <v>1192</v>
      </c>
      <c r="B551" t="s">
        <v>1193</v>
      </c>
      <c r="C551" s="17">
        <v>44889</v>
      </c>
      <c r="D551" s="7">
        <v>368000</v>
      </c>
      <c r="E551" t="s">
        <v>41</v>
      </c>
      <c r="F551" t="s">
        <v>42</v>
      </c>
      <c r="G551" s="7">
        <v>368000</v>
      </c>
      <c r="H551" s="7">
        <v>205250</v>
      </c>
      <c r="I551" s="12">
        <f t="shared" si="40"/>
        <v>55.774456521739133</v>
      </c>
      <c r="J551" s="12">
        <f t="shared" si="44"/>
        <v>6.0777532250358348</v>
      </c>
      <c r="K551" s="7">
        <v>410499</v>
      </c>
      <c r="L551" s="7">
        <v>70900</v>
      </c>
      <c r="M551" s="7">
        <f t="shared" si="41"/>
        <v>297100</v>
      </c>
      <c r="N551" s="7">
        <v>220518.828125</v>
      </c>
      <c r="O551" s="22">
        <f t="shared" si="42"/>
        <v>1.3472772485059206</v>
      </c>
      <c r="P551" s="27">
        <v>2396</v>
      </c>
      <c r="Q551" s="32">
        <f t="shared" si="43"/>
        <v>123.9983305509182</v>
      </c>
      <c r="R551" s="37" t="s">
        <v>1177</v>
      </c>
      <c r="S551" s="42">
        <f>ABS(O1909-O551)*100</f>
        <v>15.130818972917414</v>
      </c>
      <c r="T551" t="s">
        <v>44</v>
      </c>
      <c r="V551" s="7">
        <v>65000</v>
      </c>
      <c r="W551" t="s">
        <v>45</v>
      </c>
      <c r="X551" s="17" t="s">
        <v>46</v>
      </c>
      <c r="Z551" t="s">
        <v>1165</v>
      </c>
      <c r="AA551">
        <v>401</v>
      </c>
      <c r="AB551">
        <v>57</v>
      </c>
    </row>
    <row r="552" spans="1:28" x14ac:dyDescent="0.25">
      <c r="A552" t="s">
        <v>1194</v>
      </c>
      <c r="B552" t="s">
        <v>1195</v>
      </c>
      <c r="C552" s="17">
        <v>44978</v>
      </c>
      <c r="D552" s="7">
        <v>373000</v>
      </c>
      <c r="E552" t="s">
        <v>41</v>
      </c>
      <c r="F552" t="s">
        <v>42</v>
      </c>
      <c r="G552" s="7">
        <v>373000</v>
      </c>
      <c r="H552" s="7">
        <v>202010</v>
      </c>
      <c r="I552" s="12">
        <f t="shared" si="40"/>
        <v>54.158176943699729</v>
      </c>
      <c r="J552" s="12">
        <f t="shared" si="44"/>
        <v>4.4614736469964313</v>
      </c>
      <c r="K552" s="7">
        <v>404022</v>
      </c>
      <c r="L552" s="7">
        <v>87863</v>
      </c>
      <c r="M552" s="7">
        <f t="shared" si="41"/>
        <v>285137</v>
      </c>
      <c r="N552" s="7">
        <v>205298.046875</v>
      </c>
      <c r="O552" s="22">
        <f t="shared" si="42"/>
        <v>1.3888929015170399</v>
      </c>
      <c r="P552" s="27">
        <v>2288</v>
      </c>
      <c r="Q552" s="32">
        <f t="shared" si="43"/>
        <v>124.62281468531468</v>
      </c>
      <c r="R552" s="37" t="s">
        <v>1177</v>
      </c>
      <c r="S552" s="42">
        <f>ABS(O1909-O552)*100</f>
        <v>10.969253671805479</v>
      </c>
      <c r="T552" t="s">
        <v>44</v>
      </c>
      <c r="V552" s="7">
        <v>65000</v>
      </c>
      <c r="W552" t="s">
        <v>45</v>
      </c>
      <c r="X552" s="17" t="s">
        <v>46</v>
      </c>
      <c r="Z552" t="s">
        <v>1165</v>
      </c>
      <c r="AA552">
        <v>401</v>
      </c>
      <c r="AB552">
        <v>57</v>
      </c>
    </row>
    <row r="553" spans="1:28" x14ac:dyDescent="0.25">
      <c r="A553" t="s">
        <v>1196</v>
      </c>
      <c r="B553" t="s">
        <v>1197</v>
      </c>
      <c r="C553" s="17">
        <v>45275</v>
      </c>
      <c r="D553" s="7">
        <v>350000</v>
      </c>
      <c r="E553" t="s">
        <v>41</v>
      </c>
      <c r="F553" t="s">
        <v>42</v>
      </c>
      <c r="G553" s="7">
        <v>350000</v>
      </c>
      <c r="H553" s="7">
        <v>206560</v>
      </c>
      <c r="I553" s="12">
        <f t="shared" si="40"/>
        <v>59.017142857142858</v>
      </c>
      <c r="J553" s="12">
        <f t="shared" si="44"/>
        <v>9.32043956043956</v>
      </c>
      <c r="K553" s="7">
        <v>413110</v>
      </c>
      <c r="L553" s="7">
        <v>77673</v>
      </c>
      <c r="M553" s="7">
        <f t="shared" si="41"/>
        <v>272327</v>
      </c>
      <c r="N553" s="7">
        <v>217816.234375</v>
      </c>
      <c r="O553" s="22">
        <f t="shared" si="42"/>
        <v>1.2502603434560915</v>
      </c>
      <c r="P553" s="27">
        <v>2396</v>
      </c>
      <c r="Q553" s="32">
        <f t="shared" si="43"/>
        <v>113.65901502504174</v>
      </c>
      <c r="R553" s="37" t="s">
        <v>1177</v>
      </c>
      <c r="S553" s="42">
        <f>ABS(O1909-O553)*100</f>
        <v>24.832509477900324</v>
      </c>
      <c r="T553" t="s">
        <v>44</v>
      </c>
      <c r="V553" s="7">
        <v>65000</v>
      </c>
      <c r="W553" t="s">
        <v>45</v>
      </c>
      <c r="X553" s="17" t="s">
        <v>46</v>
      </c>
      <c r="Z553" t="s">
        <v>1165</v>
      </c>
      <c r="AA553">
        <v>401</v>
      </c>
      <c r="AB553">
        <v>57</v>
      </c>
    </row>
    <row r="554" spans="1:28" x14ac:dyDescent="0.25">
      <c r="A554" t="s">
        <v>1198</v>
      </c>
      <c r="B554" t="s">
        <v>1199</v>
      </c>
      <c r="C554" s="17">
        <v>45205</v>
      </c>
      <c r="D554" s="7">
        <v>440000</v>
      </c>
      <c r="E554" t="s">
        <v>41</v>
      </c>
      <c r="F554" t="s">
        <v>42</v>
      </c>
      <c r="G554" s="7">
        <v>440000</v>
      </c>
      <c r="H554" s="7">
        <v>210820</v>
      </c>
      <c r="I554" s="12">
        <f t="shared" si="40"/>
        <v>47.913636363636364</v>
      </c>
      <c r="J554" s="12">
        <f t="shared" si="44"/>
        <v>1.7830669330669338</v>
      </c>
      <c r="K554" s="7">
        <v>421647</v>
      </c>
      <c r="L554" s="7">
        <v>75614</v>
      </c>
      <c r="M554" s="7">
        <f t="shared" si="41"/>
        <v>364386</v>
      </c>
      <c r="N554" s="7">
        <v>224696.75</v>
      </c>
      <c r="O554" s="22">
        <f t="shared" si="42"/>
        <v>1.6216789962471643</v>
      </c>
      <c r="P554" s="27">
        <v>2474</v>
      </c>
      <c r="Q554" s="32">
        <f t="shared" si="43"/>
        <v>147.28617623282133</v>
      </c>
      <c r="R554" s="37" t="s">
        <v>1177</v>
      </c>
      <c r="S554" s="42">
        <f>ABS(O1909-O554)*100</f>
        <v>12.309355801206955</v>
      </c>
      <c r="T554" t="s">
        <v>44</v>
      </c>
      <c r="V554" s="7">
        <v>65000</v>
      </c>
      <c r="W554" t="s">
        <v>45</v>
      </c>
      <c r="X554" s="17" t="s">
        <v>46</v>
      </c>
      <c r="Z554" t="s">
        <v>1165</v>
      </c>
      <c r="AA554">
        <v>401</v>
      </c>
      <c r="AB554">
        <v>57</v>
      </c>
    </row>
    <row r="555" spans="1:28" x14ac:dyDescent="0.25">
      <c r="A555" t="s">
        <v>1200</v>
      </c>
      <c r="B555" t="s">
        <v>1201</v>
      </c>
      <c r="C555" s="17">
        <v>44792</v>
      </c>
      <c r="D555" s="7">
        <v>415000</v>
      </c>
      <c r="E555" t="s">
        <v>41</v>
      </c>
      <c r="F555" t="s">
        <v>42</v>
      </c>
      <c r="G555" s="7">
        <v>415000</v>
      </c>
      <c r="H555" s="7">
        <v>199960</v>
      </c>
      <c r="I555" s="12">
        <f t="shared" si="40"/>
        <v>48.183132530120481</v>
      </c>
      <c r="J555" s="12">
        <f t="shared" si="44"/>
        <v>1.5135707665828164</v>
      </c>
      <c r="K555" s="7">
        <v>399910</v>
      </c>
      <c r="L555" s="7">
        <v>68177</v>
      </c>
      <c r="M555" s="7">
        <f t="shared" si="41"/>
        <v>346823</v>
      </c>
      <c r="N555" s="7">
        <v>215411.03125</v>
      </c>
      <c r="O555" s="22">
        <f t="shared" si="42"/>
        <v>1.610052177864034</v>
      </c>
      <c r="P555" s="27">
        <v>2313</v>
      </c>
      <c r="Q555" s="32">
        <f t="shared" si="43"/>
        <v>149.94509295287506</v>
      </c>
      <c r="R555" s="37" t="s">
        <v>1177</v>
      </c>
      <c r="S555" s="42">
        <f>ABS(O1909-O555)*100</f>
        <v>11.146673962893928</v>
      </c>
      <c r="T555" t="s">
        <v>99</v>
      </c>
      <c r="V555" s="7">
        <v>65000</v>
      </c>
      <c r="W555" t="s">
        <v>45</v>
      </c>
      <c r="X555" s="17" t="s">
        <v>46</v>
      </c>
      <c r="Z555" t="s">
        <v>1165</v>
      </c>
      <c r="AA555">
        <v>401</v>
      </c>
      <c r="AB555">
        <v>55</v>
      </c>
    </row>
    <row r="556" spans="1:28" x14ac:dyDescent="0.25">
      <c r="A556" t="s">
        <v>1202</v>
      </c>
      <c r="B556" t="s">
        <v>1203</v>
      </c>
      <c r="C556" s="17">
        <v>45155</v>
      </c>
      <c r="D556" s="7">
        <v>495000</v>
      </c>
      <c r="E556" t="s">
        <v>41</v>
      </c>
      <c r="F556" t="s">
        <v>42</v>
      </c>
      <c r="G556" s="7">
        <v>495000</v>
      </c>
      <c r="H556" s="7">
        <v>201570</v>
      </c>
      <c r="I556" s="12">
        <f t="shared" si="40"/>
        <v>40.721212121212119</v>
      </c>
      <c r="J556" s="12">
        <f t="shared" si="44"/>
        <v>8.9754911754911788</v>
      </c>
      <c r="K556" s="7">
        <v>403132</v>
      </c>
      <c r="L556" s="7">
        <v>73583</v>
      </c>
      <c r="M556" s="7">
        <f t="shared" si="41"/>
        <v>421417</v>
      </c>
      <c r="N556" s="7">
        <v>213992.859375</v>
      </c>
      <c r="O556" s="22">
        <f t="shared" si="42"/>
        <v>1.9693040283251273</v>
      </c>
      <c r="P556" s="27">
        <v>2052</v>
      </c>
      <c r="Q556" s="32">
        <f t="shared" si="43"/>
        <v>205.36890838206628</v>
      </c>
      <c r="R556" s="37" t="s">
        <v>1177</v>
      </c>
      <c r="S556" s="42">
        <f>ABS(O1909-O556)*100</f>
        <v>47.071859009003262</v>
      </c>
      <c r="T556" t="s">
        <v>83</v>
      </c>
      <c r="V556" s="7">
        <v>65000</v>
      </c>
      <c r="W556" t="s">
        <v>45</v>
      </c>
      <c r="X556" s="17" t="s">
        <v>46</v>
      </c>
      <c r="Z556" t="s">
        <v>1165</v>
      </c>
      <c r="AA556">
        <v>401</v>
      </c>
      <c r="AB556">
        <v>57</v>
      </c>
    </row>
    <row r="557" spans="1:28" x14ac:dyDescent="0.25">
      <c r="A557" t="s">
        <v>1204</v>
      </c>
      <c r="B557" t="s">
        <v>1205</v>
      </c>
      <c r="C557" s="17">
        <v>45264</v>
      </c>
      <c r="D557" s="7">
        <v>520000</v>
      </c>
      <c r="E557" t="s">
        <v>41</v>
      </c>
      <c r="F557" t="s">
        <v>42</v>
      </c>
      <c r="G557" s="7">
        <v>520000</v>
      </c>
      <c r="H557" s="7">
        <v>232400</v>
      </c>
      <c r="I557" s="12">
        <f t="shared" si="40"/>
        <v>44.692307692307693</v>
      </c>
      <c r="J557" s="12">
        <f t="shared" si="44"/>
        <v>5.0043956043956044</v>
      </c>
      <c r="K557" s="7">
        <v>464793</v>
      </c>
      <c r="L557" s="7">
        <v>82044</v>
      </c>
      <c r="M557" s="7">
        <f t="shared" si="41"/>
        <v>437956</v>
      </c>
      <c r="N557" s="7">
        <v>248538.3125</v>
      </c>
      <c r="O557" s="22">
        <f t="shared" si="42"/>
        <v>1.7621267143672266</v>
      </c>
      <c r="P557" s="27">
        <v>2850</v>
      </c>
      <c r="Q557" s="32">
        <f t="shared" si="43"/>
        <v>153.66877192982457</v>
      </c>
      <c r="R557" s="37" t="s">
        <v>1177</v>
      </c>
      <c r="S557" s="42">
        <f>ABS(O1909-O557)*100</f>
        <v>26.354127613213187</v>
      </c>
      <c r="T557" t="s">
        <v>44</v>
      </c>
      <c r="V557" s="7">
        <v>65000</v>
      </c>
      <c r="W557" t="s">
        <v>45</v>
      </c>
      <c r="X557" s="17" t="s">
        <v>46</v>
      </c>
      <c r="Z557" t="s">
        <v>1165</v>
      </c>
      <c r="AA557">
        <v>401</v>
      </c>
      <c r="AB557">
        <v>57</v>
      </c>
    </row>
    <row r="558" spans="1:28" x14ac:dyDescent="0.25">
      <c r="A558" t="s">
        <v>1206</v>
      </c>
      <c r="B558" t="s">
        <v>1207</v>
      </c>
      <c r="C558" s="17">
        <v>45091</v>
      </c>
      <c r="D558" s="7">
        <v>425000</v>
      </c>
      <c r="E558" t="s">
        <v>41</v>
      </c>
      <c r="F558" t="s">
        <v>42</v>
      </c>
      <c r="G558" s="7">
        <v>425000</v>
      </c>
      <c r="H558" s="7">
        <v>197340</v>
      </c>
      <c r="I558" s="12">
        <f t="shared" si="40"/>
        <v>46.432941176470585</v>
      </c>
      <c r="J558" s="12">
        <f t="shared" si="44"/>
        <v>3.2637621202327125</v>
      </c>
      <c r="K558" s="7">
        <v>394683</v>
      </c>
      <c r="L558" s="7">
        <v>89957</v>
      </c>
      <c r="M558" s="7">
        <f t="shared" si="41"/>
        <v>335043</v>
      </c>
      <c r="N558" s="7">
        <v>180311.25</v>
      </c>
      <c r="O558" s="22">
        <f t="shared" si="42"/>
        <v>1.8581369714868041</v>
      </c>
      <c r="P558" s="27">
        <v>2007</v>
      </c>
      <c r="Q558" s="32">
        <f t="shared" si="43"/>
        <v>166.93721973094171</v>
      </c>
      <c r="R558" s="37" t="s">
        <v>1208</v>
      </c>
      <c r="S558" s="42">
        <f>ABS(O1909-O558)*100</f>
        <v>35.95515332517094</v>
      </c>
      <c r="T558" t="s">
        <v>44</v>
      </c>
      <c r="V558" s="7">
        <v>85000</v>
      </c>
      <c r="W558" t="s">
        <v>45</v>
      </c>
      <c r="X558" s="17" t="s">
        <v>46</v>
      </c>
      <c r="Z558" t="s">
        <v>1165</v>
      </c>
      <c r="AA558">
        <v>401</v>
      </c>
      <c r="AB558">
        <v>55</v>
      </c>
    </row>
    <row r="559" spans="1:28" x14ac:dyDescent="0.25">
      <c r="A559" t="s">
        <v>1209</v>
      </c>
      <c r="B559" t="s">
        <v>1210</v>
      </c>
      <c r="C559" s="17">
        <v>45120</v>
      </c>
      <c r="D559" s="7">
        <v>518000</v>
      </c>
      <c r="E559" t="s">
        <v>41</v>
      </c>
      <c r="F559" t="s">
        <v>42</v>
      </c>
      <c r="G559" s="7">
        <v>518000</v>
      </c>
      <c r="H559" s="7">
        <v>251230</v>
      </c>
      <c r="I559" s="12">
        <f t="shared" si="40"/>
        <v>48.5</v>
      </c>
      <c r="J559" s="12">
        <f t="shared" si="44"/>
        <v>1.1967032967032978</v>
      </c>
      <c r="K559" s="7">
        <v>502465</v>
      </c>
      <c r="L559" s="7">
        <v>73644</v>
      </c>
      <c r="M559" s="7">
        <f t="shared" si="41"/>
        <v>444356</v>
      </c>
      <c r="N559" s="7">
        <v>253740.234375</v>
      </c>
      <c r="O559" s="22">
        <f t="shared" si="42"/>
        <v>1.7512240464919371</v>
      </c>
      <c r="P559" s="27">
        <v>3341</v>
      </c>
      <c r="Q559" s="32">
        <f t="shared" si="43"/>
        <v>133.00089793475007</v>
      </c>
      <c r="R559" s="37" t="s">
        <v>1208</v>
      </c>
      <c r="S559" s="42">
        <f>ABS(O1909-O559)*100</f>
        <v>25.263860825684237</v>
      </c>
      <c r="T559" t="s">
        <v>44</v>
      </c>
      <c r="V559" s="7">
        <v>65000</v>
      </c>
      <c r="W559" t="s">
        <v>45</v>
      </c>
      <c r="X559" s="17" t="s">
        <v>46</v>
      </c>
      <c r="Z559" t="s">
        <v>1165</v>
      </c>
      <c r="AA559">
        <v>401</v>
      </c>
      <c r="AB559">
        <v>52</v>
      </c>
    </row>
    <row r="560" spans="1:28" x14ac:dyDescent="0.25">
      <c r="A560" t="s">
        <v>1211</v>
      </c>
      <c r="B560" t="s">
        <v>1212</v>
      </c>
      <c r="C560" s="17">
        <v>44895</v>
      </c>
      <c r="D560" s="7">
        <v>339430</v>
      </c>
      <c r="E560" t="s">
        <v>41</v>
      </c>
      <c r="F560" t="s">
        <v>42</v>
      </c>
      <c r="G560" s="7">
        <v>339430</v>
      </c>
      <c r="H560" s="7">
        <v>182270</v>
      </c>
      <c r="I560" s="12">
        <f t="shared" si="40"/>
        <v>53.698848068821256</v>
      </c>
      <c r="J560" s="12">
        <f t="shared" si="44"/>
        <v>4.0021447721179584</v>
      </c>
      <c r="K560" s="7">
        <v>364545</v>
      </c>
      <c r="L560" s="7">
        <v>71723</v>
      </c>
      <c r="M560" s="7">
        <f t="shared" si="41"/>
        <v>267707</v>
      </c>
      <c r="N560" s="7">
        <v>190144.15625</v>
      </c>
      <c r="O560" s="22">
        <f t="shared" si="42"/>
        <v>1.4079160005739066</v>
      </c>
      <c r="P560" s="27">
        <v>2184</v>
      </c>
      <c r="Q560" s="32">
        <f t="shared" si="43"/>
        <v>122.5764652014652</v>
      </c>
      <c r="R560" s="37" t="s">
        <v>1177</v>
      </c>
      <c r="S560" s="42">
        <f>ABS(O1909-O560)*100</f>
        <v>9.0669437661188077</v>
      </c>
      <c r="T560" t="s">
        <v>44</v>
      </c>
      <c r="V560" s="7">
        <v>65000</v>
      </c>
      <c r="W560" t="s">
        <v>45</v>
      </c>
      <c r="X560" s="17" t="s">
        <v>46</v>
      </c>
      <c r="Z560" t="s">
        <v>1165</v>
      </c>
      <c r="AA560">
        <v>401</v>
      </c>
      <c r="AB560">
        <v>55</v>
      </c>
    </row>
    <row r="561" spans="1:28" x14ac:dyDescent="0.25">
      <c r="A561" t="s">
        <v>1213</v>
      </c>
      <c r="B561" t="s">
        <v>1214</v>
      </c>
      <c r="C561" s="17">
        <v>44841</v>
      </c>
      <c r="D561" s="7">
        <v>402000</v>
      </c>
      <c r="E561" t="s">
        <v>41</v>
      </c>
      <c r="F561" t="s">
        <v>42</v>
      </c>
      <c r="G561" s="7">
        <v>402000</v>
      </c>
      <c r="H561" s="7">
        <v>171090</v>
      </c>
      <c r="I561" s="12">
        <f t="shared" si="40"/>
        <v>42.559701492537307</v>
      </c>
      <c r="J561" s="12">
        <f t="shared" si="44"/>
        <v>7.1370018041659904</v>
      </c>
      <c r="K561" s="7">
        <v>342177</v>
      </c>
      <c r="L561" s="7">
        <v>72078</v>
      </c>
      <c r="M561" s="7">
        <f t="shared" si="41"/>
        <v>329922</v>
      </c>
      <c r="N561" s="7">
        <v>159821.890625</v>
      </c>
      <c r="O561" s="22">
        <f t="shared" si="42"/>
        <v>2.0643104565326187</v>
      </c>
      <c r="P561" s="27">
        <v>2083</v>
      </c>
      <c r="Q561" s="32">
        <f t="shared" si="43"/>
        <v>158.38790206433029</v>
      </c>
      <c r="R561" s="37" t="s">
        <v>1208</v>
      </c>
      <c r="S561" s="42">
        <f>ABS(O1909-O561)*100</f>
        <v>56.572501829752397</v>
      </c>
      <c r="T561" t="s">
        <v>83</v>
      </c>
      <c r="V561" s="7">
        <v>65000</v>
      </c>
      <c r="W561" t="s">
        <v>45</v>
      </c>
      <c r="X561" s="17" t="s">
        <v>46</v>
      </c>
      <c r="Z561" t="s">
        <v>1165</v>
      </c>
      <c r="AA561">
        <v>401</v>
      </c>
      <c r="AB561">
        <v>50</v>
      </c>
    </row>
    <row r="562" spans="1:28" x14ac:dyDescent="0.25">
      <c r="A562" t="s">
        <v>1215</v>
      </c>
      <c r="B562" t="s">
        <v>1216</v>
      </c>
      <c r="C562" s="17">
        <v>44932</v>
      </c>
      <c r="D562" s="7">
        <v>430000</v>
      </c>
      <c r="E562" t="s">
        <v>41</v>
      </c>
      <c r="F562" t="s">
        <v>42</v>
      </c>
      <c r="G562" s="7">
        <v>430000</v>
      </c>
      <c r="H562" s="7">
        <v>241810</v>
      </c>
      <c r="I562" s="12">
        <f t="shared" si="40"/>
        <v>56.234883720930227</v>
      </c>
      <c r="J562" s="12">
        <f t="shared" si="44"/>
        <v>6.5381804242269297</v>
      </c>
      <c r="K562" s="7">
        <v>483610</v>
      </c>
      <c r="L562" s="7">
        <v>75443</v>
      </c>
      <c r="M562" s="7">
        <f t="shared" si="41"/>
        <v>354557</v>
      </c>
      <c r="N562" s="7">
        <v>241518.9375</v>
      </c>
      <c r="O562" s="22">
        <f t="shared" si="42"/>
        <v>1.4680298102917912</v>
      </c>
      <c r="P562" s="27">
        <v>3159</v>
      </c>
      <c r="Q562" s="32">
        <f t="shared" si="43"/>
        <v>112.23710034821146</v>
      </c>
      <c r="R562" s="37" t="s">
        <v>1208</v>
      </c>
      <c r="S562" s="42">
        <f>ABS(O1909-O562)*100</f>
        <v>3.0555627943303465</v>
      </c>
      <c r="T562" t="s">
        <v>44</v>
      </c>
      <c r="V562" s="7">
        <v>65000</v>
      </c>
      <c r="W562" t="s">
        <v>45</v>
      </c>
      <c r="X562" s="17" t="s">
        <v>46</v>
      </c>
      <c r="Z562" t="s">
        <v>1165</v>
      </c>
      <c r="AA562">
        <v>401</v>
      </c>
      <c r="AB562">
        <v>52</v>
      </c>
    </row>
    <row r="563" spans="1:28" x14ac:dyDescent="0.25">
      <c r="A563" t="s">
        <v>1217</v>
      </c>
      <c r="B563" t="s">
        <v>1218</v>
      </c>
      <c r="C563" s="17">
        <v>45266</v>
      </c>
      <c r="D563" s="7">
        <v>482000</v>
      </c>
      <c r="E563" t="s">
        <v>41</v>
      </c>
      <c r="F563" t="s">
        <v>42</v>
      </c>
      <c r="G563" s="7">
        <v>482000</v>
      </c>
      <c r="H563" s="7">
        <v>201640</v>
      </c>
      <c r="I563" s="12">
        <f t="shared" si="40"/>
        <v>41.834024896265561</v>
      </c>
      <c r="J563" s="12">
        <f t="shared" si="44"/>
        <v>7.862678400437737</v>
      </c>
      <c r="K563" s="7">
        <v>403278</v>
      </c>
      <c r="L563" s="7">
        <v>78018</v>
      </c>
      <c r="M563" s="7">
        <f t="shared" si="41"/>
        <v>403982</v>
      </c>
      <c r="N563" s="7">
        <v>192461.53125</v>
      </c>
      <c r="O563" s="22">
        <f t="shared" si="42"/>
        <v>2.0990272569079957</v>
      </c>
      <c r="P563" s="27">
        <v>2164</v>
      </c>
      <c r="Q563" s="32">
        <f t="shared" si="43"/>
        <v>186.68299445471348</v>
      </c>
      <c r="R563" s="37" t="s">
        <v>1208</v>
      </c>
      <c r="S563" s="42">
        <f>ABS(O1909-O563)*100</f>
        <v>60.044181867290106</v>
      </c>
      <c r="T563" t="s">
        <v>44</v>
      </c>
      <c r="V563" s="7">
        <v>75000</v>
      </c>
      <c r="W563" t="s">
        <v>45</v>
      </c>
      <c r="X563" s="17" t="s">
        <v>46</v>
      </c>
      <c r="Z563" t="s">
        <v>1165</v>
      </c>
      <c r="AA563">
        <v>401</v>
      </c>
      <c r="AB563">
        <v>52</v>
      </c>
    </row>
    <row r="564" spans="1:28" x14ac:dyDescent="0.25">
      <c r="A564" t="s">
        <v>1219</v>
      </c>
      <c r="B564" t="s">
        <v>1220</v>
      </c>
      <c r="C564" s="17">
        <v>45047</v>
      </c>
      <c r="D564" s="7">
        <v>381000</v>
      </c>
      <c r="E564" t="s">
        <v>41</v>
      </c>
      <c r="F564" t="s">
        <v>42</v>
      </c>
      <c r="G564" s="7">
        <v>381000</v>
      </c>
      <c r="H564" s="7">
        <v>214870</v>
      </c>
      <c r="I564" s="12">
        <f t="shared" si="40"/>
        <v>56.396325459317588</v>
      </c>
      <c r="J564" s="12">
        <f t="shared" si="44"/>
        <v>6.6996221626142898</v>
      </c>
      <c r="K564" s="7">
        <v>429735</v>
      </c>
      <c r="L564" s="7">
        <v>77938</v>
      </c>
      <c r="M564" s="7">
        <f t="shared" si="41"/>
        <v>303062</v>
      </c>
      <c r="N564" s="7">
        <v>208163.90625</v>
      </c>
      <c r="O564" s="22">
        <f t="shared" si="42"/>
        <v>1.4558815957077094</v>
      </c>
      <c r="P564" s="27">
        <v>2527</v>
      </c>
      <c r="Q564" s="32">
        <f t="shared" si="43"/>
        <v>119.92956074396518</v>
      </c>
      <c r="R564" s="37" t="s">
        <v>1208</v>
      </c>
      <c r="S564" s="42">
        <f>ABS(O1909-O564)*100</f>
        <v>4.2703842527385349</v>
      </c>
      <c r="T564" t="s">
        <v>44</v>
      </c>
      <c r="V564" s="7">
        <v>75000</v>
      </c>
      <c r="W564" t="s">
        <v>45</v>
      </c>
      <c r="X564" s="17" t="s">
        <v>46</v>
      </c>
      <c r="Z564" t="s">
        <v>1165</v>
      </c>
      <c r="AA564">
        <v>401</v>
      </c>
      <c r="AB564">
        <v>52</v>
      </c>
    </row>
    <row r="565" spans="1:28" x14ac:dyDescent="0.25">
      <c r="A565" t="s">
        <v>1221</v>
      </c>
      <c r="B565" t="s">
        <v>1222</v>
      </c>
      <c r="C565" s="17">
        <v>45054</v>
      </c>
      <c r="D565" s="7">
        <v>491000</v>
      </c>
      <c r="E565" t="s">
        <v>41</v>
      </c>
      <c r="F565" t="s">
        <v>42</v>
      </c>
      <c r="G565" s="7">
        <v>491000</v>
      </c>
      <c r="H565" s="7">
        <v>221610</v>
      </c>
      <c r="I565" s="12">
        <f t="shared" si="40"/>
        <v>45.134419551934826</v>
      </c>
      <c r="J565" s="12">
        <f t="shared" si="44"/>
        <v>4.5622837447684716</v>
      </c>
      <c r="K565" s="7">
        <v>443223</v>
      </c>
      <c r="L565" s="7">
        <v>70483</v>
      </c>
      <c r="M565" s="7">
        <f t="shared" si="41"/>
        <v>420517</v>
      </c>
      <c r="N565" s="7">
        <v>242038.96875</v>
      </c>
      <c r="O565" s="22">
        <f t="shared" si="42"/>
        <v>1.737393784859282</v>
      </c>
      <c r="P565" s="27">
        <v>2810</v>
      </c>
      <c r="Q565" s="32">
        <f t="shared" si="43"/>
        <v>149.65017793594305</v>
      </c>
      <c r="R565" s="37" t="s">
        <v>1177</v>
      </c>
      <c r="S565" s="42">
        <f>ABS(O1909-O565)*100</f>
        <v>23.880834662418728</v>
      </c>
      <c r="T565" t="s">
        <v>44</v>
      </c>
      <c r="V565" s="7">
        <v>65000</v>
      </c>
      <c r="W565" t="s">
        <v>45</v>
      </c>
      <c r="X565" s="17" t="s">
        <v>46</v>
      </c>
      <c r="Z565" t="s">
        <v>1165</v>
      </c>
      <c r="AA565">
        <v>401</v>
      </c>
      <c r="AB565">
        <v>55</v>
      </c>
    </row>
    <row r="566" spans="1:28" x14ac:dyDescent="0.25">
      <c r="A566" t="s">
        <v>1223</v>
      </c>
      <c r="B566" t="s">
        <v>1224</v>
      </c>
      <c r="C566" s="17">
        <v>44719</v>
      </c>
      <c r="D566" s="7">
        <v>316000</v>
      </c>
      <c r="E566" t="s">
        <v>41</v>
      </c>
      <c r="F566" t="s">
        <v>42</v>
      </c>
      <c r="G566" s="7">
        <v>316000</v>
      </c>
      <c r="H566" s="7">
        <v>177120</v>
      </c>
      <c r="I566" s="12">
        <f t="shared" si="40"/>
        <v>56.050632911392405</v>
      </c>
      <c r="J566" s="12">
        <f t="shared" si="44"/>
        <v>6.3539296146891076</v>
      </c>
      <c r="K566" s="7">
        <v>354238</v>
      </c>
      <c r="L566" s="7">
        <v>68725</v>
      </c>
      <c r="M566" s="7">
        <f t="shared" si="41"/>
        <v>247275</v>
      </c>
      <c r="N566" s="7">
        <v>185398.046875</v>
      </c>
      <c r="O566" s="22">
        <f t="shared" si="42"/>
        <v>1.3337519146936807</v>
      </c>
      <c r="P566" s="27">
        <v>2064</v>
      </c>
      <c r="Q566" s="32">
        <f t="shared" si="43"/>
        <v>119.80377906976744</v>
      </c>
      <c r="R566" s="37" t="s">
        <v>1177</v>
      </c>
      <c r="S566" s="42">
        <f>ABS(O1909-O566)*100</f>
        <v>16.483352354141402</v>
      </c>
      <c r="T566" t="s">
        <v>44</v>
      </c>
      <c r="V566" s="7">
        <v>65000</v>
      </c>
      <c r="W566" t="s">
        <v>45</v>
      </c>
      <c r="X566" s="17" t="s">
        <v>46</v>
      </c>
      <c r="Z566" t="s">
        <v>1165</v>
      </c>
      <c r="AA566">
        <v>401</v>
      </c>
      <c r="AB566">
        <v>55</v>
      </c>
    </row>
    <row r="567" spans="1:28" x14ac:dyDescent="0.25">
      <c r="A567" t="s">
        <v>1225</v>
      </c>
      <c r="B567" t="s">
        <v>1226</v>
      </c>
      <c r="C567" s="17">
        <v>45134</v>
      </c>
      <c r="D567" s="7">
        <v>465000</v>
      </c>
      <c r="E567" t="s">
        <v>41</v>
      </c>
      <c r="F567" t="s">
        <v>42</v>
      </c>
      <c r="G567" s="7">
        <v>465000</v>
      </c>
      <c r="H567" s="7">
        <v>225200</v>
      </c>
      <c r="I567" s="12">
        <f t="shared" si="40"/>
        <v>48.43010752688172</v>
      </c>
      <c r="J567" s="12">
        <f t="shared" si="44"/>
        <v>1.2665957698215777</v>
      </c>
      <c r="K567" s="7">
        <v>450394</v>
      </c>
      <c r="L567" s="7">
        <v>70443</v>
      </c>
      <c r="M567" s="7">
        <f t="shared" si="41"/>
        <v>394557</v>
      </c>
      <c r="N567" s="7">
        <v>224823.078125</v>
      </c>
      <c r="O567" s="22">
        <f t="shared" si="42"/>
        <v>1.7549666310530148</v>
      </c>
      <c r="P567" s="27">
        <v>2836</v>
      </c>
      <c r="Q567" s="32">
        <f t="shared" si="43"/>
        <v>139.12447108603666</v>
      </c>
      <c r="R567" s="37" t="s">
        <v>1208</v>
      </c>
      <c r="S567" s="42">
        <f>ABS(O1909-O567)*100</f>
        <v>25.638119281792005</v>
      </c>
      <c r="T567" t="s">
        <v>44</v>
      </c>
      <c r="V567" s="7">
        <v>65000</v>
      </c>
      <c r="W567" t="s">
        <v>45</v>
      </c>
      <c r="X567" s="17" t="s">
        <v>46</v>
      </c>
      <c r="Z567" t="s">
        <v>1165</v>
      </c>
      <c r="AA567">
        <v>401</v>
      </c>
      <c r="AB567">
        <v>52</v>
      </c>
    </row>
    <row r="568" spans="1:28" x14ac:dyDescent="0.25">
      <c r="A568" t="s">
        <v>1227</v>
      </c>
      <c r="B568" t="s">
        <v>1228</v>
      </c>
      <c r="C568" s="17">
        <v>45257</v>
      </c>
      <c r="D568" s="7">
        <v>505000</v>
      </c>
      <c r="E568" t="s">
        <v>41</v>
      </c>
      <c r="F568" t="s">
        <v>42</v>
      </c>
      <c r="G568" s="7">
        <v>505000</v>
      </c>
      <c r="H568" s="7">
        <v>228240</v>
      </c>
      <c r="I568" s="12">
        <f t="shared" si="40"/>
        <v>45.196039603960401</v>
      </c>
      <c r="J568" s="12">
        <f t="shared" si="44"/>
        <v>4.5006636927428971</v>
      </c>
      <c r="K568" s="7">
        <v>456482</v>
      </c>
      <c r="L568" s="7">
        <v>70638</v>
      </c>
      <c r="M568" s="7">
        <f t="shared" si="41"/>
        <v>434362</v>
      </c>
      <c r="N568" s="7">
        <v>228310.0625</v>
      </c>
      <c r="O568" s="22">
        <f t="shared" si="42"/>
        <v>1.9025092247083941</v>
      </c>
      <c r="P568" s="27">
        <v>2836</v>
      </c>
      <c r="Q568" s="32">
        <f t="shared" si="43"/>
        <v>153.16008462623412</v>
      </c>
      <c r="R568" s="37" t="s">
        <v>1208</v>
      </c>
      <c r="S568" s="42">
        <f>ABS(O1909-O568)*100</f>
        <v>40.392378647329942</v>
      </c>
      <c r="T568" t="s">
        <v>44</v>
      </c>
      <c r="V568" s="7">
        <v>65000</v>
      </c>
      <c r="W568" t="s">
        <v>45</v>
      </c>
      <c r="X568" s="17" t="s">
        <v>46</v>
      </c>
      <c r="Z568" t="s">
        <v>1165</v>
      </c>
      <c r="AA568">
        <v>401</v>
      </c>
      <c r="AB568">
        <v>52</v>
      </c>
    </row>
    <row r="569" spans="1:28" x14ac:dyDescent="0.25">
      <c r="A569" t="s">
        <v>1229</v>
      </c>
      <c r="B569" t="s">
        <v>1230</v>
      </c>
      <c r="C569" s="17">
        <v>44911</v>
      </c>
      <c r="D569" s="7">
        <v>430000</v>
      </c>
      <c r="E569" t="s">
        <v>41</v>
      </c>
      <c r="F569" t="s">
        <v>42</v>
      </c>
      <c r="G569" s="7">
        <v>430000</v>
      </c>
      <c r="H569" s="7">
        <v>218100</v>
      </c>
      <c r="I569" s="12">
        <f t="shared" si="40"/>
        <v>50.720930232558139</v>
      </c>
      <c r="J569" s="12">
        <f t="shared" si="44"/>
        <v>1.0242269358548413</v>
      </c>
      <c r="K569" s="7">
        <v>436203</v>
      </c>
      <c r="L569" s="7">
        <v>69472</v>
      </c>
      <c r="M569" s="7">
        <f t="shared" si="41"/>
        <v>360528</v>
      </c>
      <c r="N569" s="7">
        <v>217000.59375</v>
      </c>
      <c r="O569" s="22">
        <f t="shared" si="42"/>
        <v>1.6614148089168534</v>
      </c>
      <c r="P569" s="27">
        <v>2692</v>
      </c>
      <c r="Q569" s="32">
        <f t="shared" si="43"/>
        <v>133.92570579494799</v>
      </c>
      <c r="R569" s="37" t="s">
        <v>1208</v>
      </c>
      <c r="S569" s="42">
        <f>ABS(O1909-O569)*100</f>
        <v>16.282937068175872</v>
      </c>
      <c r="T569" t="s">
        <v>44</v>
      </c>
      <c r="V569" s="7">
        <v>65000</v>
      </c>
      <c r="W569" t="s">
        <v>45</v>
      </c>
      <c r="X569" s="17" t="s">
        <v>46</v>
      </c>
      <c r="Z569" t="s">
        <v>1165</v>
      </c>
      <c r="AA569">
        <v>401</v>
      </c>
      <c r="AB569">
        <v>52</v>
      </c>
    </row>
    <row r="570" spans="1:28" x14ac:dyDescent="0.25">
      <c r="A570" t="s">
        <v>1231</v>
      </c>
      <c r="B570" t="s">
        <v>1232</v>
      </c>
      <c r="C570" s="17">
        <v>44792</v>
      </c>
      <c r="D570" s="7">
        <v>423500</v>
      </c>
      <c r="E570" t="s">
        <v>41</v>
      </c>
      <c r="F570" t="s">
        <v>42</v>
      </c>
      <c r="G570" s="7">
        <v>423500</v>
      </c>
      <c r="H570" s="7">
        <v>215160</v>
      </c>
      <c r="I570" s="12">
        <f t="shared" si="40"/>
        <v>50.805194805194809</v>
      </c>
      <c r="J570" s="12">
        <f t="shared" si="44"/>
        <v>1.108491508491511</v>
      </c>
      <c r="K570" s="7">
        <v>430325</v>
      </c>
      <c r="L570" s="7">
        <v>70955</v>
      </c>
      <c r="M570" s="7">
        <f t="shared" si="41"/>
        <v>352545</v>
      </c>
      <c r="N570" s="7">
        <v>212644.96875</v>
      </c>
      <c r="O570" s="22">
        <f t="shared" si="42"/>
        <v>1.6579042620776796</v>
      </c>
      <c r="P570" s="27">
        <v>2645</v>
      </c>
      <c r="Q570" s="32">
        <f t="shared" si="43"/>
        <v>133.28733459357278</v>
      </c>
      <c r="R570" s="37" t="s">
        <v>1208</v>
      </c>
      <c r="S570" s="42">
        <f>ABS(O1909-O570)*100</f>
        <v>15.93188238425849</v>
      </c>
      <c r="T570" t="s">
        <v>44</v>
      </c>
      <c r="V570" s="7">
        <v>65000</v>
      </c>
      <c r="W570" t="s">
        <v>45</v>
      </c>
      <c r="X570" s="17" t="s">
        <v>46</v>
      </c>
      <c r="Z570" t="s">
        <v>1165</v>
      </c>
      <c r="AA570">
        <v>401</v>
      </c>
      <c r="AB570">
        <v>52</v>
      </c>
    </row>
    <row r="571" spans="1:28" x14ac:dyDescent="0.25">
      <c r="A571" t="s">
        <v>1233</v>
      </c>
      <c r="B571" t="s">
        <v>1234</v>
      </c>
      <c r="C571" s="17">
        <v>44733</v>
      </c>
      <c r="D571" s="7">
        <v>390000</v>
      </c>
      <c r="E571" t="s">
        <v>41</v>
      </c>
      <c r="F571" t="s">
        <v>42</v>
      </c>
      <c r="G571" s="7">
        <v>390000</v>
      </c>
      <c r="H571" s="7">
        <v>217010</v>
      </c>
      <c r="I571" s="12">
        <f t="shared" si="40"/>
        <v>55.643589743589736</v>
      </c>
      <c r="J571" s="12">
        <f t="shared" si="44"/>
        <v>5.9468864468864382</v>
      </c>
      <c r="K571" s="7">
        <v>434015</v>
      </c>
      <c r="L571" s="7">
        <v>70753</v>
      </c>
      <c r="M571" s="7">
        <f t="shared" si="41"/>
        <v>319247</v>
      </c>
      <c r="N571" s="7">
        <v>214947.921875</v>
      </c>
      <c r="O571" s="22">
        <f t="shared" si="42"/>
        <v>1.4852295254366483</v>
      </c>
      <c r="P571" s="27">
        <v>2778</v>
      </c>
      <c r="Q571" s="32">
        <f t="shared" si="43"/>
        <v>114.91972642188625</v>
      </c>
      <c r="R571" s="37" t="s">
        <v>1208</v>
      </c>
      <c r="S571" s="42">
        <f>ABS(O1909-O571)*100</f>
        <v>1.335591279844639</v>
      </c>
      <c r="T571" t="s">
        <v>44</v>
      </c>
      <c r="V571" s="7">
        <v>65000</v>
      </c>
      <c r="W571" t="s">
        <v>45</v>
      </c>
      <c r="X571" s="17" t="s">
        <v>46</v>
      </c>
      <c r="Z571" t="s">
        <v>1165</v>
      </c>
      <c r="AA571">
        <v>401</v>
      </c>
      <c r="AB571">
        <v>52</v>
      </c>
    </row>
    <row r="572" spans="1:28" x14ac:dyDescent="0.25">
      <c r="A572" t="s">
        <v>1235</v>
      </c>
      <c r="B572" t="s">
        <v>1236</v>
      </c>
      <c r="C572" s="17">
        <v>44673</v>
      </c>
      <c r="D572" s="7">
        <v>290000</v>
      </c>
      <c r="E572" t="s">
        <v>41</v>
      </c>
      <c r="F572" t="s">
        <v>42</v>
      </c>
      <c r="G572" s="7">
        <v>290000</v>
      </c>
      <c r="H572" s="7">
        <v>174040</v>
      </c>
      <c r="I572" s="12">
        <f t="shared" si="40"/>
        <v>60.013793103448279</v>
      </c>
      <c r="J572" s="12">
        <f t="shared" si="44"/>
        <v>10.317089806744981</v>
      </c>
      <c r="K572" s="7">
        <v>348087</v>
      </c>
      <c r="L572" s="7">
        <v>69293</v>
      </c>
      <c r="M572" s="7">
        <f t="shared" si="41"/>
        <v>220707</v>
      </c>
      <c r="N572" s="7">
        <v>164966.859375</v>
      </c>
      <c r="O572" s="22">
        <f t="shared" si="42"/>
        <v>1.337886899442587</v>
      </c>
      <c r="P572" s="27">
        <v>2436</v>
      </c>
      <c r="Q572" s="32">
        <f t="shared" si="43"/>
        <v>90.60221674876847</v>
      </c>
      <c r="R572" s="37" t="s">
        <v>1208</v>
      </c>
      <c r="S572" s="42">
        <f>ABS(O1909-O572)*100</f>
        <v>16.069853879250772</v>
      </c>
      <c r="T572" t="s">
        <v>44</v>
      </c>
      <c r="V572" s="7">
        <v>65000</v>
      </c>
      <c r="W572" t="s">
        <v>45</v>
      </c>
      <c r="X572" s="17" t="s">
        <v>46</v>
      </c>
      <c r="Z572" t="s">
        <v>1165</v>
      </c>
      <c r="AA572">
        <v>401</v>
      </c>
      <c r="AB572">
        <v>44</v>
      </c>
    </row>
    <row r="573" spans="1:28" x14ac:dyDescent="0.25">
      <c r="A573" t="s">
        <v>1235</v>
      </c>
      <c r="B573" t="s">
        <v>1236</v>
      </c>
      <c r="C573" s="17">
        <v>44872</v>
      </c>
      <c r="D573" s="7">
        <v>355000</v>
      </c>
      <c r="E573" t="s">
        <v>41</v>
      </c>
      <c r="F573" t="s">
        <v>42</v>
      </c>
      <c r="G573" s="7">
        <v>355000</v>
      </c>
      <c r="H573" s="7">
        <v>174040</v>
      </c>
      <c r="I573" s="12">
        <f t="shared" si="40"/>
        <v>49.02535211267606</v>
      </c>
      <c r="J573" s="12">
        <f t="shared" si="44"/>
        <v>0.67135118402723748</v>
      </c>
      <c r="K573" s="7">
        <v>348087</v>
      </c>
      <c r="L573" s="7">
        <v>69293</v>
      </c>
      <c r="M573" s="7">
        <f t="shared" si="41"/>
        <v>285707</v>
      </c>
      <c r="N573" s="7">
        <v>164966.859375</v>
      </c>
      <c r="O573" s="22">
        <f t="shared" si="42"/>
        <v>1.7319054328999224</v>
      </c>
      <c r="P573" s="27">
        <v>2436</v>
      </c>
      <c r="Q573" s="32">
        <f t="shared" si="43"/>
        <v>117.28530377668309</v>
      </c>
      <c r="R573" s="37" t="s">
        <v>1208</v>
      </c>
      <c r="S573" s="42">
        <f>ABS(O1909-O573)*100</f>
        <v>23.331999466482767</v>
      </c>
      <c r="T573" t="s">
        <v>44</v>
      </c>
      <c r="V573" s="7">
        <v>65000</v>
      </c>
      <c r="W573" t="s">
        <v>45</v>
      </c>
      <c r="X573" s="17" t="s">
        <v>46</v>
      </c>
      <c r="Z573" t="s">
        <v>1165</v>
      </c>
      <c r="AA573">
        <v>401</v>
      </c>
      <c r="AB573">
        <v>44</v>
      </c>
    </row>
    <row r="574" spans="1:28" x14ac:dyDescent="0.25">
      <c r="A574" t="s">
        <v>1235</v>
      </c>
      <c r="B574" t="s">
        <v>1236</v>
      </c>
      <c r="C574" s="17">
        <v>45118</v>
      </c>
      <c r="D574" s="7">
        <v>385000</v>
      </c>
      <c r="E574" t="s">
        <v>41</v>
      </c>
      <c r="F574" t="s">
        <v>42</v>
      </c>
      <c r="G574" s="7">
        <v>385000</v>
      </c>
      <c r="H574" s="7">
        <v>174040</v>
      </c>
      <c r="I574" s="12">
        <f t="shared" si="40"/>
        <v>45.205194805194807</v>
      </c>
      <c r="J574" s="12">
        <f t="shared" si="44"/>
        <v>4.4915084915084904</v>
      </c>
      <c r="K574" s="7">
        <v>348087</v>
      </c>
      <c r="L574" s="7">
        <v>69293</v>
      </c>
      <c r="M574" s="7">
        <f t="shared" si="41"/>
        <v>315707</v>
      </c>
      <c r="N574" s="7">
        <v>164966.859375</v>
      </c>
      <c r="O574" s="22">
        <f t="shared" si="42"/>
        <v>1.913760140649462</v>
      </c>
      <c r="P574" s="27">
        <v>2436</v>
      </c>
      <c r="Q574" s="32">
        <f t="shared" si="43"/>
        <v>129.60057471264369</v>
      </c>
      <c r="R574" s="37" t="s">
        <v>1208</v>
      </c>
      <c r="S574" s="42">
        <f>ABS(O1909-O574)*100</f>
        <v>41.517470241436726</v>
      </c>
      <c r="T574" t="s">
        <v>44</v>
      </c>
      <c r="V574" s="7">
        <v>65000</v>
      </c>
      <c r="W574" t="s">
        <v>45</v>
      </c>
      <c r="X574" s="17" t="s">
        <v>46</v>
      </c>
      <c r="Z574" t="s">
        <v>1165</v>
      </c>
      <c r="AA574">
        <v>401</v>
      </c>
      <c r="AB574">
        <v>44</v>
      </c>
    </row>
    <row r="575" spans="1:28" x14ac:dyDescent="0.25">
      <c r="A575" t="s">
        <v>1237</v>
      </c>
      <c r="B575" t="s">
        <v>1238</v>
      </c>
      <c r="C575" s="17">
        <v>45002</v>
      </c>
      <c r="D575" s="7">
        <v>330000</v>
      </c>
      <c r="E575" t="s">
        <v>41</v>
      </c>
      <c r="F575" t="s">
        <v>42</v>
      </c>
      <c r="G575" s="7">
        <v>330000</v>
      </c>
      <c r="H575" s="7">
        <v>182810</v>
      </c>
      <c r="I575" s="12">
        <f t="shared" si="40"/>
        <v>55.396969696969698</v>
      </c>
      <c r="J575" s="12">
        <f t="shared" si="44"/>
        <v>5.7002664002664005</v>
      </c>
      <c r="K575" s="7">
        <v>365624</v>
      </c>
      <c r="L575" s="7">
        <v>68071</v>
      </c>
      <c r="M575" s="7">
        <f t="shared" si="41"/>
        <v>261929</v>
      </c>
      <c r="N575" s="7">
        <v>176066.859375</v>
      </c>
      <c r="O575" s="22">
        <f t="shared" si="42"/>
        <v>1.4876678151117841</v>
      </c>
      <c r="P575" s="27">
        <v>2472</v>
      </c>
      <c r="Q575" s="32">
        <f t="shared" si="43"/>
        <v>105.95833333333333</v>
      </c>
      <c r="R575" s="37" t="s">
        <v>1208</v>
      </c>
      <c r="S575" s="42">
        <f>ABS(O1909-O575)*100</f>
        <v>1.0917623123310571</v>
      </c>
      <c r="T575" t="s">
        <v>137</v>
      </c>
      <c r="V575" s="7">
        <v>65000</v>
      </c>
      <c r="W575" t="s">
        <v>45</v>
      </c>
      <c r="X575" s="17" t="s">
        <v>46</v>
      </c>
      <c r="Z575" t="s">
        <v>1165</v>
      </c>
      <c r="AA575">
        <v>401</v>
      </c>
      <c r="AB575">
        <v>47</v>
      </c>
    </row>
    <row r="576" spans="1:28" x14ac:dyDescent="0.25">
      <c r="A576" t="s">
        <v>1239</v>
      </c>
      <c r="B576" t="s">
        <v>1240</v>
      </c>
      <c r="C576" s="17">
        <v>45275</v>
      </c>
      <c r="D576" s="7">
        <v>450000</v>
      </c>
      <c r="E576" t="s">
        <v>41</v>
      </c>
      <c r="F576" t="s">
        <v>42</v>
      </c>
      <c r="G576" s="7">
        <v>450000</v>
      </c>
      <c r="H576" s="7">
        <v>208940</v>
      </c>
      <c r="I576" s="12">
        <f t="shared" si="40"/>
        <v>46.431111111111115</v>
      </c>
      <c r="J576" s="12">
        <f t="shared" si="44"/>
        <v>3.2655921855921832</v>
      </c>
      <c r="K576" s="7">
        <v>417886</v>
      </c>
      <c r="L576" s="7">
        <v>68416</v>
      </c>
      <c r="M576" s="7">
        <f t="shared" si="41"/>
        <v>381584</v>
      </c>
      <c r="N576" s="7">
        <v>206786.984375</v>
      </c>
      <c r="O576" s="22">
        <f t="shared" si="42"/>
        <v>1.8452998923182349</v>
      </c>
      <c r="P576" s="27">
        <v>2664</v>
      </c>
      <c r="Q576" s="32">
        <f t="shared" si="43"/>
        <v>143.23723723723722</v>
      </c>
      <c r="R576" s="37" t="s">
        <v>1208</v>
      </c>
      <c r="S576" s="42">
        <f>ABS(O1909-O576)*100</f>
        <v>34.671445408314014</v>
      </c>
      <c r="T576" t="s">
        <v>44</v>
      </c>
      <c r="V576" s="7">
        <v>65000</v>
      </c>
      <c r="W576" t="s">
        <v>45</v>
      </c>
      <c r="X576" s="17" t="s">
        <v>46</v>
      </c>
      <c r="Z576" t="s">
        <v>1165</v>
      </c>
      <c r="AA576">
        <v>401</v>
      </c>
      <c r="AB576">
        <v>52</v>
      </c>
    </row>
    <row r="577" spans="1:28" x14ac:dyDescent="0.25">
      <c r="A577" t="s">
        <v>1241</v>
      </c>
      <c r="B577" t="s">
        <v>1242</v>
      </c>
      <c r="C577" s="17">
        <v>45268</v>
      </c>
      <c r="D577" s="7">
        <v>353000</v>
      </c>
      <c r="E577" t="s">
        <v>41</v>
      </c>
      <c r="F577" t="s">
        <v>42</v>
      </c>
      <c r="G577" s="7">
        <v>353000</v>
      </c>
      <c r="H577" s="7">
        <v>184150</v>
      </c>
      <c r="I577" s="12">
        <f t="shared" si="40"/>
        <v>52.167138810198296</v>
      </c>
      <c r="J577" s="12">
        <f t="shared" si="44"/>
        <v>2.4704355134949978</v>
      </c>
      <c r="K577" s="7">
        <v>368307</v>
      </c>
      <c r="L577" s="7">
        <v>69723</v>
      </c>
      <c r="M577" s="7">
        <f t="shared" si="41"/>
        <v>283277</v>
      </c>
      <c r="N577" s="7">
        <v>176676.921875</v>
      </c>
      <c r="O577" s="22">
        <f t="shared" si="42"/>
        <v>1.603361644484729</v>
      </c>
      <c r="P577" s="27">
        <v>1812</v>
      </c>
      <c r="Q577" s="32">
        <f t="shared" si="43"/>
        <v>156.33388520971303</v>
      </c>
      <c r="R577" s="37" t="s">
        <v>1208</v>
      </c>
      <c r="S577" s="42">
        <f>ABS(O1909-O577)*100</f>
        <v>10.477620624963425</v>
      </c>
      <c r="T577" t="s">
        <v>83</v>
      </c>
      <c r="V577" s="7">
        <v>65000</v>
      </c>
      <c r="W577" t="s">
        <v>45</v>
      </c>
      <c r="X577" s="17" t="s">
        <v>46</v>
      </c>
      <c r="Z577" t="s">
        <v>1165</v>
      </c>
      <c r="AA577">
        <v>401</v>
      </c>
      <c r="AB577">
        <v>50</v>
      </c>
    </row>
    <row r="578" spans="1:28" x14ac:dyDescent="0.25">
      <c r="A578" t="s">
        <v>1243</v>
      </c>
      <c r="B578" t="s">
        <v>1244</v>
      </c>
      <c r="C578" s="17">
        <v>44756</v>
      </c>
      <c r="D578" s="7">
        <v>412000</v>
      </c>
      <c r="E578" t="s">
        <v>41</v>
      </c>
      <c r="F578" t="s">
        <v>42</v>
      </c>
      <c r="G578" s="7">
        <v>412000</v>
      </c>
      <c r="H578" s="7">
        <v>208090</v>
      </c>
      <c r="I578" s="12">
        <f t="shared" ref="I578:I641" si="45">H578/G578*100</f>
        <v>50.507281553398052</v>
      </c>
      <c r="J578" s="12">
        <f t="shared" si="44"/>
        <v>0.81057825669475392</v>
      </c>
      <c r="K578" s="7">
        <v>416173</v>
      </c>
      <c r="L578" s="7">
        <v>68476</v>
      </c>
      <c r="M578" s="7">
        <f t="shared" ref="M578:M641" si="46">G578-L578</f>
        <v>343524</v>
      </c>
      <c r="N578" s="7">
        <v>205737.875</v>
      </c>
      <c r="O578" s="22">
        <f t="shared" ref="O578:O641" si="47">M578/N578</f>
        <v>1.6697168666683273</v>
      </c>
      <c r="P578" s="27">
        <v>3109</v>
      </c>
      <c r="Q578" s="32">
        <f t="shared" ref="Q578:Q641" si="48">M578/P578</f>
        <v>110.49340623994854</v>
      </c>
      <c r="R578" s="37" t="s">
        <v>1208</v>
      </c>
      <c r="S578" s="42">
        <f>ABS(O1909-O578)*100</f>
        <v>17.11314284332326</v>
      </c>
      <c r="T578" t="s">
        <v>1245</v>
      </c>
      <c r="V578" s="7">
        <v>65000</v>
      </c>
      <c r="W578" t="s">
        <v>45</v>
      </c>
      <c r="X578" s="17" t="s">
        <v>46</v>
      </c>
      <c r="Z578" t="s">
        <v>1165</v>
      </c>
      <c r="AA578">
        <v>401</v>
      </c>
      <c r="AB578">
        <v>47</v>
      </c>
    </row>
    <row r="579" spans="1:28" x14ac:dyDescent="0.25">
      <c r="A579" t="s">
        <v>1246</v>
      </c>
      <c r="B579" t="s">
        <v>1247</v>
      </c>
      <c r="C579" s="17">
        <v>44792</v>
      </c>
      <c r="D579" s="7">
        <v>315000</v>
      </c>
      <c r="E579" t="s">
        <v>41</v>
      </c>
      <c r="F579" t="s">
        <v>42</v>
      </c>
      <c r="G579" s="7">
        <v>315000</v>
      </c>
      <c r="H579" s="7">
        <v>164720</v>
      </c>
      <c r="I579" s="12">
        <f t="shared" si="45"/>
        <v>52.292063492063491</v>
      </c>
      <c r="J579" s="12">
        <f t="shared" ref="J579:J642" si="49">+ABS(I579-$I$1914)</f>
        <v>2.5953601953601932</v>
      </c>
      <c r="K579" s="7">
        <v>329432</v>
      </c>
      <c r="L579" s="7">
        <v>80900</v>
      </c>
      <c r="M579" s="7">
        <f t="shared" si="46"/>
        <v>234100</v>
      </c>
      <c r="N579" s="7">
        <v>163507.890625</v>
      </c>
      <c r="O579" s="22">
        <f t="shared" si="47"/>
        <v>1.4317351847985165</v>
      </c>
      <c r="P579" s="27">
        <v>1957</v>
      </c>
      <c r="Q579" s="32">
        <f t="shared" si="48"/>
        <v>119.62187020950434</v>
      </c>
      <c r="R579" s="37" t="s">
        <v>1248</v>
      </c>
      <c r="S579" s="42">
        <f>ABS(O1909-O579)*100</f>
        <v>6.6850253436578244</v>
      </c>
      <c r="T579" t="s">
        <v>1245</v>
      </c>
      <c r="V579" s="7">
        <v>75000</v>
      </c>
      <c r="W579" t="s">
        <v>45</v>
      </c>
      <c r="X579" s="17" t="s">
        <v>46</v>
      </c>
      <c r="Z579" t="s">
        <v>1165</v>
      </c>
      <c r="AA579">
        <v>401</v>
      </c>
      <c r="AB579">
        <v>57</v>
      </c>
    </row>
    <row r="580" spans="1:28" x14ac:dyDescent="0.25">
      <c r="A580" t="s">
        <v>1249</v>
      </c>
      <c r="B580" t="s">
        <v>1250</v>
      </c>
      <c r="C580" s="17">
        <v>45307</v>
      </c>
      <c r="D580" s="7">
        <v>360000</v>
      </c>
      <c r="E580" t="s">
        <v>41</v>
      </c>
      <c r="F580" t="s">
        <v>42</v>
      </c>
      <c r="G580" s="7">
        <v>360000</v>
      </c>
      <c r="H580" s="7">
        <v>208490</v>
      </c>
      <c r="I580" s="12">
        <f t="shared" si="45"/>
        <v>57.913888888888884</v>
      </c>
      <c r="J580" s="12">
        <f t="shared" si="49"/>
        <v>8.2171855921855865</v>
      </c>
      <c r="K580" s="7">
        <v>416989</v>
      </c>
      <c r="L580" s="7">
        <v>79956</v>
      </c>
      <c r="M580" s="7">
        <f t="shared" si="46"/>
        <v>280044</v>
      </c>
      <c r="N580" s="7">
        <v>221732.234375</v>
      </c>
      <c r="O580" s="22">
        <f t="shared" si="47"/>
        <v>1.2629828080223169</v>
      </c>
      <c r="P580" s="27">
        <v>2544</v>
      </c>
      <c r="Q580" s="32">
        <f t="shared" si="48"/>
        <v>110.08018867924528</v>
      </c>
      <c r="R580" s="37" t="s">
        <v>1248</v>
      </c>
      <c r="S580" s="42">
        <f>ABS(O1909-O580)*100</f>
        <v>23.560263021277784</v>
      </c>
      <c r="T580" t="s">
        <v>44</v>
      </c>
      <c r="V580" s="7">
        <v>75000</v>
      </c>
      <c r="W580" t="s">
        <v>45</v>
      </c>
      <c r="X580" s="17" t="s">
        <v>46</v>
      </c>
      <c r="Z580" t="s">
        <v>1165</v>
      </c>
      <c r="AA580">
        <v>401</v>
      </c>
      <c r="AB580">
        <v>57</v>
      </c>
    </row>
    <row r="581" spans="1:28" x14ac:dyDescent="0.25">
      <c r="A581" t="s">
        <v>1251</v>
      </c>
      <c r="B581" t="s">
        <v>1252</v>
      </c>
      <c r="C581" s="17">
        <v>44792</v>
      </c>
      <c r="D581" s="7">
        <v>360000</v>
      </c>
      <c r="E581" t="s">
        <v>41</v>
      </c>
      <c r="F581" t="s">
        <v>42</v>
      </c>
      <c r="G581" s="7">
        <v>360000</v>
      </c>
      <c r="H581" s="7">
        <v>196260</v>
      </c>
      <c r="I581" s="12">
        <f t="shared" si="45"/>
        <v>54.516666666666666</v>
      </c>
      <c r="J581" s="12">
        <f t="shared" si="49"/>
        <v>4.8199633699633679</v>
      </c>
      <c r="K581" s="7">
        <v>392525</v>
      </c>
      <c r="L581" s="7">
        <v>83111</v>
      </c>
      <c r="M581" s="7">
        <f t="shared" si="46"/>
        <v>276889</v>
      </c>
      <c r="N581" s="7">
        <v>203561.84375</v>
      </c>
      <c r="O581" s="22">
        <f t="shared" si="47"/>
        <v>1.3602205349449239</v>
      </c>
      <c r="P581" s="27">
        <v>2330</v>
      </c>
      <c r="Q581" s="32">
        <f t="shared" si="48"/>
        <v>118.83648068669528</v>
      </c>
      <c r="R581" s="37" t="s">
        <v>1248</v>
      </c>
      <c r="S581" s="42">
        <f>ABS(O1909-O581)*100</f>
        <v>13.836490329017082</v>
      </c>
      <c r="T581" t="s">
        <v>44</v>
      </c>
      <c r="V581" s="7">
        <v>75000</v>
      </c>
      <c r="W581" t="s">
        <v>45</v>
      </c>
      <c r="X581" s="17" t="s">
        <v>46</v>
      </c>
      <c r="Z581" t="s">
        <v>1165</v>
      </c>
      <c r="AA581">
        <v>401</v>
      </c>
      <c r="AB581">
        <v>57</v>
      </c>
    </row>
    <row r="582" spans="1:28" x14ac:dyDescent="0.25">
      <c r="A582" t="s">
        <v>1253</v>
      </c>
      <c r="B582" t="s">
        <v>1254</v>
      </c>
      <c r="C582" s="17">
        <v>44733</v>
      </c>
      <c r="D582" s="7">
        <v>379000</v>
      </c>
      <c r="E582" t="s">
        <v>41</v>
      </c>
      <c r="F582" t="s">
        <v>42</v>
      </c>
      <c r="G582" s="7">
        <v>379000</v>
      </c>
      <c r="H582" s="7">
        <v>175240</v>
      </c>
      <c r="I582" s="12">
        <f t="shared" si="45"/>
        <v>46.237467018469658</v>
      </c>
      <c r="J582" s="12">
        <f t="shared" si="49"/>
        <v>3.4592362782336394</v>
      </c>
      <c r="K582" s="7">
        <v>350473</v>
      </c>
      <c r="L582" s="7">
        <v>80900</v>
      </c>
      <c r="M582" s="7">
        <f t="shared" si="46"/>
        <v>298100</v>
      </c>
      <c r="N582" s="7">
        <v>177350.65625</v>
      </c>
      <c r="O582" s="22">
        <f t="shared" si="47"/>
        <v>1.680850842636789</v>
      </c>
      <c r="P582" s="27">
        <v>1803</v>
      </c>
      <c r="Q582" s="32">
        <f t="shared" si="48"/>
        <v>165.33555185801441</v>
      </c>
      <c r="R582" s="37" t="s">
        <v>1248</v>
      </c>
      <c r="S582" s="42">
        <f>ABS(O1909-O582)*100</f>
        <v>18.226540440169426</v>
      </c>
      <c r="T582" t="s">
        <v>44</v>
      </c>
      <c r="V582" s="7">
        <v>75000</v>
      </c>
      <c r="W582" t="s">
        <v>45</v>
      </c>
      <c r="X582" s="17" t="s">
        <v>46</v>
      </c>
      <c r="Z582" t="s">
        <v>1165</v>
      </c>
      <c r="AA582">
        <v>401</v>
      </c>
      <c r="AB582">
        <v>57</v>
      </c>
    </row>
    <row r="583" spans="1:28" x14ac:dyDescent="0.25">
      <c r="A583" t="s">
        <v>1255</v>
      </c>
      <c r="B583" t="s">
        <v>1256</v>
      </c>
      <c r="C583" s="17">
        <v>44911</v>
      </c>
      <c r="D583" s="7">
        <v>358000</v>
      </c>
      <c r="E583" t="s">
        <v>41</v>
      </c>
      <c r="F583" t="s">
        <v>42</v>
      </c>
      <c r="G583" s="7">
        <v>358000</v>
      </c>
      <c r="H583" s="7">
        <v>163050</v>
      </c>
      <c r="I583" s="12">
        <f t="shared" si="45"/>
        <v>45.544692737430168</v>
      </c>
      <c r="J583" s="12">
        <f t="shared" si="49"/>
        <v>4.1520105592731298</v>
      </c>
      <c r="K583" s="7">
        <v>326104</v>
      </c>
      <c r="L583" s="7">
        <v>91170</v>
      </c>
      <c r="M583" s="7">
        <f t="shared" si="46"/>
        <v>266830</v>
      </c>
      <c r="N583" s="7">
        <v>154561.84375</v>
      </c>
      <c r="O583" s="22">
        <f t="shared" si="47"/>
        <v>1.7263639817314227</v>
      </c>
      <c r="P583" s="27">
        <v>1757</v>
      </c>
      <c r="Q583" s="32">
        <f t="shared" si="48"/>
        <v>151.86681844052362</v>
      </c>
      <c r="R583" s="37" t="s">
        <v>1248</v>
      </c>
      <c r="S583" s="42">
        <f>ABS(O1909-O583)*100</f>
        <v>22.777854349632797</v>
      </c>
      <c r="T583" t="s">
        <v>1245</v>
      </c>
      <c r="V583" s="7">
        <v>75000</v>
      </c>
      <c r="W583" t="s">
        <v>45</v>
      </c>
      <c r="X583" s="17" t="s">
        <v>46</v>
      </c>
      <c r="Z583" t="s">
        <v>1165</v>
      </c>
      <c r="AA583">
        <v>401</v>
      </c>
      <c r="AB583">
        <v>57</v>
      </c>
    </row>
    <row r="584" spans="1:28" x14ac:dyDescent="0.25">
      <c r="A584" t="s">
        <v>1257</v>
      </c>
      <c r="B584" t="s">
        <v>1258</v>
      </c>
      <c r="C584" s="17">
        <v>44825</v>
      </c>
      <c r="D584" s="7">
        <v>307500</v>
      </c>
      <c r="E584" t="s">
        <v>41</v>
      </c>
      <c r="F584" t="s">
        <v>42</v>
      </c>
      <c r="G584" s="7">
        <v>307500</v>
      </c>
      <c r="H584" s="7">
        <v>159340</v>
      </c>
      <c r="I584" s="12">
        <f t="shared" si="45"/>
        <v>51.817886178861791</v>
      </c>
      <c r="J584" s="12">
        <f t="shared" si="49"/>
        <v>2.121182882158493</v>
      </c>
      <c r="K584" s="7">
        <v>318680</v>
      </c>
      <c r="L584" s="7">
        <v>80900</v>
      </c>
      <c r="M584" s="7">
        <f t="shared" si="46"/>
        <v>226600</v>
      </c>
      <c r="N584" s="7">
        <v>156434.203125</v>
      </c>
      <c r="O584" s="22">
        <f t="shared" si="47"/>
        <v>1.4485323252417726</v>
      </c>
      <c r="P584" s="27">
        <v>2052</v>
      </c>
      <c r="Q584" s="32">
        <f t="shared" si="48"/>
        <v>110.42884990253411</v>
      </c>
      <c r="R584" s="37" t="s">
        <v>1248</v>
      </c>
      <c r="S584" s="42">
        <f>ABS(O1909-O584)*100</f>
        <v>5.0053112993322157</v>
      </c>
      <c r="T584" t="s">
        <v>1245</v>
      </c>
      <c r="V584" s="7">
        <v>75000</v>
      </c>
      <c r="W584" t="s">
        <v>45</v>
      </c>
      <c r="X584" s="17" t="s">
        <v>46</v>
      </c>
      <c r="Z584" t="s">
        <v>1165</v>
      </c>
      <c r="AA584">
        <v>401</v>
      </c>
      <c r="AB584">
        <v>57</v>
      </c>
    </row>
    <row r="585" spans="1:28" x14ac:dyDescent="0.25">
      <c r="A585" t="s">
        <v>1259</v>
      </c>
      <c r="B585" t="s">
        <v>1260</v>
      </c>
      <c r="C585" s="17">
        <v>44875</v>
      </c>
      <c r="D585" s="7">
        <v>420000</v>
      </c>
      <c r="E585" t="s">
        <v>41</v>
      </c>
      <c r="F585" t="s">
        <v>42</v>
      </c>
      <c r="G585" s="7">
        <v>420000</v>
      </c>
      <c r="H585" s="7">
        <v>183300</v>
      </c>
      <c r="I585" s="12">
        <f t="shared" si="45"/>
        <v>43.642857142857146</v>
      </c>
      <c r="J585" s="12">
        <f t="shared" si="49"/>
        <v>6.0538461538461519</v>
      </c>
      <c r="K585" s="7">
        <v>366594</v>
      </c>
      <c r="L585" s="7">
        <v>84436</v>
      </c>
      <c r="M585" s="7">
        <f t="shared" si="46"/>
        <v>335564</v>
      </c>
      <c r="N585" s="7">
        <v>185630.265625</v>
      </c>
      <c r="O585" s="22">
        <f t="shared" si="47"/>
        <v>1.8077009094944023</v>
      </c>
      <c r="P585" s="27">
        <v>1929</v>
      </c>
      <c r="Q585" s="32">
        <f t="shared" si="48"/>
        <v>173.95749092794193</v>
      </c>
      <c r="R585" s="37" t="s">
        <v>1248</v>
      </c>
      <c r="S585" s="42">
        <f>ABS(O1909-O585)*100</f>
        <v>30.91154712593076</v>
      </c>
      <c r="T585" t="s">
        <v>44</v>
      </c>
      <c r="V585" s="7">
        <v>75000</v>
      </c>
      <c r="W585" t="s">
        <v>45</v>
      </c>
      <c r="X585" s="17" t="s">
        <v>46</v>
      </c>
      <c r="Z585" t="s">
        <v>1165</v>
      </c>
      <c r="AA585">
        <v>401</v>
      </c>
      <c r="AB585">
        <v>57</v>
      </c>
    </row>
    <row r="586" spans="1:28" x14ac:dyDescent="0.25">
      <c r="A586" t="s">
        <v>1261</v>
      </c>
      <c r="B586" t="s">
        <v>1262</v>
      </c>
      <c r="C586" s="17">
        <v>45117</v>
      </c>
      <c r="D586" s="7">
        <v>350000</v>
      </c>
      <c r="E586" t="s">
        <v>41</v>
      </c>
      <c r="F586" t="s">
        <v>42</v>
      </c>
      <c r="G586" s="7">
        <v>350000</v>
      </c>
      <c r="H586" s="7">
        <v>181270</v>
      </c>
      <c r="I586" s="12">
        <f t="shared" si="45"/>
        <v>51.791428571428568</v>
      </c>
      <c r="J586" s="12">
        <f t="shared" si="49"/>
        <v>2.0947252747252705</v>
      </c>
      <c r="K586" s="7">
        <v>362538</v>
      </c>
      <c r="L586" s="7">
        <v>70900</v>
      </c>
      <c r="M586" s="7">
        <f t="shared" si="46"/>
        <v>279100</v>
      </c>
      <c r="N586" s="7">
        <v>178919.015625</v>
      </c>
      <c r="O586" s="22">
        <f t="shared" si="47"/>
        <v>1.559923628156838</v>
      </c>
      <c r="P586" s="27">
        <v>2050</v>
      </c>
      <c r="Q586" s="32">
        <f t="shared" si="48"/>
        <v>136.14634146341464</v>
      </c>
      <c r="R586" s="37" t="s">
        <v>1263</v>
      </c>
      <c r="S586" s="42">
        <f>ABS(O1909-O586)*100</f>
        <v>6.1338189921743336</v>
      </c>
      <c r="T586" t="s">
        <v>44</v>
      </c>
      <c r="V586" s="7">
        <v>65000</v>
      </c>
      <c r="W586" t="s">
        <v>45</v>
      </c>
      <c r="X586" s="17" t="s">
        <v>46</v>
      </c>
      <c r="Z586" t="s">
        <v>1165</v>
      </c>
      <c r="AA586">
        <v>401</v>
      </c>
      <c r="AB586">
        <v>57</v>
      </c>
    </row>
    <row r="587" spans="1:28" x14ac:dyDescent="0.25">
      <c r="A587" t="s">
        <v>1264</v>
      </c>
      <c r="B587" t="s">
        <v>1265</v>
      </c>
      <c r="C587" s="17">
        <v>45093</v>
      </c>
      <c r="D587" s="7">
        <v>390000</v>
      </c>
      <c r="E587" t="s">
        <v>41</v>
      </c>
      <c r="F587" t="s">
        <v>42</v>
      </c>
      <c r="G587" s="7">
        <v>390000</v>
      </c>
      <c r="H587" s="7">
        <v>178340</v>
      </c>
      <c r="I587" s="12">
        <f t="shared" si="45"/>
        <v>45.728205128205133</v>
      </c>
      <c r="J587" s="12">
        <f t="shared" si="49"/>
        <v>3.9684981684981651</v>
      </c>
      <c r="K587" s="7">
        <v>356685</v>
      </c>
      <c r="L587" s="7">
        <v>70900</v>
      </c>
      <c r="M587" s="7">
        <f t="shared" si="46"/>
        <v>319100</v>
      </c>
      <c r="N587" s="7">
        <v>175328.21875</v>
      </c>
      <c r="O587" s="22">
        <f t="shared" si="47"/>
        <v>1.8200150681676848</v>
      </c>
      <c r="P587" s="27">
        <v>1934</v>
      </c>
      <c r="Q587" s="32">
        <f t="shared" si="48"/>
        <v>164.99482936918304</v>
      </c>
      <c r="R587" s="37" t="s">
        <v>1263</v>
      </c>
      <c r="S587" s="42">
        <f>ABS(O1909-O587)*100</f>
        <v>32.142962993259005</v>
      </c>
      <c r="T587" t="s">
        <v>137</v>
      </c>
      <c r="V587" s="7">
        <v>65000</v>
      </c>
      <c r="W587" t="s">
        <v>45</v>
      </c>
      <c r="X587" s="17" t="s">
        <v>46</v>
      </c>
      <c r="Z587" t="s">
        <v>1165</v>
      </c>
      <c r="AA587">
        <v>401</v>
      </c>
      <c r="AB587">
        <v>57</v>
      </c>
    </row>
    <row r="588" spans="1:28" x14ac:dyDescent="0.25">
      <c r="A588" t="s">
        <v>1266</v>
      </c>
      <c r="B588" t="s">
        <v>1267</v>
      </c>
      <c r="C588" s="17">
        <v>45082</v>
      </c>
      <c r="D588" s="7">
        <v>366000</v>
      </c>
      <c r="E588" t="s">
        <v>41</v>
      </c>
      <c r="F588" t="s">
        <v>42</v>
      </c>
      <c r="G588" s="7">
        <v>366000</v>
      </c>
      <c r="H588" s="7">
        <v>174380</v>
      </c>
      <c r="I588" s="12">
        <f t="shared" si="45"/>
        <v>47.644808743169399</v>
      </c>
      <c r="J588" s="12">
        <f t="shared" si="49"/>
        <v>2.0518945535338986</v>
      </c>
      <c r="K588" s="7">
        <v>348751</v>
      </c>
      <c r="L588" s="7">
        <v>71961</v>
      </c>
      <c r="M588" s="7">
        <f t="shared" si="46"/>
        <v>294039</v>
      </c>
      <c r="N588" s="7">
        <v>169809.8125</v>
      </c>
      <c r="O588" s="22">
        <f t="shared" si="47"/>
        <v>1.7315783797829705</v>
      </c>
      <c r="P588" s="27">
        <v>1851</v>
      </c>
      <c r="Q588" s="32">
        <f t="shared" si="48"/>
        <v>158.85413290113453</v>
      </c>
      <c r="R588" s="37" t="s">
        <v>1263</v>
      </c>
      <c r="S588" s="42">
        <f>ABS(O1909-O588)*100</f>
        <v>23.299294154787574</v>
      </c>
      <c r="T588" t="s">
        <v>137</v>
      </c>
      <c r="V588" s="7">
        <v>65000</v>
      </c>
      <c r="W588" t="s">
        <v>45</v>
      </c>
      <c r="X588" s="17" t="s">
        <v>46</v>
      </c>
      <c r="Z588" t="s">
        <v>1165</v>
      </c>
      <c r="AA588">
        <v>401</v>
      </c>
      <c r="AB588">
        <v>57</v>
      </c>
    </row>
    <row r="589" spans="1:28" x14ac:dyDescent="0.25">
      <c r="A589" t="s">
        <v>1268</v>
      </c>
      <c r="B589" t="s">
        <v>1269</v>
      </c>
      <c r="C589" s="17">
        <v>44799</v>
      </c>
      <c r="D589" s="7">
        <v>380000</v>
      </c>
      <c r="E589" t="s">
        <v>41</v>
      </c>
      <c r="F589" t="s">
        <v>42</v>
      </c>
      <c r="G589" s="7">
        <v>380000</v>
      </c>
      <c r="H589" s="7">
        <v>181560</v>
      </c>
      <c r="I589" s="12">
        <f t="shared" si="45"/>
        <v>47.778947368421058</v>
      </c>
      <c r="J589" s="12">
        <f t="shared" si="49"/>
        <v>1.9177559282822401</v>
      </c>
      <c r="K589" s="7">
        <v>363124</v>
      </c>
      <c r="L589" s="7">
        <v>72120</v>
      </c>
      <c r="M589" s="7">
        <f t="shared" si="46"/>
        <v>307880</v>
      </c>
      <c r="N589" s="7">
        <v>178530.0625</v>
      </c>
      <c r="O589" s="22">
        <f t="shared" si="47"/>
        <v>1.7245274867923155</v>
      </c>
      <c r="P589" s="27">
        <v>2076</v>
      </c>
      <c r="Q589" s="32">
        <f t="shared" si="48"/>
        <v>148.30443159922928</v>
      </c>
      <c r="R589" s="37" t="s">
        <v>1263</v>
      </c>
      <c r="S589" s="42">
        <f>ABS(O1909-O589)*100</f>
        <v>22.594204855722076</v>
      </c>
      <c r="T589" t="s">
        <v>44</v>
      </c>
      <c r="V589" s="7">
        <v>65000</v>
      </c>
      <c r="W589" t="s">
        <v>45</v>
      </c>
      <c r="X589" s="17" t="s">
        <v>46</v>
      </c>
      <c r="Z589" t="s">
        <v>1165</v>
      </c>
      <c r="AA589">
        <v>401</v>
      </c>
      <c r="AB589">
        <v>57</v>
      </c>
    </row>
    <row r="590" spans="1:28" x14ac:dyDescent="0.25">
      <c r="A590" t="s">
        <v>1270</v>
      </c>
      <c r="B590" t="s">
        <v>1271</v>
      </c>
      <c r="C590" s="17">
        <v>44824</v>
      </c>
      <c r="D590" s="7">
        <v>330000</v>
      </c>
      <c r="E590" t="s">
        <v>41</v>
      </c>
      <c r="F590" t="s">
        <v>42</v>
      </c>
      <c r="G590" s="7">
        <v>330000</v>
      </c>
      <c r="H590" s="7">
        <v>184890</v>
      </c>
      <c r="I590" s="12">
        <f t="shared" si="45"/>
        <v>56.027272727272724</v>
      </c>
      <c r="J590" s="12">
        <f t="shared" si="49"/>
        <v>6.330569430569426</v>
      </c>
      <c r="K590" s="7">
        <v>369785</v>
      </c>
      <c r="L590" s="7">
        <v>70900</v>
      </c>
      <c r="M590" s="7">
        <f t="shared" si="46"/>
        <v>259100</v>
      </c>
      <c r="N590" s="7">
        <v>183365.03125</v>
      </c>
      <c r="O590" s="22">
        <f t="shared" si="47"/>
        <v>1.4130284178707055</v>
      </c>
      <c r="P590" s="27">
        <v>1934</v>
      </c>
      <c r="Q590" s="32">
        <f t="shared" si="48"/>
        <v>133.97104446742503</v>
      </c>
      <c r="R590" s="37" t="s">
        <v>1263</v>
      </c>
      <c r="S590" s="42">
        <f>ABS(O1909-O590)*100</f>
        <v>8.555702036438916</v>
      </c>
      <c r="T590" t="s">
        <v>137</v>
      </c>
      <c r="V590" s="7">
        <v>65000</v>
      </c>
      <c r="W590" t="s">
        <v>45</v>
      </c>
      <c r="X590" s="17" t="s">
        <v>46</v>
      </c>
      <c r="Z590" t="s">
        <v>1165</v>
      </c>
      <c r="AA590">
        <v>401</v>
      </c>
      <c r="AB590">
        <v>57</v>
      </c>
    </row>
    <row r="591" spans="1:28" x14ac:dyDescent="0.25">
      <c r="A591" t="s">
        <v>1272</v>
      </c>
      <c r="B591" t="s">
        <v>1273</v>
      </c>
      <c r="C591" s="17">
        <v>44841</v>
      </c>
      <c r="D591" s="7">
        <v>250000</v>
      </c>
      <c r="E591" t="s">
        <v>41</v>
      </c>
      <c r="F591" t="s">
        <v>42</v>
      </c>
      <c r="G591" s="7">
        <v>250000</v>
      </c>
      <c r="H591" s="7">
        <v>162860</v>
      </c>
      <c r="I591" s="12">
        <f t="shared" si="45"/>
        <v>65.144000000000005</v>
      </c>
      <c r="J591" s="12">
        <f t="shared" si="49"/>
        <v>15.447296703296708</v>
      </c>
      <c r="K591" s="7">
        <v>325724</v>
      </c>
      <c r="L591" s="7">
        <v>50900</v>
      </c>
      <c r="M591" s="7">
        <f t="shared" si="46"/>
        <v>199100</v>
      </c>
      <c r="N591" s="7">
        <v>180805.265625</v>
      </c>
      <c r="O591" s="22">
        <f t="shared" si="47"/>
        <v>1.101184743219505</v>
      </c>
      <c r="P591" s="27">
        <v>1827</v>
      </c>
      <c r="Q591" s="32">
        <f t="shared" si="48"/>
        <v>108.97646414887794</v>
      </c>
      <c r="R591" s="37" t="s">
        <v>1248</v>
      </c>
      <c r="S591" s="42">
        <f>ABS(O1909-O591)*100</f>
        <v>39.74006950155897</v>
      </c>
      <c r="T591" t="s">
        <v>44</v>
      </c>
      <c r="V591" s="7">
        <v>45000</v>
      </c>
      <c r="W591" t="s">
        <v>45</v>
      </c>
      <c r="X591" s="17" t="s">
        <v>46</v>
      </c>
      <c r="Z591" t="s">
        <v>1165</v>
      </c>
      <c r="AA591">
        <v>401</v>
      </c>
      <c r="AB591">
        <v>57</v>
      </c>
    </row>
    <row r="592" spans="1:28" x14ac:dyDescent="0.25">
      <c r="A592" t="s">
        <v>1274</v>
      </c>
      <c r="B592" t="s">
        <v>1275</v>
      </c>
      <c r="C592" s="17">
        <v>45083</v>
      </c>
      <c r="D592" s="7">
        <v>368000</v>
      </c>
      <c r="E592" t="s">
        <v>41</v>
      </c>
      <c r="F592" t="s">
        <v>42</v>
      </c>
      <c r="G592" s="7">
        <v>368000</v>
      </c>
      <c r="H592" s="7">
        <v>171600</v>
      </c>
      <c r="I592" s="12">
        <f t="shared" si="45"/>
        <v>46.630434782608695</v>
      </c>
      <c r="J592" s="12">
        <f t="shared" si="49"/>
        <v>3.0662685140946024</v>
      </c>
      <c r="K592" s="7">
        <v>343206</v>
      </c>
      <c r="L592" s="7">
        <v>49956</v>
      </c>
      <c r="M592" s="7">
        <f t="shared" si="46"/>
        <v>318044</v>
      </c>
      <c r="N592" s="7">
        <v>192927.625</v>
      </c>
      <c r="O592" s="22">
        <f t="shared" si="47"/>
        <v>1.6485145660192519</v>
      </c>
      <c r="P592" s="27">
        <v>1803</v>
      </c>
      <c r="Q592" s="32">
        <f t="shared" si="48"/>
        <v>176.39711591791459</v>
      </c>
      <c r="R592" s="37" t="s">
        <v>1248</v>
      </c>
      <c r="S592" s="42">
        <f>ABS(O1909-O592)*100</f>
        <v>14.992912778415723</v>
      </c>
      <c r="T592" t="s">
        <v>83</v>
      </c>
      <c r="V592" s="7">
        <v>45000</v>
      </c>
      <c r="W592" t="s">
        <v>45</v>
      </c>
      <c r="X592" s="17" t="s">
        <v>46</v>
      </c>
      <c r="Z592" t="s">
        <v>1165</v>
      </c>
      <c r="AA592">
        <v>401</v>
      </c>
      <c r="AB592">
        <v>57</v>
      </c>
    </row>
    <row r="593" spans="1:28" x14ac:dyDescent="0.25">
      <c r="A593" t="s">
        <v>1276</v>
      </c>
      <c r="B593" t="s">
        <v>1277</v>
      </c>
      <c r="C593" s="17">
        <v>45114</v>
      </c>
      <c r="D593" s="7">
        <v>395000</v>
      </c>
      <c r="E593" t="s">
        <v>41</v>
      </c>
      <c r="F593" t="s">
        <v>42</v>
      </c>
      <c r="G593" s="7">
        <v>395000</v>
      </c>
      <c r="H593" s="7">
        <v>165400</v>
      </c>
      <c r="I593" s="12">
        <f t="shared" si="45"/>
        <v>41.873417721518983</v>
      </c>
      <c r="J593" s="12">
        <f t="shared" si="49"/>
        <v>7.8232855751843147</v>
      </c>
      <c r="K593" s="7">
        <v>330807</v>
      </c>
      <c r="L593" s="7">
        <v>50900</v>
      </c>
      <c r="M593" s="7">
        <f t="shared" si="46"/>
        <v>344100</v>
      </c>
      <c r="N593" s="7">
        <v>184149.34375</v>
      </c>
      <c r="O593" s="22">
        <f t="shared" si="47"/>
        <v>1.8685920513903542</v>
      </c>
      <c r="P593" s="27">
        <v>1760</v>
      </c>
      <c r="Q593" s="32">
        <f t="shared" si="48"/>
        <v>195.51136363636363</v>
      </c>
      <c r="R593" s="37" t="s">
        <v>1248</v>
      </c>
      <c r="S593" s="42">
        <f>ABS(O1909-O593)*100</f>
        <v>37.000661315525953</v>
      </c>
      <c r="T593" t="s">
        <v>83</v>
      </c>
      <c r="V593" s="7">
        <v>45000</v>
      </c>
      <c r="W593" t="s">
        <v>45</v>
      </c>
      <c r="X593" s="17" t="s">
        <v>46</v>
      </c>
      <c r="Z593" t="s">
        <v>1165</v>
      </c>
      <c r="AA593">
        <v>401</v>
      </c>
      <c r="AB593">
        <v>57</v>
      </c>
    </row>
    <row r="594" spans="1:28" x14ac:dyDescent="0.25">
      <c r="A594" t="s">
        <v>1278</v>
      </c>
      <c r="B594" t="s">
        <v>1279</v>
      </c>
      <c r="C594" s="17">
        <v>45365</v>
      </c>
      <c r="D594" s="7">
        <v>580000</v>
      </c>
      <c r="E594" t="s">
        <v>41</v>
      </c>
      <c r="F594" t="s">
        <v>42</v>
      </c>
      <c r="G594" s="7">
        <v>580000</v>
      </c>
      <c r="H594" s="7">
        <v>266640</v>
      </c>
      <c r="I594" s="12">
        <f t="shared" si="45"/>
        <v>45.972413793103449</v>
      </c>
      <c r="J594" s="12">
        <f t="shared" si="49"/>
        <v>3.7242895035998487</v>
      </c>
      <c r="K594" s="7">
        <v>533272</v>
      </c>
      <c r="L594" s="7">
        <v>86271</v>
      </c>
      <c r="M594" s="7">
        <f t="shared" si="46"/>
        <v>493729</v>
      </c>
      <c r="N594" s="7">
        <v>290260.375</v>
      </c>
      <c r="O594" s="22">
        <f t="shared" si="47"/>
        <v>1.7009865711087846</v>
      </c>
      <c r="P594" s="27">
        <v>2527</v>
      </c>
      <c r="Q594" s="32">
        <f t="shared" si="48"/>
        <v>195.38148001582906</v>
      </c>
      <c r="R594" s="37" t="s">
        <v>1177</v>
      </c>
      <c r="S594" s="42">
        <f>ABS(O1909-O594)*100</f>
        <v>20.240113287368988</v>
      </c>
      <c r="T594" t="s">
        <v>44</v>
      </c>
      <c r="V594" s="7">
        <v>65000</v>
      </c>
      <c r="W594" t="s">
        <v>45</v>
      </c>
      <c r="X594" s="17" t="s">
        <v>46</v>
      </c>
      <c r="Z594" t="s">
        <v>1165</v>
      </c>
      <c r="AA594">
        <v>401</v>
      </c>
      <c r="AB594">
        <v>66</v>
      </c>
    </row>
    <row r="595" spans="1:28" x14ac:dyDescent="0.25">
      <c r="A595" t="s">
        <v>1280</v>
      </c>
      <c r="B595" t="s">
        <v>1281</v>
      </c>
      <c r="C595" s="17">
        <v>45239</v>
      </c>
      <c r="D595" s="7">
        <v>345000</v>
      </c>
      <c r="E595" t="s">
        <v>41</v>
      </c>
      <c r="F595" t="s">
        <v>42</v>
      </c>
      <c r="G595" s="7">
        <v>345000</v>
      </c>
      <c r="H595" s="7">
        <v>183160</v>
      </c>
      <c r="I595" s="12">
        <f t="shared" si="45"/>
        <v>53.089855072463763</v>
      </c>
      <c r="J595" s="12">
        <f t="shared" si="49"/>
        <v>3.3931517757604652</v>
      </c>
      <c r="K595" s="7">
        <v>366320</v>
      </c>
      <c r="L595" s="7">
        <v>70900</v>
      </c>
      <c r="M595" s="7">
        <f t="shared" si="46"/>
        <v>274100</v>
      </c>
      <c r="N595" s="7">
        <v>181239.265625</v>
      </c>
      <c r="O595" s="22">
        <f t="shared" si="47"/>
        <v>1.51236543060783</v>
      </c>
      <c r="P595" s="27">
        <v>2066</v>
      </c>
      <c r="Q595" s="32">
        <f t="shared" si="48"/>
        <v>132.67182962245886</v>
      </c>
      <c r="R595" s="37" t="s">
        <v>1263</v>
      </c>
      <c r="S595" s="42">
        <f>ABS(O1909-O595)*100</f>
        <v>1.3779992372735306</v>
      </c>
      <c r="T595" t="s">
        <v>44</v>
      </c>
      <c r="V595" s="7">
        <v>65000</v>
      </c>
      <c r="W595" t="s">
        <v>45</v>
      </c>
      <c r="X595" s="17" t="s">
        <v>46</v>
      </c>
      <c r="Z595" t="s">
        <v>1165</v>
      </c>
      <c r="AA595">
        <v>401</v>
      </c>
      <c r="AB595">
        <v>57</v>
      </c>
    </row>
    <row r="596" spans="1:28" x14ac:dyDescent="0.25">
      <c r="A596" t="s">
        <v>1282</v>
      </c>
      <c r="B596" t="s">
        <v>1283</v>
      </c>
      <c r="C596" s="17">
        <v>44873</v>
      </c>
      <c r="D596" s="7">
        <v>380000</v>
      </c>
      <c r="E596" t="s">
        <v>41</v>
      </c>
      <c r="F596" t="s">
        <v>42</v>
      </c>
      <c r="G596" s="7">
        <v>380000</v>
      </c>
      <c r="H596" s="7">
        <v>187670</v>
      </c>
      <c r="I596" s="12">
        <f t="shared" si="45"/>
        <v>49.386842105263156</v>
      </c>
      <c r="J596" s="12">
        <f t="shared" si="49"/>
        <v>0.30986119144014168</v>
      </c>
      <c r="K596" s="7">
        <v>375344</v>
      </c>
      <c r="L596" s="7">
        <v>71523</v>
      </c>
      <c r="M596" s="7">
        <f t="shared" si="46"/>
        <v>308477</v>
      </c>
      <c r="N596" s="7">
        <v>186393.25</v>
      </c>
      <c r="O596" s="22">
        <f t="shared" si="47"/>
        <v>1.6549794587518594</v>
      </c>
      <c r="P596" s="27">
        <v>2050</v>
      </c>
      <c r="Q596" s="32">
        <f t="shared" si="48"/>
        <v>150.47658536585365</v>
      </c>
      <c r="R596" s="37" t="s">
        <v>1263</v>
      </c>
      <c r="S596" s="42">
        <f>ABS(O1909-O596)*100</f>
        <v>15.639402051676466</v>
      </c>
      <c r="T596" t="s">
        <v>44</v>
      </c>
      <c r="V596" s="7">
        <v>65000</v>
      </c>
      <c r="W596" t="s">
        <v>45</v>
      </c>
      <c r="X596" s="17" t="s">
        <v>46</v>
      </c>
      <c r="Z596" t="s">
        <v>1165</v>
      </c>
      <c r="AA596">
        <v>401</v>
      </c>
      <c r="AB596">
        <v>57</v>
      </c>
    </row>
    <row r="597" spans="1:28" x14ac:dyDescent="0.25">
      <c r="A597" t="s">
        <v>1284</v>
      </c>
      <c r="B597" t="s">
        <v>1285</v>
      </c>
      <c r="C597" s="17">
        <v>44665</v>
      </c>
      <c r="D597" s="7">
        <v>326444</v>
      </c>
      <c r="E597" t="s">
        <v>41</v>
      </c>
      <c r="F597" t="s">
        <v>42</v>
      </c>
      <c r="G597" s="7">
        <v>326444</v>
      </c>
      <c r="H597" s="7">
        <v>155480</v>
      </c>
      <c r="I597" s="12">
        <f t="shared" si="45"/>
        <v>47.62838342870446</v>
      </c>
      <c r="J597" s="12">
        <f t="shared" si="49"/>
        <v>2.0683198679988379</v>
      </c>
      <c r="K597" s="7">
        <v>310960</v>
      </c>
      <c r="L597" s="7">
        <v>73226</v>
      </c>
      <c r="M597" s="7">
        <f t="shared" si="46"/>
        <v>253218</v>
      </c>
      <c r="N597" s="7">
        <v>145849.078125</v>
      </c>
      <c r="O597" s="22">
        <f t="shared" si="47"/>
        <v>1.7361645562338037</v>
      </c>
      <c r="P597" s="27">
        <v>1566</v>
      </c>
      <c r="Q597" s="32">
        <f t="shared" si="48"/>
        <v>161.69731800766283</v>
      </c>
      <c r="R597" s="37" t="s">
        <v>1263</v>
      </c>
      <c r="S597" s="42">
        <f>ABS(O1909-O597)*100</f>
        <v>23.7579117998709</v>
      </c>
      <c r="T597" t="s">
        <v>44</v>
      </c>
      <c r="V597" s="7">
        <v>65000</v>
      </c>
      <c r="W597" t="s">
        <v>45</v>
      </c>
      <c r="X597" s="17" t="s">
        <v>46</v>
      </c>
      <c r="Z597" t="s">
        <v>1165</v>
      </c>
      <c r="AA597">
        <v>401</v>
      </c>
      <c r="AB597">
        <v>57</v>
      </c>
    </row>
    <row r="598" spans="1:28" x14ac:dyDescent="0.25">
      <c r="A598" t="s">
        <v>1286</v>
      </c>
      <c r="B598" t="s">
        <v>1287</v>
      </c>
      <c r="C598" s="17">
        <v>45007</v>
      </c>
      <c r="D598" s="7">
        <v>365000</v>
      </c>
      <c r="E598" t="s">
        <v>41</v>
      </c>
      <c r="F598" t="s">
        <v>42</v>
      </c>
      <c r="G598" s="7">
        <v>365000</v>
      </c>
      <c r="H598" s="7">
        <v>181390</v>
      </c>
      <c r="I598" s="12">
        <f t="shared" si="45"/>
        <v>49.695890410958903</v>
      </c>
      <c r="J598" s="12">
        <f t="shared" si="49"/>
        <v>8.1288574439497552E-4</v>
      </c>
      <c r="K598" s="7">
        <v>362786</v>
      </c>
      <c r="L598" s="7">
        <v>70900</v>
      </c>
      <c r="M598" s="7">
        <f t="shared" si="46"/>
        <v>294100</v>
      </c>
      <c r="N598" s="7">
        <v>179071.171875</v>
      </c>
      <c r="O598" s="22">
        <f t="shared" si="47"/>
        <v>1.6423637424191062</v>
      </c>
      <c r="P598" s="27">
        <v>2050</v>
      </c>
      <c r="Q598" s="32">
        <f t="shared" si="48"/>
        <v>143.46341463414635</v>
      </c>
      <c r="R598" s="37" t="s">
        <v>1263</v>
      </c>
      <c r="S598" s="42">
        <f>ABS(O1909-O598)*100</f>
        <v>14.37783041840115</v>
      </c>
      <c r="T598" t="s">
        <v>44</v>
      </c>
      <c r="V598" s="7">
        <v>65000</v>
      </c>
      <c r="W598" t="s">
        <v>45</v>
      </c>
      <c r="X598" s="17" t="s">
        <v>46</v>
      </c>
      <c r="Z598" t="s">
        <v>1165</v>
      </c>
      <c r="AA598">
        <v>401</v>
      </c>
      <c r="AB598">
        <v>57</v>
      </c>
    </row>
    <row r="599" spans="1:28" x14ac:dyDescent="0.25">
      <c r="A599" t="s">
        <v>1288</v>
      </c>
      <c r="B599" t="s">
        <v>1289</v>
      </c>
      <c r="C599" s="17">
        <v>44690</v>
      </c>
      <c r="D599" s="7">
        <v>330000</v>
      </c>
      <c r="E599" t="s">
        <v>41</v>
      </c>
      <c r="F599" t="s">
        <v>42</v>
      </c>
      <c r="G599" s="7">
        <v>330000</v>
      </c>
      <c r="H599" s="7">
        <v>175270</v>
      </c>
      <c r="I599" s="12">
        <f t="shared" si="45"/>
        <v>53.11212121212121</v>
      </c>
      <c r="J599" s="12">
        <f t="shared" si="49"/>
        <v>3.4154179154179118</v>
      </c>
      <c r="K599" s="7">
        <v>350548</v>
      </c>
      <c r="L599" s="7">
        <v>51044</v>
      </c>
      <c r="M599" s="7">
        <f t="shared" si="46"/>
        <v>278956</v>
      </c>
      <c r="N599" s="7">
        <v>149006.96875</v>
      </c>
      <c r="O599" s="22">
        <f t="shared" si="47"/>
        <v>1.872100361077911</v>
      </c>
      <c r="P599" s="27">
        <v>2054</v>
      </c>
      <c r="Q599" s="32">
        <f t="shared" si="48"/>
        <v>135.81110029211294</v>
      </c>
      <c r="R599" s="37" t="s">
        <v>1290</v>
      </c>
      <c r="S599" s="42">
        <f>ABS(O1909-O599)*100</f>
        <v>37.351492284281626</v>
      </c>
      <c r="T599" t="s">
        <v>83</v>
      </c>
      <c r="V599" s="7">
        <v>45000</v>
      </c>
      <c r="W599" t="s">
        <v>45</v>
      </c>
      <c r="X599" s="17" t="s">
        <v>46</v>
      </c>
      <c r="Z599" t="s">
        <v>1165</v>
      </c>
      <c r="AA599">
        <v>401</v>
      </c>
      <c r="AB599">
        <v>46</v>
      </c>
    </row>
    <row r="600" spans="1:28" x14ac:dyDescent="0.25">
      <c r="A600" t="s">
        <v>1291</v>
      </c>
      <c r="B600" t="s">
        <v>1292</v>
      </c>
      <c r="C600" s="17">
        <v>44789</v>
      </c>
      <c r="D600" s="7">
        <v>320000</v>
      </c>
      <c r="E600" t="s">
        <v>41</v>
      </c>
      <c r="F600" t="s">
        <v>42</v>
      </c>
      <c r="G600" s="7">
        <v>320000</v>
      </c>
      <c r="H600" s="7">
        <v>160290</v>
      </c>
      <c r="I600" s="12">
        <f t="shared" si="45"/>
        <v>50.090625000000003</v>
      </c>
      <c r="J600" s="12">
        <f t="shared" si="49"/>
        <v>0.39392170329670506</v>
      </c>
      <c r="K600" s="7">
        <v>320576</v>
      </c>
      <c r="L600" s="7">
        <v>54969</v>
      </c>
      <c r="M600" s="7">
        <f t="shared" si="46"/>
        <v>265031</v>
      </c>
      <c r="N600" s="7">
        <v>132142.78125</v>
      </c>
      <c r="O600" s="22">
        <f t="shared" si="47"/>
        <v>2.0056411518884993</v>
      </c>
      <c r="P600" s="27">
        <v>1496</v>
      </c>
      <c r="Q600" s="32">
        <f t="shared" si="48"/>
        <v>177.15975935828877</v>
      </c>
      <c r="R600" s="37" t="s">
        <v>1290</v>
      </c>
      <c r="S600" s="42">
        <f>ABS(O1909-O600)*100</f>
        <v>50.705571365340461</v>
      </c>
      <c r="T600" t="s">
        <v>83</v>
      </c>
      <c r="V600" s="7">
        <v>45000</v>
      </c>
      <c r="W600" t="s">
        <v>45</v>
      </c>
      <c r="X600" s="17" t="s">
        <v>46</v>
      </c>
      <c r="Z600" t="s">
        <v>1165</v>
      </c>
      <c r="AA600">
        <v>401</v>
      </c>
      <c r="AB600">
        <v>46</v>
      </c>
    </row>
    <row r="601" spans="1:28" x14ac:dyDescent="0.25">
      <c r="A601" t="s">
        <v>1293</v>
      </c>
      <c r="B601" t="s">
        <v>1294</v>
      </c>
      <c r="C601" s="17">
        <v>44727</v>
      </c>
      <c r="D601" s="7">
        <v>362000</v>
      </c>
      <c r="E601" t="s">
        <v>41</v>
      </c>
      <c r="F601" t="s">
        <v>42</v>
      </c>
      <c r="G601" s="7">
        <v>362000</v>
      </c>
      <c r="H601" s="7">
        <v>152890</v>
      </c>
      <c r="I601" s="12">
        <f t="shared" si="45"/>
        <v>42.234806629834253</v>
      </c>
      <c r="J601" s="12">
        <f t="shared" si="49"/>
        <v>7.4618966668690447</v>
      </c>
      <c r="K601" s="7">
        <v>305782</v>
      </c>
      <c r="L601" s="7">
        <v>49881</v>
      </c>
      <c r="M601" s="7">
        <f t="shared" si="46"/>
        <v>312119</v>
      </c>
      <c r="N601" s="7">
        <v>127313.9296875</v>
      </c>
      <c r="O601" s="22">
        <f t="shared" si="47"/>
        <v>2.4515699167099436</v>
      </c>
      <c r="P601" s="27">
        <v>1316</v>
      </c>
      <c r="Q601" s="32">
        <f t="shared" si="48"/>
        <v>237.17249240121581</v>
      </c>
      <c r="R601" s="37" t="s">
        <v>1290</v>
      </c>
      <c r="S601" s="42">
        <f>ABS(O1909-O601)*100</f>
        <v>95.298447847484894</v>
      </c>
      <c r="T601" t="s">
        <v>83</v>
      </c>
      <c r="V601" s="7">
        <v>45000</v>
      </c>
      <c r="W601" t="s">
        <v>45</v>
      </c>
      <c r="X601" s="17" t="s">
        <v>46</v>
      </c>
      <c r="Z601" t="s">
        <v>1165</v>
      </c>
      <c r="AA601">
        <v>401</v>
      </c>
      <c r="AB601">
        <v>46</v>
      </c>
    </row>
    <row r="602" spans="1:28" x14ac:dyDescent="0.25">
      <c r="A602" t="s">
        <v>1295</v>
      </c>
      <c r="B602" t="s">
        <v>1296</v>
      </c>
      <c r="C602" s="17">
        <v>44680</v>
      </c>
      <c r="D602" s="7">
        <v>295000</v>
      </c>
      <c r="E602" t="s">
        <v>41</v>
      </c>
      <c r="F602" t="s">
        <v>42</v>
      </c>
      <c r="G602" s="7">
        <v>295000</v>
      </c>
      <c r="H602" s="7">
        <v>164250</v>
      </c>
      <c r="I602" s="12">
        <f t="shared" si="45"/>
        <v>55.677966101694921</v>
      </c>
      <c r="J602" s="12">
        <f t="shared" si="49"/>
        <v>5.9812628049916228</v>
      </c>
      <c r="K602" s="7">
        <v>328501</v>
      </c>
      <c r="L602" s="7">
        <v>47779</v>
      </c>
      <c r="M602" s="7">
        <f t="shared" si="46"/>
        <v>247221</v>
      </c>
      <c r="N602" s="7">
        <v>139662.6875</v>
      </c>
      <c r="O602" s="22">
        <f t="shared" si="47"/>
        <v>1.7701291907332086</v>
      </c>
      <c r="P602" s="27">
        <v>1519</v>
      </c>
      <c r="Q602" s="32">
        <f t="shared" si="48"/>
        <v>162.75246872942725</v>
      </c>
      <c r="R602" s="37" t="s">
        <v>1290</v>
      </c>
      <c r="S602" s="42">
        <f>ABS(O1909-O602)*100</f>
        <v>27.154375249811391</v>
      </c>
      <c r="T602" t="s">
        <v>83</v>
      </c>
      <c r="V602" s="7">
        <v>45000</v>
      </c>
      <c r="W602" t="s">
        <v>45</v>
      </c>
      <c r="X602" s="17" t="s">
        <v>46</v>
      </c>
      <c r="Z602" t="s">
        <v>1165</v>
      </c>
      <c r="AA602">
        <v>401</v>
      </c>
      <c r="AB602">
        <v>46</v>
      </c>
    </row>
    <row r="603" spans="1:28" x14ac:dyDescent="0.25">
      <c r="A603" t="s">
        <v>1297</v>
      </c>
      <c r="B603" t="s">
        <v>1298</v>
      </c>
      <c r="C603" s="17">
        <v>44733</v>
      </c>
      <c r="D603" s="7">
        <v>274900</v>
      </c>
      <c r="E603" t="s">
        <v>41</v>
      </c>
      <c r="F603" t="s">
        <v>42</v>
      </c>
      <c r="G603" s="7">
        <v>274900</v>
      </c>
      <c r="H603" s="7">
        <v>135350</v>
      </c>
      <c r="I603" s="12">
        <f t="shared" si="45"/>
        <v>49.236085849399778</v>
      </c>
      <c r="J603" s="12">
        <f t="shared" si="49"/>
        <v>0.46061744730351961</v>
      </c>
      <c r="K603" s="7">
        <v>270701</v>
      </c>
      <c r="L603" s="7">
        <v>48996</v>
      </c>
      <c r="M603" s="7">
        <f t="shared" si="46"/>
        <v>225904</v>
      </c>
      <c r="N603" s="7">
        <v>110300.9921875</v>
      </c>
      <c r="O603" s="22">
        <f t="shared" si="47"/>
        <v>2.0480686122567886</v>
      </c>
      <c r="P603" s="27">
        <v>1375</v>
      </c>
      <c r="Q603" s="32">
        <f t="shared" si="48"/>
        <v>164.29381818181818</v>
      </c>
      <c r="R603" s="37" t="s">
        <v>1290</v>
      </c>
      <c r="S603" s="42">
        <f>ABS(O1909-O603)*100</f>
        <v>54.948317402169387</v>
      </c>
      <c r="T603" t="s">
        <v>83</v>
      </c>
      <c r="V603" s="7">
        <v>45000</v>
      </c>
      <c r="W603" t="s">
        <v>45</v>
      </c>
      <c r="X603" s="17" t="s">
        <v>46</v>
      </c>
      <c r="Z603" t="s">
        <v>1165</v>
      </c>
      <c r="AA603">
        <v>401</v>
      </c>
      <c r="AB603">
        <v>46</v>
      </c>
    </row>
    <row r="604" spans="1:28" x14ac:dyDescent="0.25">
      <c r="A604" t="s">
        <v>1299</v>
      </c>
      <c r="B604" t="s">
        <v>1300</v>
      </c>
      <c r="C604" s="17">
        <v>44722</v>
      </c>
      <c r="D604" s="7">
        <v>280000</v>
      </c>
      <c r="E604" t="s">
        <v>41</v>
      </c>
      <c r="F604" t="s">
        <v>42</v>
      </c>
      <c r="G604" s="7">
        <v>280000</v>
      </c>
      <c r="H604" s="7">
        <v>138960</v>
      </c>
      <c r="I604" s="12">
        <f t="shared" si="45"/>
        <v>49.628571428571426</v>
      </c>
      <c r="J604" s="12">
        <f t="shared" si="49"/>
        <v>6.8131868131871443E-2</v>
      </c>
      <c r="K604" s="7">
        <v>277917</v>
      </c>
      <c r="L604" s="7">
        <v>49832</v>
      </c>
      <c r="M604" s="7">
        <f t="shared" si="46"/>
        <v>230168</v>
      </c>
      <c r="N604" s="7">
        <v>113475.125</v>
      </c>
      <c r="O604" s="22">
        <f t="shared" si="47"/>
        <v>2.0283564349455441</v>
      </c>
      <c r="P604" s="27">
        <v>1125</v>
      </c>
      <c r="Q604" s="32">
        <f t="shared" si="48"/>
        <v>204.59377777777777</v>
      </c>
      <c r="R604" s="37" t="s">
        <v>1290</v>
      </c>
      <c r="S604" s="42">
        <f>ABS(O1909-O604)*100</f>
        <v>52.97709967104494</v>
      </c>
      <c r="T604" t="s">
        <v>83</v>
      </c>
      <c r="V604" s="7">
        <v>45000</v>
      </c>
      <c r="W604" t="s">
        <v>45</v>
      </c>
      <c r="X604" s="17" t="s">
        <v>46</v>
      </c>
      <c r="Z604" t="s">
        <v>1165</v>
      </c>
      <c r="AA604">
        <v>401</v>
      </c>
      <c r="AB604">
        <v>46</v>
      </c>
    </row>
    <row r="605" spans="1:28" x14ac:dyDescent="0.25">
      <c r="A605" t="s">
        <v>1301</v>
      </c>
      <c r="B605" t="s">
        <v>1302</v>
      </c>
      <c r="C605" s="17">
        <v>44749</v>
      </c>
      <c r="D605" s="7">
        <v>330000</v>
      </c>
      <c r="E605" t="s">
        <v>41</v>
      </c>
      <c r="F605" t="s">
        <v>42</v>
      </c>
      <c r="G605" s="7">
        <v>330000</v>
      </c>
      <c r="H605" s="7">
        <v>184740</v>
      </c>
      <c r="I605" s="12">
        <f t="shared" si="45"/>
        <v>55.981818181818177</v>
      </c>
      <c r="J605" s="12">
        <f t="shared" si="49"/>
        <v>6.2851148851148793</v>
      </c>
      <c r="K605" s="7">
        <v>369484</v>
      </c>
      <c r="L605" s="7">
        <v>55204</v>
      </c>
      <c r="M605" s="7">
        <f t="shared" si="46"/>
        <v>274796</v>
      </c>
      <c r="N605" s="7">
        <v>156358.203125</v>
      </c>
      <c r="O605" s="22">
        <f t="shared" si="47"/>
        <v>1.757477346937246</v>
      </c>
      <c r="P605" s="27">
        <v>1914</v>
      </c>
      <c r="Q605" s="32">
        <f t="shared" si="48"/>
        <v>143.57157784743993</v>
      </c>
      <c r="R605" s="37" t="s">
        <v>1290</v>
      </c>
      <c r="S605" s="42">
        <f>ABS(O1909-O605)*100</f>
        <v>25.889190870215128</v>
      </c>
      <c r="T605" t="s">
        <v>83</v>
      </c>
      <c r="V605" s="7">
        <v>45000</v>
      </c>
      <c r="W605" t="s">
        <v>45</v>
      </c>
      <c r="X605" s="17" t="s">
        <v>46</v>
      </c>
      <c r="Z605" t="s">
        <v>1165</v>
      </c>
      <c r="AA605">
        <v>401</v>
      </c>
      <c r="AB605">
        <v>46</v>
      </c>
    </row>
    <row r="606" spans="1:28" x14ac:dyDescent="0.25">
      <c r="A606" t="s">
        <v>1303</v>
      </c>
      <c r="B606" t="s">
        <v>1304</v>
      </c>
      <c r="C606" s="17">
        <v>45324</v>
      </c>
      <c r="D606" s="7">
        <v>320000</v>
      </c>
      <c r="E606" t="s">
        <v>41</v>
      </c>
      <c r="F606" t="s">
        <v>42</v>
      </c>
      <c r="G606" s="7">
        <v>320000</v>
      </c>
      <c r="H606" s="7">
        <v>139030</v>
      </c>
      <c r="I606" s="12">
        <f t="shared" si="45"/>
        <v>43.446874999999999</v>
      </c>
      <c r="J606" s="12">
        <f t="shared" si="49"/>
        <v>6.2498282967032992</v>
      </c>
      <c r="K606" s="7">
        <v>278050</v>
      </c>
      <c r="L606" s="7">
        <v>47380</v>
      </c>
      <c r="M606" s="7">
        <f t="shared" si="46"/>
        <v>272620</v>
      </c>
      <c r="N606" s="7">
        <v>114761.1953125</v>
      </c>
      <c r="O606" s="22">
        <f t="shared" si="47"/>
        <v>2.3755416563729859</v>
      </c>
      <c r="P606" s="27">
        <v>1195</v>
      </c>
      <c r="Q606" s="32">
        <f t="shared" si="48"/>
        <v>228.13389121338912</v>
      </c>
      <c r="R606" s="37" t="s">
        <v>1290</v>
      </c>
      <c r="S606" s="42">
        <f>ABS(O1909-O606)*100</f>
        <v>87.695621813789117</v>
      </c>
      <c r="T606" t="s">
        <v>83</v>
      </c>
      <c r="V606" s="7">
        <v>45000</v>
      </c>
      <c r="W606" t="s">
        <v>45</v>
      </c>
      <c r="X606" s="17" t="s">
        <v>46</v>
      </c>
      <c r="Z606" t="s">
        <v>1165</v>
      </c>
      <c r="AA606">
        <v>401</v>
      </c>
      <c r="AB606">
        <v>46</v>
      </c>
    </row>
    <row r="607" spans="1:28" x14ac:dyDescent="0.25">
      <c r="A607" t="s">
        <v>1305</v>
      </c>
      <c r="B607" t="s">
        <v>1306</v>
      </c>
      <c r="C607" s="17">
        <v>45194</v>
      </c>
      <c r="D607" s="7">
        <v>325000</v>
      </c>
      <c r="E607" t="s">
        <v>41</v>
      </c>
      <c r="F607" t="s">
        <v>42</v>
      </c>
      <c r="G607" s="7">
        <v>325000</v>
      </c>
      <c r="H607" s="7">
        <v>189140</v>
      </c>
      <c r="I607" s="12">
        <f t="shared" si="45"/>
        <v>58.196923076923078</v>
      </c>
      <c r="J607" s="12">
        <f t="shared" si="49"/>
        <v>8.5002197802197799</v>
      </c>
      <c r="K607" s="7">
        <v>378270</v>
      </c>
      <c r="L607" s="7">
        <v>49394</v>
      </c>
      <c r="M607" s="7">
        <f t="shared" si="46"/>
        <v>275606</v>
      </c>
      <c r="N607" s="7">
        <v>163619.90625</v>
      </c>
      <c r="O607" s="22">
        <f t="shared" si="47"/>
        <v>1.6844282967556095</v>
      </c>
      <c r="P607" s="27">
        <v>1529</v>
      </c>
      <c r="Q607" s="32">
        <f t="shared" si="48"/>
        <v>180.25245258338782</v>
      </c>
      <c r="R607" s="37" t="s">
        <v>1290</v>
      </c>
      <c r="S607" s="42">
        <f>ABS(O1909-O607)*100</f>
        <v>18.584285852051472</v>
      </c>
      <c r="T607" t="s">
        <v>83</v>
      </c>
      <c r="V607" s="7">
        <v>45000</v>
      </c>
      <c r="W607" t="s">
        <v>45</v>
      </c>
      <c r="X607" s="17" t="s">
        <v>46</v>
      </c>
      <c r="Z607" t="s">
        <v>1165</v>
      </c>
      <c r="AA607">
        <v>401</v>
      </c>
      <c r="AB607">
        <v>50</v>
      </c>
    </row>
    <row r="608" spans="1:28" x14ac:dyDescent="0.25">
      <c r="A608" t="s">
        <v>1307</v>
      </c>
      <c r="B608" t="s">
        <v>1308</v>
      </c>
      <c r="C608" s="17">
        <v>45156</v>
      </c>
      <c r="D608" s="7">
        <v>325000</v>
      </c>
      <c r="E608" t="s">
        <v>41</v>
      </c>
      <c r="F608" t="s">
        <v>42</v>
      </c>
      <c r="G608" s="7">
        <v>325000</v>
      </c>
      <c r="H608" s="7">
        <v>132530</v>
      </c>
      <c r="I608" s="12">
        <f t="shared" si="45"/>
        <v>40.778461538461542</v>
      </c>
      <c r="J608" s="12">
        <f t="shared" si="49"/>
        <v>8.9182417582417557</v>
      </c>
      <c r="K608" s="7">
        <v>265061</v>
      </c>
      <c r="L608" s="7">
        <v>48417</v>
      </c>
      <c r="M608" s="7">
        <f t="shared" si="46"/>
        <v>276583</v>
      </c>
      <c r="N608" s="7">
        <v>107783.0859375</v>
      </c>
      <c r="O608" s="22">
        <f t="shared" si="47"/>
        <v>2.566107637337288</v>
      </c>
      <c r="P608" s="27">
        <v>1291</v>
      </c>
      <c r="Q608" s="32">
        <f t="shared" si="48"/>
        <v>214.23934934159567</v>
      </c>
      <c r="R608" s="37" t="s">
        <v>1290</v>
      </c>
      <c r="S608" s="42">
        <f>ABS(O1909-O608)*100</f>
        <v>106.75221991021932</v>
      </c>
      <c r="T608" t="s">
        <v>83</v>
      </c>
      <c r="V608" s="7">
        <v>45000</v>
      </c>
      <c r="W608" t="s">
        <v>45</v>
      </c>
      <c r="X608" s="17" t="s">
        <v>46</v>
      </c>
      <c r="Z608" t="s">
        <v>1165</v>
      </c>
      <c r="AA608">
        <v>401</v>
      </c>
      <c r="AB608">
        <v>41</v>
      </c>
    </row>
    <row r="609" spans="1:28" x14ac:dyDescent="0.25">
      <c r="A609" t="s">
        <v>1309</v>
      </c>
      <c r="B609" t="s">
        <v>1310</v>
      </c>
      <c r="C609" s="17">
        <v>44652</v>
      </c>
      <c r="D609" s="7">
        <v>245000</v>
      </c>
      <c r="E609" t="s">
        <v>41</v>
      </c>
      <c r="F609" t="s">
        <v>42</v>
      </c>
      <c r="G609" s="7">
        <v>245000</v>
      </c>
      <c r="H609" s="7">
        <v>126530</v>
      </c>
      <c r="I609" s="12">
        <f t="shared" si="45"/>
        <v>51.64489795918368</v>
      </c>
      <c r="J609" s="12">
        <f t="shared" si="49"/>
        <v>1.9481946624803825</v>
      </c>
      <c r="K609" s="7">
        <v>253055</v>
      </c>
      <c r="L609" s="7">
        <v>47380</v>
      </c>
      <c r="M609" s="7">
        <f t="shared" si="46"/>
        <v>197620</v>
      </c>
      <c r="N609" s="7">
        <v>102325.8671875</v>
      </c>
      <c r="O609" s="22">
        <f t="shared" si="47"/>
        <v>1.9312809696289679</v>
      </c>
      <c r="P609" s="27">
        <v>1160</v>
      </c>
      <c r="Q609" s="32">
        <f t="shared" si="48"/>
        <v>170.36206896551724</v>
      </c>
      <c r="R609" s="37" t="s">
        <v>1290</v>
      </c>
      <c r="S609" s="42">
        <f>ABS(O1909-O609)*100</f>
        <v>43.26955313938732</v>
      </c>
      <c r="T609" t="s">
        <v>83</v>
      </c>
      <c r="V609" s="7">
        <v>45000</v>
      </c>
      <c r="W609" t="s">
        <v>45</v>
      </c>
      <c r="X609" s="17" t="s">
        <v>46</v>
      </c>
      <c r="Z609" t="s">
        <v>1165</v>
      </c>
      <c r="AA609">
        <v>401</v>
      </c>
      <c r="AB609">
        <v>41</v>
      </c>
    </row>
    <row r="610" spans="1:28" x14ac:dyDescent="0.25">
      <c r="A610" t="s">
        <v>1311</v>
      </c>
      <c r="B610" t="s">
        <v>1312</v>
      </c>
      <c r="C610" s="17">
        <v>44656</v>
      </c>
      <c r="D610" s="7">
        <v>280000</v>
      </c>
      <c r="E610" t="s">
        <v>41</v>
      </c>
      <c r="F610" t="s">
        <v>42</v>
      </c>
      <c r="G610" s="7">
        <v>280000</v>
      </c>
      <c r="H610" s="7">
        <v>140690</v>
      </c>
      <c r="I610" s="12">
        <f t="shared" si="45"/>
        <v>50.246428571428567</v>
      </c>
      <c r="J610" s="12">
        <f t="shared" si="49"/>
        <v>0.54972527472526878</v>
      </c>
      <c r="K610" s="7">
        <v>281378</v>
      </c>
      <c r="L610" s="7">
        <v>48387</v>
      </c>
      <c r="M610" s="7">
        <f t="shared" si="46"/>
        <v>231613</v>
      </c>
      <c r="N610" s="7">
        <v>115915.921875</v>
      </c>
      <c r="O610" s="22">
        <f t="shared" si="47"/>
        <v>1.998112047538767</v>
      </c>
      <c r="P610" s="27">
        <v>1478</v>
      </c>
      <c r="Q610" s="32">
        <f t="shared" si="48"/>
        <v>156.70703653585926</v>
      </c>
      <c r="R610" s="37" t="s">
        <v>1290</v>
      </c>
      <c r="S610" s="42">
        <f>ABS(O1909-O610)*100</f>
        <v>49.95266093036723</v>
      </c>
      <c r="T610" t="s">
        <v>83</v>
      </c>
      <c r="V610" s="7">
        <v>45000</v>
      </c>
      <c r="W610" t="s">
        <v>45</v>
      </c>
      <c r="X610" s="17" t="s">
        <v>46</v>
      </c>
      <c r="Z610" t="s">
        <v>1165</v>
      </c>
      <c r="AA610">
        <v>401</v>
      </c>
      <c r="AB610">
        <v>41</v>
      </c>
    </row>
    <row r="611" spans="1:28" x14ac:dyDescent="0.25">
      <c r="A611" t="s">
        <v>1313</v>
      </c>
      <c r="B611" t="s">
        <v>1314</v>
      </c>
      <c r="C611" s="17">
        <v>44845</v>
      </c>
      <c r="D611" s="7">
        <v>320000</v>
      </c>
      <c r="E611" t="s">
        <v>41</v>
      </c>
      <c r="F611" t="s">
        <v>42</v>
      </c>
      <c r="G611" s="7">
        <v>320000</v>
      </c>
      <c r="H611" s="7">
        <v>178140</v>
      </c>
      <c r="I611" s="12">
        <f t="shared" si="45"/>
        <v>55.668750000000003</v>
      </c>
      <c r="J611" s="12">
        <f t="shared" si="49"/>
        <v>5.9720467032967051</v>
      </c>
      <c r="K611" s="7">
        <v>356285</v>
      </c>
      <c r="L611" s="7">
        <v>47380</v>
      </c>
      <c r="M611" s="7">
        <f t="shared" si="46"/>
        <v>272620</v>
      </c>
      <c r="N611" s="7">
        <v>153684.078125</v>
      </c>
      <c r="O611" s="22">
        <f t="shared" si="47"/>
        <v>1.7738987885151163</v>
      </c>
      <c r="P611" s="27">
        <v>1849</v>
      </c>
      <c r="Q611" s="32">
        <f t="shared" si="48"/>
        <v>147.44186046511629</v>
      </c>
      <c r="R611" s="37" t="s">
        <v>1290</v>
      </c>
      <c r="S611" s="42">
        <f>ABS(O1909-O611)*100</f>
        <v>27.531335028002157</v>
      </c>
      <c r="T611" t="s">
        <v>83</v>
      </c>
      <c r="V611" s="7">
        <v>45000</v>
      </c>
      <c r="W611" t="s">
        <v>45</v>
      </c>
      <c r="X611" s="17" t="s">
        <v>46</v>
      </c>
      <c r="Z611" t="s">
        <v>1165</v>
      </c>
      <c r="AA611">
        <v>401</v>
      </c>
      <c r="AB611">
        <v>46</v>
      </c>
    </row>
    <row r="612" spans="1:28" x14ac:dyDescent="0.25">
      <c r="A612" t="s">
        <v>1315</v>
      </c>
      <c r="B612" t="s">
        <v>1316</v>
      </c>
      <c r="C612" s="17">
        <v>44911</v>
      </c>
      <c r="D612" s="7">
        <v>265000</v>
      </c>
      <c r="E612" t="s">
        <v>41</v>
      </c>
      <c r="F612" t="s">
        <v>42</v>
      </c>
      <c r="G612" s="7">
        <v>265000</v>
      </c>
      <c r="H612" s="7">
        <v>159410</v>
      </c>
      <c r="I612" s="12">
        <f t="shared" si="45"/>
        <v>60.154716981132076</v>
      </c>
      <c r="J612" s="12">
        <f t="shared" si="49"/>
        <v>10.458013684428778</v>
      </c>
      <c r="K612" s="7">
        <v>318823</v>
      </c>
      <c r="L612" s="7">
        <v>50347</v>
      </c>
      <c r="M612" s="7">
        <f t="shared" si="46"/>
        <v>214653</v>
      </c>
      <c r="N612" s="7">
        <v>133570.15625</v>
      </c>
      <c r="O612" s="22">
        <f t="shared" si="47"/>
        <v>1.6070431152168394</v>
      </c>
      <c r="P612" s="27">
        <v>1445</v>
      </c>
      <c r="Q612" s="32">
        <f t="shared" si="48"/>
        <v>148.54878892733564</v>
      </c>
      <c r="R612" s="37" t="s">
        <v>1290</v>
      </c>
      <c r="S612" s="42">
        <f>ABS(O1909-O612)*100</f>
        <v>10.84576769817447</v>
      </c>
      <c r="T612" t="s">
        <v>83</v>
      </c>
      <c r="V612" s="7">
        <v>45000</v>
      </c>
      <c r="W612" t="s">
        <v>45</v>
      </c>
      <c r="X612" s="17" t="s">
        <v>46</v>
      </c>
      <c r="Z612" t="s">
        <v>1165</v>
      </c>
      <c r="AA612">
        <v>401</v>
      </c>
      <c r="AB612">
        <v>46</v>
      </c>
    </row>
    <row r="613" spans="1:28" x14ac:dyDescent="0.25">
      <c r="A613" t="s">
        <v>1317</v>
      </c>
      <c r="B613" t="s">
        <v>1318</v>
      </c>
      <c r="C613" s="17">
        <v>44655</v>
      </c>
      <c r="D613" s="7">
        <v>301000</v>
      </c>
      <c r="E613" t="s">
        <v>41</v>
      </c>
      <c r="F613" t="s">
        <v>42</v>
      </c>
      <c r="G613" s="7">
        <v>301000</v>
      </c>
      <c r="H613" s="7">
        <v>151870</v>
      </c>
      <c r="I613" s="12">
        <f t="shared" si="45"/>
        <v>50.455149501661133</v>
      </c>
      <c r="J613" s="12">
        <f t="shared" si="49"/>
        <v>0.75844620495783488</v>
      </c>
      <c r="K613" s="7">
        <v>303737</v>
      </c>
      <c r="L613" s="7">
        <v>51538</v>
      </c>
      <c r="M613" s="7">
        <f t="shared" si="46"/>
        <v>249462</v>
      </c>
      <c r="N613" s="7">
        <v>125472.140625</v>
      </c>
      <c r="O613" s="22">
        <f t="shared" si="47"/>
        <v>1.9881863715513541</v>
      </c>
      <c r="P613" s="27">
        <v>1450</v>
      </c>
      <c r="Q613" s="32">
        <f t="shared" si="48"/>
        <v>172.04275862068965</v>
      </c>
      <c r="R613" s="37" t="s">
        <v>1290</v>
      </c>
      <c r="S613" s="42">
        <f>ABS(O1909-O613)*100</f>
        <v>48.960093331625941</v>
      </c>
      <c r="T613" t="s">
        <v>83</v>
      </c>
      <c r="V613" s="7">
        <v>45000</v>
      </c>
      <c r="W613" t="s">
        <v>45</v>
      </c>
      <c r="X613" s="17" t="s">
        <v>46</v>
      </c>
      <c r="Z613" t="s">
        <v>1165</v>
      </c>
      <c r="AA613">
        <v>401</v>
      </c>
      <c r="AB613">
        <v>46</v>
      </c>
    </row>
    <row r="614" spans="1:28" x14ac:dyDescent="0.25">
      <c r="A614" t="s">
        <v>1319</v>
      </c>
      <c r="B614" t="s">
        <v>1320</v>
      </c>
      <c r="C614" s="17">
        <v>45138</v>
      </c>
      <c r="D614" s="7">
        <v>290000</v>
      </c>
      <c r="E614" t="s">
        <v>41</v>
      </c>
      <c r="F614" t="s">
        <v>42</v>
      </c>
      <c r="G614" s="7">
        <v>290000</v>
      </c>
      <c r="H614" s="7">
        <v>147980</v>
      </c>
      <c r="I614" s="12">
        <f t="shared" si="45"/>
        <v>51.027586206896544</v>
      </c>
      <c r="J614" s="12">
        <f t="shared" si="49"/>
        <v>1.330882910193246</v>
      </c>
      <c r="K614" s="7">
        <v>295966</v>
      </c>
      <c r="L614" s="7">
        <v>49265</v>
      </c>
      <c r="M614" s="7">
        <f t="shared" si="46"/>
        <v>240735</v>
      </c>
      <c r="N614" s="7">
        <v>122736.8125</v>
      </c>
      <c r="O614" s="22">
        <f t="shared" si="47"/>
        <v>1.9613919825398758</v>
      </c>
      <c r="P614" s="27">
        <v>1641</v>
      </c>
      <c r="Q614" s="32">
        <f t="shared" si="48"/>
        <v>146.7001828153565</v>
      </c>
      <c r="R614" s="37" t="s">
        <v>1290</v>
      </c>
      <c r="S614" s="42">
        <f>ABS(O1909-O614)*100</f>
        <v>46.280654430478108</v>
      </c>
      <c r="T614" t="s">
        <v>83</v>
      </c>
      <c r="V614" s="7">
        <v>45000</v>
      </c>
      <c r="W614" t="s">
        <v>45</v>
      </c>
      <c r="X614" s="17" t="s">
        <v>46</v>
      </c>
      <c r="Z614" t="s">
        <v>1165</v>
      </c>
      <c r="AA614">
        <v>401</v>
      </c>
      <c r="AB614">
        <v>46</v>
      </c>
    </row>
    <row r="615" spans="1:28" x14ac:dyDescent="0.25">
      <c r="A615" t="s">
        <v>1321</v>
      </c>
      <c r="B615" t="s">
        <v>1322</v>
      </c>
      <c r="C615" s="17">
        <v>44783</v>
      </c>
      <c r="D615" s="7">
        <v>330000</v>
      </c>
      <c r="E615" t="s">
        <v>41</v>
      </c>
      <c r="F615" t="s">
        <v>42</v>
      </c>
      <c r="G615" s="7">
        <v>330000</v>
      </c>
      <c r="H615" s="7">
        <v>162050</v>
      </c>
      <c r="I615" s="12">
        <f t="shared" si="45"/>
        <v>49.106060606060609</v>
      </c>
      <c r="J615" s="12">
        <f t="shared" si="49"/>
        <v>0.59064269064268871</v>
      </c>
      <c r="K615" s="7">
        <v>324095</v>
      </c>
      <c r="L615" s="7">
        <v>47380</v>
      </c>
      <c r="M615" s="7">
        <f t="shared" si="46"/>
        <v>282620</v>
      </c>
      <c r="N615" s="7">
        <v>137669.15625</v>
      </c>
      <c r="O615" s="22">
        <f t="shared" si="47"/>
        <v>2.0528926572832105</v>
      </c>
      <c r="P615" s="27">
        <v>1499</v>
      </c>
      <c r="Q615" s="32">
        <f t="shared" si="48"/>
        <v>188.5390260173449</v>
      </c>
      <c r="R615" s="37" t="s">
        <v>1290</v>
      </c>
      <c r="S615" s="42">
        <f>ABS(O1909-O615)*100</f>
        <v>55.430721904811577</v>
      </c>
      <c r="T615" t="s">
        <v>83</v>
      </c>
      <c r="V615" s="7">
        <v>45000</v>
      </c>
      <c r="W615" t="s">
        <v>45</v>
      </c>
      <c r="X615" s="17" t="s">
        <v>46</v>
      </c>
      <c r="Z615" t="s">
        <v>1165</v>
      </c>
      <c r="AA615">
        <v>401</v>
      </c>
      <c r="AB615">
        <v>46</v>
      </c>
    </row>
    <row r="616" spans="1:28" x14ac:dyDescent="0.25">
      <c r="A616" t="s">
        <v>1323</v>
      </c>
      <c r="B616" t="s">
        <v>1324</v>
      </c>
      <c r="C616" s="17">
        <v>45244</v>
      </c>
      <c r="D616" s="7">
        <v>310000</v>
      </c>
      <c r="E616" t="s">
        <v>41</v>
      </c>
      <c r="F616" t="s">
        <v>42</v>
      </c>
      <c r="G616" s="7">
        <v>310000</v>
      </c>
      <c r="H616" s="7">
        <v>152920</v>
      </c>
      <c r="I616" s="12">
        <f t="shared" si="45"/>
        <v>49.329032258064515</v>
      </c>
      <c r="J616" s="12">
        <f t="shared" si="49"/>
        <v>0.36767103863878248</v>
      </c>
      <c r="K616" s="7">
        <v>305836</v>
      </c>
      <c r="L616" s="7">
        <v>47832</v>
      </c>
      <c r="M616" s="7">
        <f t="shared" si="46"/>
        <v>262168</v>
      </c>
      <c r="N616" s="7">
        <v>128360.1953125</v>
      </c>
      <c r="O616" s="22">
        <f t="shared" si="47"/>
        <v>2.0424400209250031</v>
      </c>
      <c r="P616" s="27">
        <v>1663</v>
      </c>
      <c r="Q616" s="32">
        <f t="shared" si="48"/>
        <v>157.6476247745039</v>
      </c>
      <c r="R616" s="37" t="s">
        <v>1290</v>
      </c>
      <c r="S616" s="42">
        <f>ABS(O1909-O616)*100</f>
        <v>54.385458268990838</v>
      </c>
      <c r="T616" t="s">
        <v>83</v>
      </c>
      <c r="V616" s="7">
        <v>45000</v>
      </c>
      <c r="W616" t="s">
        <v>45</v>
      </c>
      <c r="X616" s="17" t="s">
        <v>46</v>
      </c>
      <c r="Z616" t="s">
        <v>1165</v>
      </c>
      <c r="AA616">
        <v>401</v>
      </c>
      <c r="AB616">
        <v>46</v>
      </c>
    </row>
    <row r="617" spans="1:28" x14ac:dyDescent="0.25">
      <c r="A617" t="s">
        <v>1325</v>
      </c>
      <c r="B617" t="s">
        <v>1326</v>
      </c>
      <c r="C617" s="17">
        <v>44753</v>
      </c>
      <c r="D617" s="7">
        <v>345000</v>
      </c>
      <c r="E617" t="s">
        <v>41</v>
      </c>
      <c r="F617" t="s">
        <v>42</v>
      </c>
      <c r="G617" s="7">
        <v>345000</v>
      </c>
      <c r="H617" s="7">
        <v>168480</v>
      </c>
      <c r="I617" s="12">
        <f t="shared" si="45"/>
        <v>48.834782608695654</v>
      </c>
      <c r="J617" s="12">
        <f t="shared" si="49"/>
        <v>0.86192068800764332</v>
      </c>
      <c r="K617" s="7">
        <v>336964</v>
      </c>
      <c r="L617" s="7">
        <v>51062</v>
      </c>
      <c r="M617" s="7">
        <f t="shared" si="46"/>
        <v>293938</v>
      </c>
      <c r="N617" s="7">
        <v>142239.796875</v>
      </c>
      <c r="O617" s="22">
        <f t="shared" si="47"/>
        <v>2.0664962018914581</v>
      </c>
      <c r="P617" s="27">
        <v>1560</v>
      </c>
      <c r="Q617" s="32">
        <f t="shared" si="48"/>
        <v>188.42179487179487</v>
      </c>
      <c r="R617" s="37" t="s">
        <v>1290</v>
      </c>
      <c r="S617" s="42">
        <f>ABS(O1909-O617)*100</f>
        <v>56.791076365636343</v>
      </c>
      <c r="T617" t="s">
        <v>83</v>
      </c>
      <c r="V617" s="7">
        <v>45000</v>
      </c>
      <c r="W617" t="s">
        <v>45</v>
      </c>
      <c r="X617" s="17" t="s">
        <v>46</v>
      </c>
      <c r="Z617" t="s">
        <v>1165</v>
      </c>
      <c r="AA617">
        <v>401</v>
      </c>
      <c r="AB617">
        <v>46</v>
      </c>
    </row>
    <row r="618" spans="1:28" x14ac:dyDescent="0.25">
      <c r="A618" t="s">
        <v>1327</v>
      </c>
      <c r="B618" t="s">
        <v>1328</v>
      </c>
      <c r="C618" s="17">
        <v>45112</v>
      </c>
      <c r="D618" s="7">
        <v>230000</v>
      </c>
      <c r="E618" t="s">
        <v>41</v>
      </c>
      <c r="F618" t="s">
        <v>42</v>
      </c>
      <c r="G618" s="7">
        <v>230000</v>
      </c>
      <c r="H618" s="7">
        <v>135530</v>
      </c>
      <c r="I618" s="12">
        <f t="shared" si="45"/>
        <v>58.926086956521736</v>
      </c>
      <c r="J618" s="12">
        <f t="shared" si="49"/>
        <v>9.2293836598184384</v>
      </c>
      <c r="K618" s="7">
        <v>271068</v>
      </c>
      <c r="L618" s="7">
        <v>47805</v>
      </c>
      <c r="M618" s="7">
        <f t="shared" si="46"/>
        <v>182195</v>
      </c>
      <c r="N618" s="7">
        <v>111076.1171875</v>
      </c>
      <c r="O618" s="22">
        <f t="shared" si="47"/>
        <v>1.64027159585034</v>
      </c>
      <c r="P618" s="27">
        <v>1388</v>
      </c>
      <c r="Q618" s="32">
        <f t="shared" si="48"/>
        <v>131.26440922190201</v>
      </c>
      <c r="R618" s="37" t="s">
        <v>1290</v>
      </c>
      <c r="S618" s="42">
        <f>ABS(O1909-O618)*100</f>
        <v>14.168615761524528</v>
      </c>
      <c r="T618" t="s">
        <v>83</v>
      </c>
      <c r="V618" s="7">
        <v>45000</v>
      </c>
      <c r="W618" t="s">
        <v>45</v>
      </c>
      <c r="X618" s="17" t="s">
        <v>46</v>
      </c>
      <c r="Z618" t="s">
        <v>1165</v>
      </c>
      <c r="AA618">
        <v>401</v>
      </c>
      <c r="AB618">
        <v>46</v>
      </c>
    </row>
    <row r="619" spans="1:28" x14ac:dyDescent="0.25">
      <c r="A619" t="s">
        <v>1329</v>
      </c>
      <c r="B619" t="s">
        <v>1330</v>
      </c>
      <c r="C619" s="17">
        <v>45180</v>
      </c>
      <c r="D619" s="7">
        <v>368500</v>
      </c>
      <c r="E619" t="s">
        <v>41</v>
      </c>
      <c r="F619" t="s">
        <v>42</v>
      </c>
      <c r="G619" s="7">
        <v>368500</v>
      </c>
      <c r="H619" s="7">
        <v>171920</v>
      </c>
      <c r="I619" s="12">
        <f t="shared" si="45"/>
        <v>46.654002713704209</v>
      </c>
      <c r="J619" s="12">
        <f t="shared" si="49"/>
        <v>3.042700582999089</v>
      </c>
      <c r="K619" s="7">
        <v>343837</v>
      </c>
      <c r="L619" s="7">
        <v>47380</v>
      </c>
      <c r="M619" s="7">
        <f t="shared" si="46"/>
        <v>321120</v>
      </c>
      <c r="N619" s="7">
        <v>147491.046875</v>
      </c>
      <c r="O619" s="22">
        <f t="shared" si="47"/>
        <v>2.1772169009835025</v>
      </c>
      <c r="P619" s="27">
        <v>1680</v>
      </c>
      <c r="Q619" s="32">
        <f t="shared" si="48"/>
        <v>191.14285714285714</v>
      </c>
      <c r="R619" s="37" t="s">
        <v>1290</v>
      </c>
      <c r="S619" s="42">
        <f>ABS(O1909-O619)*100</f>
        <v>67.863146274840773</v>
      </c>
      <c r="T619" t="s">
        <v>83</v>
      </c>
      <c r="V619" s="7">
        <v>45000</v>
      </c>
      <c r="W619" t="s">
        <v>45</v>
      </c>
      <c r="X619" s="17" t="s">
        <v>46</v>
      </c>
      <c r="Z619" t="s">
        <v>1165</v>
      </c>
      <c r="AA619">
        <v>401</v>
      </c>
      <c r="AB619">
        <v>46</v>
      </c>
    </row>
    <row r="620" spans="1:28" x14ac:dyDescent="0.25">
      <c r="A620" t="s">
        <v>1331</v>
      </c>
      <c r="B620" t="s">
        <v>1332</v>
      </c>
      <c r="C620" s="17">
        <v>44811</v>
      </c>
      <c r="D620" s="7">
        <v>280000</v>
      </c>
      <c r="E620" t="s">
        <v>41</v>
      </c>
      <c r="F620" t="s">
        <v>42</v>
      </c>
      <c r="G620" s="7">
        <v>280000</v>
      </c>
      <c r="H620" s="7">
        <v>134750</v>
      </c>
      <c r="I620" s="12">
        <f t="shared" si="45"/>
        <v>48.125</v>
      </c>
      <c r="J620" s="12">
        <f t="shared" si="49"/>
        <v>1.5717032967032978</v>
      </c>
      <c r="K620" s="7">
        <v>269505</v>
      </c>
      <c r="L620" s="7">
        <v>47380</v>
      </c>
      <c r="M620" s="7">
        <f t="shared" si="46"/>
        <v>232620</v>
      </c>
      <c r="N620" s="7">
        <v>110509.953125</v>
      </c>
      <c r="O620" s="22">
        <f t="shared" si="47"/>
        <v>2.1049687690743921</v>
      </c>
      <c r="P620" s="27">
        <v>1182</v>
      </c>
      <c r="Q620" s="32">
        <f t="shared" si="48"/>
        <v>196.8020304568528</v>
      </c>
      <c r="R620" s="37" t="s">
        <v>1290</v>
      </c>
      <c r="S620" s="42">
        <f>ABS(O1909-O620)*100</f>
        <v>60.638333083929737</v>
      </c>
      <c r="T620" t="s">
        <v>83</v>
      </c>
      <c r="V620" s="7">
        <v>45000</v>
      </c>
      <c r="W620" t="s">
        <v>45</v>
      </c>
      <c r="X620" s="17" t="s">
        <v>46</v>
      </c>
      <c r="Z620" t="s">
        <v>1165</v>
      </c>
      <c r="AA620">
        <v>401</v>
      </c>
      <c r="AB620">
        <v>46</v>
      </c>
    </row>
    <row r="621" spans="1:28" x14ac:dyDescent="0.25">
      <c r="A621" t="s">
        <v>1333</v>
      </c>
      <c r="B621" t="s">
        <v>1334</v>
      </c>
      <c r="C621" s="17">
        <v>45070</v>
      </c>
      <c r="D621" s="7">
        <v>310000</v>
      </c>
      <c r="E621" t="s">
        <v>41</v>
      </c>
      <c r="F621" t="s">
        <v>42</v>
      </c>
      <c r="G621" s="7">
        <v>310000</v>
      </c>
      <c r="H621" s="7">
        <v>148280</v>
      </c>
      <c r="I621" s="12">
        <f t="shared" si="45"/>
        <v>47.832258064516132</v>
      </c>
      <c r="J621" s="12">
        <f t="shared" si="49"/>
        <v>1.8644452321871654</v>
      </c>
      <c r="K621" s="7">
        <v>296561</v>
      </c>
      <c r="L621" s="7">
        <v>47643</v>
      </c>
      <c r="M621" s="7">
        <f t="shared" si="46"/>
        <v>262357</v>
      </c>
      <c r="N621" s="7">
        <v>123839.8046875</v>
      </c>
      <c r="O621" s="22">
        <f t="shared" si="47"/>
        <v>2.1185191680658511</v>
      </c>
      <c r="P621" s="27">
        <v>1340</v>
      </c>
      <c r="Q621" s="32">
        <f t="shared" si="48"/>
        <v>195.78880597014924</v>
      </c>
      <c r="R621" s="37" t="s">
        <v>1290</v>
      </c>
      <c r="S621" s="42">
        <f>ABS(O1909-O621)*100</f>
        <v>61.993372983075631</v>
      </c>
      <c r="T621" t="s">
        <v>83</v>
      </c>
      <c r="V621" s="7">
        <v>45000</v>
      </c>
      <c r="W621" t="s">
        <v>45</v>
      </c>
      <c r="X621" s="17" t="s">
        <v>46</v>
      </c>
      <c r="Z621" t="s">
        <v>1165</v>
      </c>
      <c r="AA621">
        <v>401</v>
      </c>
      <c r="AB621">
        <v>46</v>
      </c>
    </row>
    <row r="622" spans="1:28" x14ac:dyDescent="0.25">
      <c r="A622" t="s">
        <v>1335</v>
      </c>
      <c r="B622" t="s">
        <v>1336</v>
      </c>
      <c r="C622" s="17">
        <v>45072</v>
      </c>
      <c r="D622" s="7">
        <v>450000</v>
      </c>
      <c r="E622" t="s">
        <v>41</v>
      </c>
      <c r="F622" t="s">
        <v>42</v>
      </c>
      <c r="G622" s="7">
        <v>450000</v>
      </c>
      <c r="H622" s="7">
        <v>174120</v>
      </c>
      <c r="I622" s="12">
        <f t="shared" si="45"/>
        <v>38.693333333333335</v>
      </c>
      <c r="J622" s="12">
        <f t="shared" si="49"/>
        <v>11.003369963369963</v>
      </c>
      <c r="K622" s="7">
        <v>348237</v>
      </c>
      <c r="L622" s="7">
        <v>47380</v>
      </c>
      <c r="M622" s="7">
        <f t="shared" si="46"/>
        <v>402620</v>
      </c>
      <c r="N622" s="7">
        <v>149680.09375</v>
      </c>
      <c r="O622" s="22">
        <f t="shared" si="47"/>
        <v>2.6898700415866088</v>
      </c>
      <c r="P622" s="27">
        <v>1664</v>
      </c>
      <c r="Q622" s="32">
        <f t="shared" si="48"/>
        <v>241.95913461538461</v>
      </c>
      <c r="R622" s="37" t="s">
        <v>1290</v>
      </c>
      <c r="S622" s="42">
        <f>ABS(O1909-O622)*100</f>
        <v>119.1284603351514</v>
      </c>
      <c r="T622" t="s">
        <v>83</v>
      </c>
      <c r="V622" s="7">
        <v>45000</v>
      </c>
      <c r="W622" t="s">
        <v>45</v>
      </c>
      <c r="X622" s="17" t="s">
        <v>46</v>
      </c>
      <c r="Z622" t="s">
        <v>1165</v>
      </c>
      <c r="AA622">
        <v>401</v>
      </c>
      <c r="AB622">
        <v>46</v>
      </c>
    </row>
    <row r="623" spans="1:28" x14ac:dyDescent="0.25">
      <c r="A623" t="s">
        <v>1335</v>
      </c>
      <c r="B623" t="s">
        <v>1336</v>
      </c>
      <c r="C623" s="17">
        <v>44901</v>
      </c>
      <c r="D623" s="7">
        <v>260000</v>
      </c>
      <c r="E623" t="s">
        <v>41</v>
      </c>
      <c r="F623" t="s">
        <v>42</v>
      </c>
      <c r="G623" s="7">
        <v>260000</v>
      </c>
      <c r="H623" s="7">
        <v>174120</v>
      </c>
      <c r="I623" s="12">
        <f t="shared" si="45"/>
        <v>66.969230769230776</v>
      </c>
      <c r="J623" s="12">
        <f t="shared" si="49"/>
        <v>17.272527472527479</v>
      </c>
      <c r="K623" s="7">
        <v>348237</v>
      </c>
      <c r="L623" s="7">
        <v>47380</v>
      </c>
      <c r="M623" s="7">
        <f t="shared" si="46"/>
        <v>212620</v>
      </c>
      <c r="N623" s="7">
        <v>149680.09375</v>
      </c>
      <c r="O623" s="22">
        <f t="shared" si="47"/>
        <v>1.4204961706873598</v>
      </c>
      <c r="P623" s="27">
        <v>1664</v>
      </c>
      <c r="Q623" s="32">
        <f t="shared" si="48"/>
        <v>127.77644230769231</v>
      </c>
      <c r="R623" s="37" t="s">
        <v>1290</v>
      </c>
      <c r="S623" s="42">
        <f>ABS(O1909-O623)*100</f>
        <v>7.8089267547734931</v>
      </c>
      <c r="T623" t="s">
        <v>83</v>
      </c>
      <c r="V623" s="7">
        <v>45000</v>
      </c>
      <c r="W623" t="s">
        <v>45</v>
      </c>
      <c r="X623" s="17" t="s">
        <v>46</v>
      </c>
      <c r="Z623" t="s">
        <v>1165</v>
      </c>
      <c r="AA623">
        <v>401</v>
      </c>
      <c r="AB623">
        <v>46</v>
      </c>
    </row>
    <row r="624" spans="1:28" x14ac:dyDescent="0.25">
      <c r="A624" t="s">
        <v>1337</v>
      </c>
      <c r="B624" t="s">
        <v>1338</v>
      </c>
      <c r="C624" s="17">
        <v>44852</v>
      </c>
      <c r="D624" s="7">
        <v>370000</v>
      </c>
      <c r="E624" t="s">
        <v>41</v>
      </c>
      <c r="F624" t="s">
        <v>42</v>
      </c>
      <c r="G624" s="7">
        <v>370000</v>
      </c>
      <c r="H624" s="7">
        <v>220510</v>
      </c>
      <c r="I624" s="12">
        <f t="shared" si="45"/>
        <v>59.597297297297303</v>
      </c>
      <c r="J624" s="12">
        <f t="shared" si="49"/>
        <v>9.9005940005940047</v>
      </c>
      <c r="K624" s="7">
        <v>441020</v>
      </c>
      <c r="L624" s="7">
        <v>69605</v>
      </c>
      <c r="M624" s="7">
        <f t="shared" si="46"/>
        <v>300395</v>
      </c>
      <c r="N624" s="7">
        <v>208660.109375</v>
      </c>
      <c r="O624" s="22">
        <f t="shared" si="47"/>
        <v>1.4396378919754891</v>
      </c>
      <c r="P624" s="27">
        <v>2586</v>
      </c>
      <c r="Q624" s="32">
        <f t="shared" si="48"/>
        <v>116.16202629543697</v>
      </c>
      <c r="R624" s="37" t="s">
        <v>1339</v>
      </c>
      <c r="S624" s="42">
        <f>ABS(O1909-O624)*100</f>
        <v>5.8947546259605632</v>
      </c>
      <c r="T624" t="s">
        <v>137</v>
      </c>
      <c r="V624" s="7">
        <v>49500</v>
      </c>
      <c r="W624" t="s">
        <v>45</v>
      </c>
      <c r="X624" s="17" t="s">
        <v>46</v>
      </c>
      <c r="Z624" t="s">
        <v>1340</v>
      </c>
      <c r="AA624">
        <v>401</v>
      </c>
      <c r="AB624">
        <v>46</v>
      </c>
    </row>
    <row r="625" spans="1:28" x14ac:dyDescent="0.25">
      <c r="A625" t="s">
        <v>1341</v>
      </c>
      <c r="B625" t="s">
        <v>1342</v>
      </c>
      <c r="C625" s="17">
        <v>45378</v>
      </c>
      <c r="D625" s="7">
        <v>290000</v>
      </c>
      <c r="E625" t="s">
        <v>41</v>
      </c>
      <c r="F625" t="s">
        <v>42</v>
      </c>
      <c r="G625" s="7">
        <v>290000</v>
      </c>
      <c r="H625" s="7">
        <v>142650</v>
      </c>
      <c r="I625" s="12">
        <f t="shared" si="45"/>
        <v>49.189655172413794</v>
      </c>
      <c r="J625" s="12">
        <f t="shared" si="49"/>
        <v>0.50704812428950419</v>
      </c>
      <c r="K625" s="7">
        <v>285303</v>
      </c>
      <c r="L625" s="7">
        <v>54397</v>
      </c>
      <c r="M625" s="7">
        <f t="shared" si="46"/>
        <v>235603</v>
      </c>
      <c r="N625" s="7">
        <v>116033.1640625</v>
      </c>
      <c r="O625" s="22">
        <f t="shared" si="47"/>
        <v>2.0304798365499628</v>
      </c>
      <c r="P625" s="27">
        <v>1657</v>
      </c>
      <c r="Q625" s="32">
        <f t="shared" si="48"/>
        <v>142.18648159324079</v>
      </c>
      <c r="R625" s="37" t="s">
        <v>1343</v>
      </c>
      <c r="S625" s="42">
        <f>ABS(O1909-O625)*100</f>
        <v>53.189439831486808</v>
      </c>
      <c r="T625" t="s">
        <v>83</v>
      </c>
      <c r="V625" s="7">
        <v>49500</v>
      </c>
      <c r="W625" t="s">
        <v>45</v>
      </c>
      <c r="X625" s="17" t="s">
        <v>46</v>
      </c>
      <c r="Z625" t="s">
        <v>1340</v>
      </c>
      <c r="AA625">
        <v>401</v>
      </c>
      <c r="AB625">
        <v>41</v>
      </c>
    </row>
    <row r="626" spans="1:28" x14ac:dyDescent="0.25">
      <c r="A626" t="s">
        <v>1344</v>
      </c>
      <c r="B626" t="s">
        <v>1345</v>
      </c>
      <c r="C626" s="17">
        <v>44799</v>
      </c>
      <c r="D626" s="7">
        <v>385000</v>
      </c>
      <c r="E626" t="s">
        <v>41</v>
      </c>
      <c r="F626" t="s">
        <v>42</v>
      </c>
      <c r="G626" s="7">
        <v>385000</v>
      </c>
      <c r="H626" s="7">
        <v>172840</v>
      </c>
      <c r="I626" s="12">
        <f t="shared" si="45"/>
        <v>44.893506493506493</v>
      </c>
      <c r="J626" s="12">
        <f t="shared" si="49"/>
        <v>4.8031968031968049</v>
      </c>
      <c r="K626" s="7">
        <v>345670</v>
      </c>
      <c r="L626" s="7">
        <v>53707</v>
      </c>
      <c r="M626" s="7">
        <f t="shared" si="46"/>
        <v>331293</v>
      </c>
      <c r="N626" s="7">
        <v>146715.078125</v>
      </c>
      <c r="O626" s="22">
        <f t="shared" si="47"/>
        <v>2.2580705693912466</v>
      </c>
      <c r="P626" s="27">
        <v>1968</v>
      </c>
      <c r="Q626" s="32">
        <f t="shared" si="48"/>
        <v>168.33993902439025</v>
      </c>
      <c r="R626" s="37" t="s">
        <v>1343</v>
      </c>
      <c r="S626" s="42">
        <f>ABS(O1909-O626)*100</f>
        <v>75.948513115615185</v>
      </c>
      <c r="T626" t="s">
        <v>44</v>
      </c>
      <c r="V626" s="7">
        <v>49500</v>
      </c>
      <c r="W626" t="s">
        <v>45</v>
      </c>
      <c r="X626" s="17" t="s">
        <v>46</v>
      </c>
      <c r="Z626" t="s">
        <v>1340</v>
      </c>
      <c r="AA626">
        <v>401</v>
      </c>
      <c r="AB626">
        <v>46</v>
      </c>
    </row>
    <row r="627" spans="1:28" x14ac:dyDescent="0.25">
      <c r="A627" t="s">
        <v>1346</v>
      </c>
      <c r="B627" t="s">
        <v>1347</v>
      </c>
      <c r="C627" s="17">
        <v>44922</v>
      </c>
      <c r="D627" s="7">
        <v>350000</v>
      </c>
      <c r="E627" t="s">
        <v>41</v>
      </c>
      <c r="F627" t="s">
        <v>42</v>
      </c>
      <c r="G627" s="7">
        <v>350000</v>
      </c>
      <c r="H627" s="7">
        <v>190480</v>
      </c>
      <c r="I627" s="12">
        <f t="shared" si="45"/>
        <v>54.42285714285714</v>
      </c>
      <c r="J627" s="12">
        <f t="shared" si="49"/>
        <v>4.7261538461538422</v>
      </c>
      <c r="K627" s="7">
        <v>380968</v>
      </c>
      <c r="L627" s="7">
        <v>52385</v>
      </c>
      <c r="M627" s="7">
        <f t="shared" si="46"/>
        <v>297615</v>
      </c>
      <c r="N627" s="7">
        <v>165117.078125</v>
      </c>
      <c r="O627" s="22">
        <f t="shared" si="47"/>
        <v>1.8024483195777845</v>
      </c>
      <c r="P627" s="27">
        <v>1865</v>
      </c>
      <c r="Q627" s="32">
        <f t="shared" si="48"/>
        <v>159.57908847184987</v>
      </c>
      <c r="R627" s="37" t="s">
        <v>1343</v>
      </c>
      <c r="S627" s="42">
        <f>ABS(O1909-O627)*100</f>
        <v>30.38628813426898</v>
      </c>
      <c r="T627" t="s">
        <v>83</v>
      </c>
      <c r="V627" s="7">
        <v>49500</v>
      </c>
      <c r="W627" t="s">
        <v>45</v>
      </c>
      <c r="X627" s="17" t="s">
        <v>46</v>
      </c>
      <c r="Z627" t="s">
        <v>1340</v>
      </c>
      <c r="AA627">
        <v>401</v>
      </c>
      <c r="AB627">
        <v>46</v>
      </c>
    </row>
    <row r="628" spans="1:28" x14ac:dyDescent="0.25">
      <c r="A628" t="s">
        <v>1348</v>
      </c>
      <c r="B628" t="s">
        <v>1349</v>
      </c>
      <c r="C628" s="17">
        <v>44762</v>
      </c>
      <c r="D628" s="7">
        <v>365000</v>
      </c>
      <c r="E628" t="s">
        <v>41</v>
      </c>
      <c r="F628" t="s">
        <v>42</v>
      </c>
      <c r="G628" s="7">
        <v>365000</v>
      </c>
      <c r="H628" s="7">
        <v>203240</v>
      </c>
      <c r="I628" s="12">
        <f t="shared" si="45"/>
        <v>55.682191780821924</v>
      </c>
      <c r="J628" s="12">
        <f t="shared" si="49"/>
        <v>5.9854884841186262</v>
      </c>
      <c r="K628" s="7">
        <v>406479</v>
      </c>
      <c r="L628" s="7">
        <v>52411</v>
      </c>
      <c r="M628" s="7">
        <f t="shared" si="46"/>
        <v>312589</v>
      </c>
      <c r="N628" s="7">
        <v>177923.625</v>
      </c>
      <c r="O628" s="22">
        <f t="shared" si="47"/>
        <v>1.7568718038428006</v>
      </c>
      <c r="P628" s="27">
        <v>2334</v>
      </c>
      <c r="Q628" s="32">
        <f t="shared" si="48"/>
        <v>133.92844901456726</v>
      </c>
      <c r="R628" s="37" t="s">
        <v>1343</v>
      </c>
      <c r="S628" s="42">
        <f>ABS(O1909-O628)*100</f>
        <v>25.82863656077059</v>
      </c>
      <c r="T628" t="s">
        <v>137</v>
      </c>
      <c r="V628" s="7">
        <v>49500</v>
      </c>
      <c r="W628" t="s">
        <v>45</v>
      </c>
      <c r="X628" s="17" t="s">
        <v>46</v>
      </c>
      <c r="Z628" t="s">
        <v>1340</v>
      </c>
      <c r="AA628">
        <v>401</v>
      </c>
      <c r="AB628">
        <v>49</v>
      </c>
    </row>
    <row r="629" spans="1:28" x14ac:dyDescent="0.25">
      <c r="A629" t="s">
        <v>1350</v>
      </c>
      <c r="B629" t="s">
        <v>1351</v>
      </c>
      <c r="C629" s="17">
        <v>44972</v>
      </c>
      <c r="D629" s="7">
        <v>297000</v>
      </c>
      <c r="E629" t="s">
        <v>41</v>
      </c>
      <c r="F629" t="s">
        <v>42</v>
      </c>
      <c r="G629" s="7">
        <v>297000</v>
      </c>
      <c r="H629" s="7">
        <v>148720</v>
      </c>
      <c r="I629" s="12">
        <f t="shared" si="45"/>
        <v>50.074074074074069</v>
      </c>
      <c r="J629" s="12">
        <f t="shared" si="49"/>
        <v>0.37737077737077129</v>
      </c>
      <c r="K629" s="7">
        <v>297442</v>
      </c>
      <c r="L629" s="7">
        <v>55030</v>
      </c>
      <c r="M629" s="7">
        <f t="shared" si="46"/>
        <v>241970</v>
      </c>
      <c r="N629" s="7">
        <v>136186.515625</v>
      </c>
      <c r="O629" s="22">
        <f t="shared" si="47"/>
        <v>1.7767544671330231</v>
      </c>
      <c r="P629" s="27">
        <v>1458</v>
      </c>
      <c r="Q629" s="32">
        <f t="shared" si="48"/>
        <v>165.960219478738</v>
      </c>
      <c r="R629" s="37" t="s">
        <v>1339</v>
      </c>
      <c r="S629" s="42">
        <f>ABS(O1909-O629)*100</f>
        <v>27.816902889792839</v>
      </c>
      <c r="T629" t="s">
        <v>83</v>
      </c>
      <c r="V629" s="7">
        <v>49500</v>
      </c>
      <c r="W629" t="s">
        <v>45</v>
      </c>
      <c r="X629" s="17" t="s">
        <v>46</v>
      </c>
      <c r="Z629" t="s">
        <v>1340</v>
      </c>
      <c r="AA629">
        <v>401</v>
      </c>
      <c r="AB629">
        <v>41</v>
      </c>
    </row>
    <row r="630" spans="1:28" x14ac:dyDescent="0.25">
      <c r="A630" t="s">
        <v>1352</v>
      </c>
      <c r="B630" t="s">
        <v>1353</v>
      </c>
      <c r="C630" s="17">
        <v>45317</v>
      </c>
      <c r="D630" s="7">
        <v>370000</v>
      </c>
      <c r="E630" t="s">
        <v>41</v>
      </c>
      <c r="F630" t="s">
        <v>42</v>
      </c>
      <c r="G630" s="7">
        <v>370000</v>
      </c>
      <c r="H630" s="7">
        <v>176750</v>
      </c>
      <c r="I630" s="12">
        <f t="shared" si="45"/>
        <v>47.770270270270274</v>
      </c>
      <c r="J630" s="12">
        <f t="shared" si="49"/>
        <v>1.9264330264330241</v>
      </c>
      <c r="K630" s="7">
        <v>353496</v>
      </c>
      <c r="L630" s="7">
        <v>51960</v>
      </c>
      <c r="M630" s="7">
        <f t="shared" si="46"/>
        <v>318040</v>
      </c>
      <c r="N630" s="7">
        <v>169402.25</v>
      </c>
      <c r="O630" s="22">
        <f t="shared" si="47"/>
        <v>1.8774248866234067</v>
      </c>
      <c r="P630" s="27">
        <v>2392</v>
      </c>
      <c r="Q630" s="32">
        <f t="shared" si="48"/>
        <v>132.95986622073579</v>
      </c>
      <c r="R630" s="37" t="s">
        <v>1339</v>
      </c>
      <c r="S630" s="42">
        <f>ABS(O1909-O630)*100</f>
        <v>37.883944838831198</v>
      </c>
      <c r="T630" t="s">
        <v>44</v>
      </c>
      <c r="V630" s="7">
        <v>49500</v>
      </c>
      <c r="W630" t="s">
        <v>45</v>
      </c>
      <c r="X630" s="17" t="s">
        <v>46</v>
      </c>
      <c r="Z630" t="s">
        <v>1340</v>
      </c>
      <c r="AA630">
        <v>401</v>
      </c>
      <c r="AB630">
        <v>46</v>
      </c>
    </row>
    <row r="631" spans="1:28" x14ac:dyDescent="0.25">
      <c r="A631" t="s">
        <v>1354</v>
      </c>
      <c r="B631" t="s">
        <v>1355</v>
      </c>
      <c r="C631" s="17">
        <v>44888</v>
      </c>
      <c r="D631" s="7">
        <v>430000</v>
      </c>
      <c r="E631" t="s">
        <v>41</v>
      </c>
      <c r="F631" t="s">
        <v>42</v>
      </c>
      <c r="G631" s="7">
        <v>430000</v>
      </c>
      <c r="H631" s="7">
        <v>240270</v>
      </c>
      <c r="I631" s="12">
        <f t="shared" si="45"/>
        <v>55.876744186046508</v>
      </c>
      <c r="J631" s="12">
        <f t="shared" si="49"/>
        <v>6.1800408893432106</v>
      </c>
      <c r="K631" s="7">
        <v>480541</v>
      </c>
      <c r="L631" s="7">
        <v>53975</v>
      </c>
      <c r="M631" s="7">
        <f t="shared" si="46"/>
        <v>376025</v>
      </c>
      <c r="N631" s="7">
        <v>239643.8125</v>
      </c>
      <c r="O631" s="22">
        <f t="shared" si="47"/>
        <v>1.5690995568683836</v>
      </c>
      <c r="P631" s="27">
        <v>3154</v>
      </c>
      <c r="Q631" s="32">
        <f t="shared" si="48"/>
        <v>119.22162333544705</v>
      </c>
      <c r="R631" s="37" t="s">
        <v>1339</v>
      </c>
      <c r="S631" s="42">
        <f>ABS(O1909-O631)*100</f>
        <v>7.0514118633288936</v>
      </c>
      <c r="T631" t="s">
        <v>44</v>
      </c>
      <c r="V631" s="7">
        <v>49500</v>
      </c>
      <c r="W631" t="s">
        <v>45</v>
      </c>
      <c r="X631" s="17" t="s">
        <v>46</v>
      </c>
      <c r="Z631" t="s">
        <v>1340</v>
      </c>
      <c r="AA631">
        <v>401</v>
      </c>
      <c r="AB631">
        <v>50</v>
      </c>
    </row>
    <row r="632" spans="1:28" x14ac:dyDescent="0.25">
      <c r="A632" t="s">
        <v>1356</v>
      </c>
      <c r="B632" t="s">
        <v>1357</v>
      </c>
      <c r="C632" s="17">
        <v>45076</v>
      </c>
      <c r="D632" s="7">
        <v>292000</v>
      </c>
      <c r="E632" t="s">
        <v>41</v>
      </c>
      <c r="F632" t="s">
        <v>42</v>
      </c>
      <c r="G632" s="7">
        <v>292000</v>
      </c>
      <c r="H632" s="7">
        <v>174750</v>
      </c>
      <c r="I632" s="12">
        <f t="shared" si="45"/>
        <v>59.845890410958901</v>
      </c>
      <c r="J632" s="12">
        <f t="shared" si="49"/>
        <v>10.149187114255604</v>
      </c>
      <c r="K632" s="7">
        <v>349496</v>
      </c>
      <c r="L632" s="7">
        <v>53405</v>
      </c>
      <c r="M632" s="7">
        <f t="shared" si="46"/>
        <v>238595</v>
      </c>
      <c r="N632" s="7">
        <v>166343.265625</v>
      </c>
      <c r="O632" s="22">
        <f t="shared" si="47"/>
        <v>1.4343532279682574</v>
      </c>
      <c r="P632" s="27">
        <v>2400</v>
      </c>
      <c r="Q632" s="32">
        <f t="shared" si="48"/>
        <v>99.41458333333334</v>
      </c>
      <c r="R632" s="37" t="s">
        <v>1339</v>
      </c>
      <c r="S632" s="42">
        <f>ABS(O1909-O632)*100</f>
        <v>6.4232210266837342</v>
      </c>
      <c r="T632" t="s">
        <v>137</v>
      </c>
      <c r="V632" s="7">
        <v>49500</v>
      </c>
      <c r="W632" t="s">
        <v>45</v>
      </c>
      <c r="X632" s="17" t="s">
        <v>46</v>
      </c>
      <c r="Z632" t="s">
        <v>1340</v>
      </c>
      <c r="AA632">
        <v>401</v>
      </c>
      <c r="AB632">
        <v>46</v>
      </c>
    </row>
    <row r="633" spans="1:28" x14ac:dyDescent="0.25">
      <c r="A633" t="s">
        <v>1358</v>
      </c>
      <c r="B633" t="s">
        <v>1359</v>
      </c>
      <c r="C633" s="17">
        <v>45065</v>
      </c>
      <c r="D633" s="7">
        <v>385000</v>
      </c>
      <c r="E633" t="s">
        <v>41</v>
      </c>
      <c r="F633" t="s">
        <v>42</v>
      </c>
      <c r="G633" s="7">
        <v>385000</v>
      </c>
      <c r="H633" s="7">
        <v>182430</v>
      </c>
      <c r="I633" s="12">
        <f t="shared" si="45"/>
        <v>47.384415584415585</v>
      </c>
      <c r="J633" s="12">
        <f t="shared" si="49"/>
        <v>2.3122877122877128</v>
      </c>
      <c r="K633" s="7">
        <v>364858</v>
      </c>
      <c r="L633" s="7">
        <v>55880</v>
      </c>
      <c r="M633" s="7">
        <f t="shared" si="46"/>
        <v>329120</v>
      </c>
      <c r="N633" s="7">
        <v>173583.140625</v>
      </c>
      <c r="O633" s="22">
        <f t="shared" si="47"/>
        <v>1.8960366704679792</v>
      </c>
      <c r="P633" s="27">
        <v>2332</v>
      </c>
      <c r="Q633" s="32">
        <f t="shared" si="48"/>
        <v>141.1320754716981</v>
      </c>
      <c r="R633" s="37" t="s">
        <v>1339</v>
      </c>
      <c r="S633" s="42">
        <f>ABS(O1909-O633)*100</f>
        <v>39.745123223288445</v>
      </c>
      <c r="T633" t="s">
        <v>44</v>
      </c>
      <c r="V633" s="7">
        <v>49500</v>
      </c>
      <c r="W633" t="s">
        <v>45</v>
      </c>
      <c r="X633" s="17" t="s">
        <v>46</v>
      </c>
      <c r="Z633" t="s">
        <v>1340</v>
      </c>
      <c r="AA633">
        <v>401</v>
      </c>
      <c r="AB633">
        <v>46</v>
      </c>
    </row>
    <row r="634" spans="1:28" x14ac:dyDescent="0.25">
      <c r="A634" t="s">
        <v>1360</v>
      </c>
      <c r="B634" t="s">
        <v>1361</v>
      </c>
      <c r="C634" s="17">
        <v>45343</v>
      </c>
      <c r="D634" s="7">
        <v>362500</v>
      </c>
      <c r="E634" t="s">
        <v>41</v>
      </c>
      <c r="F634" t="s">
        <v>42</v>
      </c>
      <c r="G634" s="7">
        <v>362500</v>
      </c>
      <c r="H634" s="7">
        <v>181840</v>
      </c>
      <c r="I634" s="12">
        <f t="shared" si="45"/>
        <v>50.162758620689651</v>
      </c>
      <c r="J634" s="12">
        <f t="shared" si="49"/>
        <v>0.46605532398635319</v>
      </c>
      <c r="K634" s="7">
        <v>363689</v>
      </c>
      <c r="L634" s="7">
        <v>54564</v>
      </c>
      <c r="M634" s="7">
        <f t="shared" si="46"/>
        <v>307936</v>
      </c>
      <c r="N634" s="7">
        <v>173665.734375</v>
      </c>
      <c r="O634" s="22">
        <f t="shared" si="47"/>
        <v>1.7731534727228773</v>
      </c>
      <c r="P634" s="27">
        <v>2226</v>
      </c>
      <c r="Q634" s="32">
        <f t="shared" si="48"/>
        <v>138.33602875112308</v>
      </c>
      <c r="R634" s="37" t="s">
        <v>1339</v>
      </c>
      <c r="S634" s="42">
        <f>ABS(O1909-O634)*100</f>
        <v>27.456803448778256</v>
      </c>
      <c r="T634" t="s">
        <v>137</v>
      </c>
      <c r="V634" s="7">
        <v>49500</v>
      </c>
      <c r="W634" t="s">
        <v>45</v>
      </c>
      <c r="X634" s="17" t="s">
        <v>46</v>
      </c>
      <c r="Z634" t="s">
        <v>1340</v>
      </c>
      <c r="AA634">
        <v>401</v>
      </c>
      <c r="AB634">
        <v>49</v>
      </c>
    </row>
    <row r="635" spans="1:28" x14ac:dyDescent="0.25">
      <c r="A635" t="s">
        <v>1362</v>
      </c>
      <c r="B635" t="s">
        <v>1363</v>
      </c>
      <c r="C635" s="17">
        <v>45009</v>
      </c>
      <c r="D635" s="7">
        <v>400000</v>
      </c>
      <c r="E635" t="s">
        <v>41</v>
      </c>
      <c r="F635" t="s">
        <v>42</v>
      </c>
      <c r="G635" s="7">
        <v>400000</v>
      </c>
      <c r="H635" s="7">
        <v>192950</v>
      </c>
      <c r="I635" s="12">
        <f t="shared" si="45"/>
        <v>48.237499999999997</v>
      </c>
      <c r="J635" s="12">
        <f t="shared" si="49"/>
        <v>1.4592032967033006</v>
      </c>
      <c r="K635" s="7">
        <v>385896</v>
      </c>
      <c r="L635" s="7">
        <v>62689</v>
      </c>
      <c r="M635" s="7">
        <f t="shared" si="46"/>
        <v>337311</v>
      </c>
      <c r="N635" s="7">
        <v>181576.96875</v>
      </c>
      <c r="O635" s="22">
        <f t="shared" si="47"/>
        <v>1.8576750252088345</v>
      </c>
      <c r="P635" s="27">
        <v>2404</v>
      </c>
      <c r="Q635" s="32">
        <f t="shared" si="48"/>
        <v>140.31239600665558</v>
      </c>
      <c r="R635" s="37" t="s">
        <v>1339</v>
      </c>
      <c r="S635" s="42">
        <f>ABS(O1909-O635)*100</f>
        <v>35.908958697373983</v>
      </c>
      <c r="T635" t="s">
        <v>44</v>
      </c>
      <c r="V635" s="7">
        <v>49500</v>
      </c>
      <c r="W635" t="s">
        <v>45</v>
      </c>
      <c r="X635" s="17" t="s">
        <v>46</v>
      </c>
      <c r="Z635" t="s">
        <v>1340</v>
      </c>
      <c r="AA635">
        <v>401</v>
      </c>
      <c r="AB635">
        <v>46</v>
      </c>
    </row>
    <row r="636" spans="1:28" x14ac:dyDescent="0.25">
      <c r="A636" t="s">
        <v>1364</v>
      </c>
      <c r="B636" t="s">
        <v>1365</v>
      </c>
      <c r="C636" s="17">
        <v>44986</v>
      </c>
      <c r="D636" s="7">
        <v>245000</v>
      </c>
      <c r="E636" t="s">
        <v>41</v>
      </c>
      <c r="F636" t="s">
        <v>42</v>
      </c>
      <c r="G636" s="7">
        <v>245000</v>
      </c>
      <c r="H636" s="7">
        <v>172980</v>
      </c>
      <c r="I636" s="12">
        <f t="shared" si="45"/>
        <v>70.604081632653063</v>
      </c>
      <c r="J636" s="12">
        <f t="shared" si="49"/>
        <v>20.907378335949765</v>
      </c>
      <c r="K636" s="7">
        <v>345958</v>
      </c>
      <c r="L636" s="7">
        <v>52385</v>
      </c>
      <c r="M636" s="7">
        <f t="shared" si="46"/>
        <v>192615</v>
      </c>
      <c r="N636" s="7">
        <v>147524.125</v>
      </c>
      <c r="O636" s="22">
        <f t="shared" si="47"/>
        <v>1.305650855410937</v>
      </c>
      <c r="P636" s="27">
        <v>2116</v>
      </c>
      <c r="Q636" s="32">
        <f t="shared" si="48"/>
        <v>91.027882797731564</v>
      </c>
      <c r="R636" s="37" t="s">
        <v>1343</v>
      </c>
      <c r="S636" s="42">
        <f>ABS(O1909-O636)*100</f>
        <v>19.293458282415777</v>
      </c>
      <c r="T636" t="s">
        <v>137</v>
      </c>
      <c r="V636" s="7">
        <v>49500</v>
      </c>
      <c r="W636" t="s">
        <v>45</v>
      </c>
      <c r="X636" s="17" t="s">
        <v>46</v>
      </c>
      <c r="Z636" t="s">
        <v>1340</v>
      </c>
      <c r="AA636">
        <v>401</v>
      </c>
      <c r="AB636">
        <v>46</v>
      </c>
    </row>
    <row r="637" spans="1:28" x14ac:dyDescent="0.25">
      <c r="A637" t="s">
        <v>1366</v>
      </c>
      <c r="B637" t="s">
        <v>1367</v>
      </c>
      <c r="C637" s="17">
        <v>45218</v>
      </c>
      <c r="D637" s="7">
        <v>372000</v>
      </c>
      <c r="E637" t="s">
        <v>41</v>
      </c>
      <c r="F637" t="s">
        <v>42</v>
      </c>
      <c r="G637" s="7">
        <v>372000</v>
      </c>
      <c r="H637" s="7">
        <v>204810</v>
      </c>
      <c r="I637" s="12">
        <f t="shared" si="45"/>
        <v>55.056451612903224</v>
      </c>
      <c r="J637" s="12">
        <f t="shared" si="49"/>
        <v>5.3597483161999264</v>
      </c>
      <c r="K637" s="7">
        <v>409621</v>
      </c>
      <c r="L637" s="7">
        <v>53827</v>
      </c>
      <c r="M637" s="7">
        <f t="shared" si="46"/>
        <v>318173</v>
      </c>
      <c r="N637" s="7">
        <v>178790.953125</v>
      </c>
      <c r="O637" s="22">
        <f t="shared" si="47"/>
        <v>1.7795810942265762</v>
      </c>
      <c r="P637" s="27">
        <v>2334</v>
      </c>
      <c r="Q637" s="32">
        <f t="shared" si="48"/>
        <v>136.32090831191087</v>
      </c>
      <c r="R637" s="37" t="s">
        <v>1343</v>
      </c>
      <c r="S637" s="42">
        <f>ABS(O1909-O637)*100</f>
        <v>28.099565599148146</v>
      </c>
      <c r="T637" t="s">
        <v>137</v>
      </c>
      <c r="V637" s="7">
        <v>49500</v>
      </c>
      <c r="W637" t="s">
        <v>45</v>
      </c>
      <c r="X637" s="17" t="s">
        <v>46</v>
      </c>
      <c r="Z637" t="s">
        <v>1340</v>
      </c>
      <c r="AA637">
        <v>401</v>
      </c>
      <c r="AB637">
        <v>49</v>
      </c>
    </row>
    <row r="638" spans="1:28" x14ac:dyDescent="0.25">
      <c r="A638" t="s">
        <v>1368</v>
      </c>
      <c r="B638" t="s">
        <v>1369</v>
      </c>
      <c r="C638" s="17">
        <v>45055</v>
      </c>
      <c r="D638" s="7">
        <v>385000</v>
      </c>
      <c r="E638" t="s">
        <v>41</v>
      </c>
      <c r="F638" t="s">
        <v>42</v>
      </c>
      <c r="G638" s="7">
        <v>385000</v>
      </c>
      <c r="H638" s="7">
        <v>181540</v>
      </c>
      <c r="I638" s="12">
        <f t="shared" si="45"/>
        <v>47.153246753246755</v>
      </c>
      <c r="J638" s="12">
        <f t="shared" si="49"/>
        <v>2.5434565434565428</v>
      </c>
      <c r="K638" s="7">
        <v>363081</v>
      </c>
      <c r="L638" s="7">
        <v>53511</v>
      </c>
      <c r="M638" s="7">
        <f t="shared" si="46"/>
        <v>331489</v>
      </c>
      <c r="N638" s="7">
        <v>155562.8125</v>
      </c>
      <c r="O638" s="22">
        <f t="shared" si="47"/>
        <v>2.1309013039347047</v>
      </c>
      <c r="P638" s="27">
        <v>2141</v>
      </c>
      <c r="Q638" s="32">
        <f t="shared" si="48"/>
        <v>154.82905184493228</v>
      </c>
      <c r="R638" s="37" t="s">
        <v>1343</v>
      </c>
      <c r="S638" s="42">
        <f>ABS(O1909-O638)*100</f>
        <v>63.231586569960996</v>
      </c>
      <c r="T638" t="s">
        <v>137</v>
      </c>
      <c r="V638" s="7">
        <v>49500</v>
      </c>
      <c r="W638" t="s">
        <v>45</v>
      </c>
      <c r="X638" s="17" t="s">
        <v>46</v>
      </c>
      <c r="Z638" t="s">
        <v>1340</v>
      </c>
      <c r="AA638">
        <v>401</v>
      </c>
      <c r="AB638">
        <v>46</v>
      </c>
    </row>
    <row r="639" spans="1:28" x14ac:dyDescent="0.25">
      <c r="A639" t="s">
        <v>1370</v>
      </c>
      <c r="B639" t="s">
        <v>1371</v>
      </c>
      <c r="C639" s="17">
        <v>45063</v>
      </c>
      <c r="D639" s="7">
        <v>330000</v>
      </c>
      <c r="E639" t="s">
        <v>41</v>
      </c>
      <c r="F639" t="s">
        <v>42</v>
      </c>
      <c r="G639" s="7">
        <v>330000</v>
      </c>
      <c r="H639" s="7">
        <v>173790</v>
      </c>
      <c r="I639" s="12">
        <f t="shared" si="45"/>
        <v>52.663636363636371</v>
      </c>
      <c r="J639" s="12">
        <f t="shared" si="49"/>
        <v>2.9669330669330733</v>
      </c>
      <c r="K639" s="7">
        <v>347571</v>
      </c>
      <c r="L639" s="7">
        <v>53660</v>
      </c>
      <c r="M639" s="7">
        <f t="shared" si="46"/>
        <v>276340</v>
      </c>
      <c r="N639" s="7">
        <v>147693.96875</v>
      </c>
      <c r="O639" s="22">
        <f t="shared" si="47"/>
        <v>1.8710310403247254</v>
      </c>
      <c r="P639" s="27">
        <v>1852</v>
      </c>
      <c r="Q639" s="32">
        <f t="shared" si="48"/>
        <v>149.21166306695466</v>
      </c>
      <c r="R639" s="37" t="s">
        <v>1343</v>
      </c>
      <c r="S639" s="42">
        <f>ABS(O1909-O639)*100</f>
        <v>37.244560208963073</v>
      </c>
      <c r="T639" t="s">
        <v>44</v>
      </c>
      <c r="V639" s="7">
        <v>49500</v>
      </c>
      <c r="W639" t="s">
        <v>45</v>
      </c>
      <c r="X639" s="17" t="s">
        <v>46</v>
      </c>
      <c r="Z639" t="s">
        <v>1340</v>
      </c>
      <c r="AA639">
        <v>401</v>
      </c>
      <c r="AB639">
        <v>49</v>
      </c>
    </row>
    <row r="640" spans="1:28" x14ac:dyDescent="0.25">
      <c r="A640" t="s">
        <v>1372</v>
      </c>
      <c r="B640" t="s">
        <v>1373</v>
      </c>
      <c r="C640" s="17">
        <v>45317</v>
      </c>
      <c r="D640" s="7">
        <v>324500</v>
      </c>
      <c r="E640" t="s">
        <v>41</v>
      </c>
      <c r="F640" t="s">
        <v>42</v>
      </c>
      <c r="G640" s="7">
        <v>324500</v>
      </c>
      <c r="H640" s="7">
        <v>160290</v>
      </c>
      <c r="I640" s="12">
        <f t="shared" si="45"/>
        <v>49.395993836671806</v>
      </c>
      <c r="J640" s="12">
        <f t="shared" si="49"/>
        <v>0.30070946003149146</v>
      </c>
      <c r="K640" s="7">
        <v>320577</v>
      </c>
      <c r="L640" s="7">
        <v>52385</v>
      </c>
      <c r="M640" s="7">
        <f t="shared" si="46"/>
        <v>272115</v>
      </c>
      <c r="N640" s="7">
        <v>134769.84375</v>
      </c>
      <c r="O640" s="22">
        <f t="shared" si="47"/>
        <v>2.0191089670236408</v>
      </c>
      <c r="P640" s="27">
        <v>1601</v>
      </c>
      <c r="Q640" s="32">
        <f t="shared" si="48"/>
        <v>169.96564647095565</v>
      </c>
      <c r="R640" s="37" t="s">
        <v>1343</v>
      </c>
      <c r="S640" s="42">
        <f>ABS(O1909-O640)*100</f>
        <v>52.052352878854613</v>
      </c>
      <c r="T640" t="s">
        <v>83</v>
      </c>
      <c r="V640" s="7">
        <v>49500</v>
      </c>
      <c r="W640" t="s">
        <v>45</v>
      </c>
      <c r="X640" s="17" t="s">
        <v>46</v>
      </c>
      <c r="Z640" t="s">
        <v>1340</v>
      </c>
      <c r="AA640">
        <v>401</v>
      </c>
      <c r="AB640">
        <v>46</v>
      </c>
    </row>
    <row r="641" spans="1:28" x14ac:dyDescent="0.25">
      <c r="A641" t="s">
        <v>1374</v>
      </c>
      <c r="B641" t="s">
        <v>1375</v>
      </c>
      <c r="C641" s="17">
        <v>45062</v>
      </c>
      <c r="D641" s="7">
        <v>370000</v>
      </c>
      <c r="E641" t="s">
        <v>41</v>
      </c>
      <c r="F641" t="s">
        <v>42</v>
      </c>
      <c r="G641" s="7">
        <v>370000</v>
      </c>
      <c r="H641" s="7">
        <v>174860</v>
      </c>
      <c r="I641" s="12">
        <f t="shared" si="45"/>
        <v>47.259459459459457</v>
      </c>
      <c r="J641" s="12">
        <f t="shared" si="49"/>
        <v>2.437243837243841</v>
      </c>
      <c r="K641" s="7">
        <v>349723</v>
      </c>
      <c r="L641" s="7">
        <v>53595</v>
      </c>
      <c r="M641" s="7">
        <f t="shared" si="46"/>
        <v>316405</v>
      </c>
      <c r="N641" s="7">
        <v>148808.046875</v>
      </c>
      <c r="O641" s="22">
        <f t="shared" si="47"/>
        <v>2.1262627031573289</v>
      </c>
      <c r="P641" s="27">
        <v>2166</v>
      </c>
      <c r="Q641" s="32">
        <f t="shared" si="48"/>
        <v>146.07802400738689</v>
      </c>
      <c r="R641" s="37" t="s">
        <v>1343</v>
      </c>
      <c r="S641" s="42">
        <f>ABS(O1909-O641)*100</f>
        <v>62.767726492223417</v>
      </c>
      <c r="T641" t="s">
        <v>137</v>
      </c>
      <c r="V641" s="7">
        <v>49500</v>
      </c>
      <c r="W641" t="s">
        <v>45</v>
      </c>
      <c r="X641" s="17" t="s">
        <v>46</v>
      </c>
      <c r="Z641" t="s">
        <v>1340</v>
      </c>
      <c r="AA641">
        <v>401</v>
      </c>
      <c r="AB641">
        <v>46</v>
      </c>
    </row>
    <row r="642" spans="1:28" x14ac:dyDescent="0.25">
      <c r="A642" t="s">
        <v>1376</v>
      </c>
      <c r="B642" t="s">
        <v>1377</v>
      </c>
      <c r="C642" s="17">
        <v>44802</v>
      </c>
      <c r="D642" s="7">
        <v>350000</v>
      </c>
      <c r="E642" t="s">
        <v>41</v>
      </c>
      <c r="F642" t="s">
        <v>42</v>
      </c>
      <c r="G642" s="7">
        <v>350000</v>
      </c>
      <c r="H642" s="7">
        <v>160170</v>
      </c>
      <c r="I642" s="12">
        <f t="shared" ref="I642:I705" si="50">H642/G642*100</f>
        <v>45.762857142857143</v>
      </c>
      <c r="J642" s="12">
        <f t="shared" si="49"/>
        <v>3.9338461538461544</v>
      </c>
      <c r="K642" s="7">
        <v>320334</v>
      </c>
      <c r="L642" s="7">
        <v>53595</v>
      </c>
      <c r="M642" s="7">
        <f t="shared" ref="M642:M705" si="51">G642-L642</f>
        <v>296405</v>
      </c>
      <c r="N642" s="7">
        <v>134039.703125</v>
      </c>
      <c r="O642" s="22">
        <f t="shared" ref="O642:O705" si="52">M642/N642</f>
        <v>2.2113224148488655</v>
      </c>
      <c r="P642" s="27">
        <v>1750</v>
      </c>
      <c r="Q642" s="32">
        <f t="shared" ref="Q642:Q705" si="53">M642/P642</f>
        <v>169.37428571428572</v>
      </c>
      <c r="R642" s="37" t="s">
        <v>1343</v>
      </c>
      <c r="S642" s="42">
        <f>ABS(O1909-O642)*100</f>
        <v>71.273697661377071</v>
      </c>
      <c r="T642" t="s">
        <v>137</v>
      </c>
      <c r="V642" s="7">
        <v>49500</v>
      </c>
      <c r="W642" t="s">
        <v>45</v>
      </c>
      <c r="X642" s="17" t="s">
        <v>46</v>
      </c>
      <c r="Z642" t="s">
        <v>1340</v>
      </c>
      <c r="AA642">
        <v>401</v>
      </c>
      <c r="AB642">
        <v>46</v>
      </c>
    </row>
    <row r="643" spans="1:28" x14ac:dyDescent="0.25">
      <c r="A643" t="s">
        <v>1378</v>
      </c>
      <c r="B643" t="s">
        <v>1379</v>
      </c>
      <c r="C643" s="17">
        <v>44664</v>
      </c>
      <c r="D643" s="7">
        <v>350000</v>
      </c>
      <c r="E643" t="s">
        <v>41</v>
      </c>
      <c r="F643" t="s">
        <v>42</v>
      </c>
      <c r="G643" s="7">
        <v>350000</v>
      </c>
      <c r="H643" s="7">
        <v>196390</v>
      </c>
      <c r="I643" s="12">
        <f t="shared" si="50"/>
        <v>56.111428571428569</v>
      </c>
      <c r="J643" s="12">
        <f t="shared" ref="J643:J706" si="54">+ABS(I643-$I$1914)</f>
        <v>6.4147252747252708</v>
      </c>
      <c r="K643" s="7">
        <v>392784</v>
      </c>
      <c r="L643" s="7">
        <v>55204</v>
      </c>
      <c r="M643" s="7">
        <f t="shared" si="51"/>
        <v>294796</v>
      </c>
      <c r="N643" s="7">
        <v>169638.1875</v>
      </c>
      <c r="O643" s="22">
        <f t="shared" si="52"/>
        <v>1.7377926771352705</v>
      </c>
      <c r="P643" s="27">
        <v>2297</v>
      </c>
      <c r="Q643" s="32">
        <f t="shared" si="53"/>
        <v>128.33957335655202</v>
      </c>
      <c r="R643" s="37" t="s">
        <v>1343</v>
      </c>
      <c r="S643" s="42">
        <f>ABS(O1909-O643)*100</f>
        <v>23.92072389001758</v>
      </c>
      <c r="T643" t="s">
        <v>137</v>
      </c>
      <c r="V643" s="7">
        <v>49500</v>
      </c>
      <c r="W643" t="s">
        <v>45</v>
      </c>
      <c r="X643" s="17" t="s">
        <v>46</v>
      </c>
      <c r="Z643" t="s">
        <v>1340</v>
      </c>
      <c r="AA643">
        <v>401</v>
      </c>
      <c r="AB643">
        <v>49</v>
      </c>
    </row>
    <row r="644" spans="1:28" x14ac:dyDescent="0.25">
      <c r="A644" t="s">
        <v>1380</v>
      </c>
      <c r="B644" t="s">
        <v>1381</v>
      </c>
      <c r="C644" s="17">
        <v>44763</v>
      </c>
      <c r="D644" s="7">
        <v>355000</v>
      </c>
      <c r="E644" t="s">
        <v>41</v>
      </c>
      <c r="F644" t="s">
        <v>42</v>
      </c>
      <c r="G644" s="7">
        <v>355000</v>
      </c>
      <c r="H644" s="7">
        <v>170060</v>
      </c>
      <c r="I644" s="12">
        <f t="shared" si="50"/>
        <v>47.904225352112675</v>
      </c>
      <c r="J644" s="12">
        <f t="shared" si="54"/>
        <v>1.7924779445906225</v>
      </c>
      <c r="K644" s="7">
        <v>340113</v>
      </c>
      <c r="L644" s="7">
        <v>53718</v>
      </c>
      <c r="M644" s="7">
        <f t="shared" si="51"/>
        <v>301282</v>
      </c>
      <c r="N644" s="7">
        <v>143917.078125</v>
      </c>
      <c r="O644" s="22">
        <f t="shared" si="52"/>
        <v>2.0934416118309449</v>
      </c>
      <c r="P644" s="27">
        <v>1986</v>
      </c>
      <c r="Q644" s="32">
        <f t="shared" si="53"/>
        <v>151.7029204431017</v>
      </c>
      <c r="R644" s="37" t="s">
        <v>1343</v>
      </c>
      <c r="S644" s="42">
        <f>ABS(O1909-O644)*100</f>
        <v>59.485617359585021</v>
      </c>
      <c r="T644" t="s">
        <v>137</v>
      </c>
      <c r="V644" s="7">
        <v>49500</v>
      </c>
      <c r="W644" t="s">
        <v>45</v>
      </c>
      <c r="X644" s="17" t="s">
        <v>46</v>
      </c>
      <c r="Z644" t="s">
        <v>1340</v>
      </c>
      <c r="AA644">
        <v>401</v>
      </c>
      <c r="AB644">
        <v>49</v>
      </c>
    </row>
    <row r="645" spans="1:28" x14ac:dyDescent="0.25">
      <c r="A645" t="s">
        <v>1382</v>
      </c>
      <c r="B645" t="s">
        <v>1383</v>
      </c>
      <c r="C645" s="17">
        <v>44844</v>
      </c>
      <c r="D645" s="7">
        <v>350000</v>
      </c>
      <c r="E645" t="s">
        <v>41</v>
      </c>
      <c r="F645" t="s">
        <v>42</v>
      </c>
      <c r="G645" s="7">
        <v>350000</v>
      </c>
      <c r="H645" s="7">
        <v>195500</v>
      </c>
      <c r="I645" s="12">
        <f t="shared" si="50"/>
        <v>55.857142857142861</v>
      </c>
      <c r="J645" s="12">
        <f t="shared" si="54"/>
        <v>6.1604395604395634</v>
      </c>
      <c r="K645" s="7">
        <v>391006</v>
      </c>
      <c r="L645" s="7">
        <v>55402</v>
      </c>
      <c r="M645" s="7">
        <f t="shared" si="51"/>
        <v>294598</v>
      </c>
      <c r="N645" s="7">
        <v>168645.21875</v>
      </c>
      <c r="O645" s="22">
        <f t="shared" si="52"/>
        <v>1.7468505907464393</v>
      </c>
      <c r="P645" s="27">
        <v>2262</v>
      </c>
      <c r="Q645" s="32">
        <f t="shared" si="53"/>
        <v>130.23784261715295</v>
      </c>
      <c r="R645" s="37" t="s">
        <v>1343</v>
      </c>
      <c r="S645" s="42">
        <f>ABS(O1909-O645)*100</f>
        <v>24.826515251134463</v>
      </c>
      <c r="T645" t="s">
        <v>137</v>
      </c>
      <c r="V645" s="7">
        <v>49500</v>
      </c>
      <c r="W645" t="s">
        <v>45</v>
      </c>
      <c r="X645" s="17" t="s">
        <v>46</v>
      </c>
      <c r="Z645" t="s">
        <v>1340</v>
      </c>
      <c r="AA645">
        <v>401</v>
      </c>
      <c r="AB645">
        <v>49</v>
      </c>
    </row>
    <row r="646" spans="1:28" x14ac:dyDescent="0.25">
      <c r="A646" t="s">
        <v>1384</v>
      </c>
      <c r="B646" t="s">
        <v>1385</v>
      </c>
      <c r="C646" s="17">
        <v>44771</v>
      </c>
      <c r="D646" s="7">
        <v>360000</v>
      </c>
      <c r="E646" t="s">
        <v>41</v>
      </c>
      <c r="F646" t="s">
        <v>42</v>
      </c>
      <c r="G646" s="7">
        <v>360000</v>
      </c>
      <c r="H646" s="7">
        <v>172020</v>
      </c>
      <c r="I646" s="12">
        <f t="shared" si="50"/>
        <v>47.783333333333331</v>
      </c>
      <c r="J646" s="12">
        <f t="shared" si="54"/>
        <v>1.9133699633699663</v>
      </c>
      <c r="K646" s="7">
        <v>344033</v>
      </c>
      <c r="L646" s="7">
        <v>52385</v>
      </c>
      <c r="M646" s="7">
        <f t="shared" si="51"/>
        <v>307615</v>
      </c>
      <c r="N646" s="7">
        <v>146556.78125</v>
      </c>
      <c r="O646" s="22">
        <f t="shared" si="52"/>
        <v>2.0989475708753669</v>
      </c>
      <c r="P646" s="27">
        <v>2141</v>
      </c>
      <c r="Q646" s="32">
        <f t="shared" si="53"/>
        <v>143.6781877627277</v>
      </c>
      <c r="R646" s="37" t="s">
        <v>1343</v>
      </c>
      <c r="S646" s="42">
        <f>ABS(O1909-O646)*100</f>
        <v>60.036213264027218</v>
      </c>
      <c r="T646" t="s">
        <v>137</v>
      </c>
      <c r="V646" s="7">
        <v>49500</v>
      </c>
      <c r="W646" t="s">
        <v>45</v>
      </c>
      <c r="X646" s="17" t="s">
        <v>46</v>
      </c>
      <c r="Z646" t="s">
        <v>1340</v>
      </c>
      <c r="AA646">
        <v>401</v>
      </c>
      <c r="AB646">
        <v>46</v>
      </c>
    </row>
    <row r="647" spans="1:28" x14ac:dyDescent="0.25">
      <c r="A647" t="s">
        <v>1386</v>
      </c>
      <c r="B647" t="s">
        <v>1387</v>
      </c>
      <c r="C647" s="17">
        <v>45167</v>
      </c>
      <c r="D647" s="7">
        <v>335000</v>
      </c>
      <c r="E647" t="s">
        <v>41</v>
      </c>
      <c r="F647" t="s">
        <v>42</v>
      </c>
      <c r="G647" s="7">
        <v>335000</v>
      </c>
      <c r="H647" s="7">
        <v>160600</v>
      </c>
      <c r="I647" s="12">
        <f t="shared" si="50"/>
        <v>47.940298507462686</v>
      </c>
      <c r="J647" s="12">
        <f t="shared" si="54"/>
        <v>1.7564047892406123</v>
      </c>
      <c r="K647" s="7">
        <v>321192</v>
      </c>
      <c r="L647" s="7">
        <v>53531</v>
      </c>
      <c r="M647" s="7">
        <f t="shared" si="51"/>
        <v>281469</v>
      </c>
      <c r="N647" s="7">
        <v>134503.015625</v>
      </c>
      <c r="O647" s="22">
        <f t="shared" si="52"/>
        <v>2.0926594001784116</v>
      </c>
      <c r="P647" s="27">
        <v>1918</v>
      </c>
      <c r="Q647" s="32">
        <f t="shared" si="53"/>
        <v>146.75130344108447</v>
      </c>
      <c r="R647" s="37" t="s">
        <v>1343</v>
      </c>
      <c r="S647" s="42">
        <f>ABS(O1909-O647)*100</f>
        <v>59.407396194331682</v>
      </c>
      <c r="T647" t="s">
        <v>44</v>
      </c>
      <c r="V647" s="7">
        <v>49500</v>
      </c>
      <c r="W647" t="s">
        <v>45</v>
      </c>
      <c r="X647" s="17" t="s">
        <v>46</v>
      </c>
      <c r="Z647" t="s">
        <v>1340</v>
      </c>
      <c r="AA647">
        <v>401</v>
      </c>
      <c r="AB647">
        <v>41</v>
      </c>
    </row>
    <row r="648" spans="1:28" x14ac:dyDescent="0.25">
      <c r="A648" t="s">
        <v>1388</v>
      </c>
      <c r="B648" t="s">
        <v>1389</v>
      </c>
      <c r="C648" s="17">
        <v>44733</v>
      </c>
      <c r="D648" s="7">
        <v>265000</v>
      </c>
      <c r="E648" t="s">
        <v>41</v>
      </c>
      <c r="F648" t="s">
        <v>42</v>
      </c>
      <c r="G648" s="7">
        <v>265000</v>
      </c>
      <c r="H648" s="7">
        <v>161180</v>
      </c>
      <c r="I648" s="12">
        <f t="shared" si="50"/>
        <v>60.822641509433964</v>
      </c>
      <c r="J648" s="12">
        <f t="shared" si="54"/>
        <v>11.125938212730667</v>
      </c>
      <c r="K648" s="7">
        <v>322351</v>
      </c>
      <c r="L648" s="7">
        <v>52411</v>
      </c>
      <c r="M648" s="7">
        <f t="shared" si="51"/>
        <v>212589</v>
      </c>
      <c r="N648" s="7">
        <v>135648.234375</v>
      </c>
      <c r="O648" s="22">
        <f t="shared" si="52"/>
        <v>1.5672080140187965</v>
      </c>
      <c r="P648" s="27">
        <v>1567</v>
      </c>
      <c r="Q648" s="32">
        <f t="shared" si="53"/>
        <v>135.66624122527122</v>
      </c>
      <c r="R648" s="37" t="s">
        <v>1343</v>
      </c>
      <c r="S648" s="42">
        <f>ABS(O1909-O648)*100</f>
        <v>6.8622575783701789</v>
      </c>
      <c r="T648" t="s">
        <v>83</v>
      </c>
      <c r="V648" s="7">
        <v>49500</v>
      </c>
      <c r="W648" t="s">
        <v>45</v>
      </c>
      <c r="X648" s="17" t="s">
        <v>46</v>
      </c>
      <c r="Z648" t="s">
        <v>1340</v>
      </c>
      <c r="AA648">
        <v>401</v>
      </c>
      <c r="AB648">
        <v>49</v>
      </c>
    </row>
    <row r="649" spans="1:28" x14ac:dyDescent="0.25">
      <c r="A649" t="s">
        <v>1390</v>
      </c>
      <c r="B649" t="s">
        <v>1391</v>
      </c>
      <c r="C649" s="17">
        <v>44712</v>
      </c>
      <c r="D649" s="7">
        <v>360000</v>
      </c>
      <c r="E649" t="s">
        <v>41</v>
      </c>
      <c r="F649" t="s">
        <v>42</v>
      </c>
      <c r="G649" s="7">
        <v>360000</v>
      </c>
      <c r="H649" s="7">
        <v>155270</v>
      </c>
      <c r="I649" s="12">
        <f t="shared" si="50"/>
        <v>43.130555555555553</v>
      </c>
      <c r="J649" s="12">
        <f t="shared" si="54"/>
        <v>6.5661477411477449</v>
      </c>
      <c r="K649" s="7">
        <v>310545</v>
      </c>
      <c r="L649" s="7">
        <v>53192</v>
      </c>
      <c r="M649" s="7">
        <f t="shared" si="51"/>
        <v>306808</v>
      </c>
      <c r="N649" s="7">
        <v>129323.1171875</v>
      </c>
      <c r="O649" s="22">
        <f t="shared" si="52"/>
        <v>2.3724142030629554</v>
      </c>
      <c r="P649" s="27">
        <v>1432</v>
      </c>
      <c r="Q649" s="32">
        <f t="shared" si="53"/>
        <v>214.2513966480447</v>
      </c>
      <c r="R649" s="37" t="s">
        <v>1343</v>
      </c>
      <c r="S649" s="42">
        <f>ABS(O1909-O649)*100</f>
        <v>87.38287648278606</v>
      </c>
      <c r="T649" t="s">
        <v>83</v>
      </c>
      <c r="V649" s="7">
        <v>49500</v>
      </c>
      <c r="W649" t="s">
        <v>45</v>
      </c>
      <c r="X649" s="17" t="s">
        <v>46</v>
      </c>
      <c r="Z649" t="s">
        <v>1340</v>
      </c>
      <c r="AA649">
        <v>401</v>
      </c>
      <c r="AB649">
        <v>46</v>
      </c>
    </row>
    <row r="650" spans="1:28" x14ac:dyDescent="0.25">
      <c r="A650" t="s">
        <v>1392</v>
      </c>
      <c r="B650" t="s">
        <v>1393</v>
      </c>
      <c r="C650" s="17">
        <v>44820</v>
      </c>
      <c r="D650" s="7">
        <v>300000</v>
      </c>
      <c r="E650" t="s">
        <v>41</v>
      </c>
      <c r="F650" t="s">
        <v>42</v>
      </c>
      <c r="G650" s="7">
        <v>300000</v>
      </c>
      <c r="H650" s="7">
        <v>167810</v>
      </c>
      <c r="I650" s="12">
        <f t="shared" si="50"/>
        <v>55.936666666666667</v>
      </c>
      <c r="J650" s="12">
        <f t="shared" si="54"/>
        <v>6.2399633699633696</v>
      </c>
      <c r="K650" s="7">
        <v>335616</v>
      </c>
      <c r="L650" s="7">
        <v>51689</v>
      </c>
      <c r="M650" s="7">
        <f t="shared" si="51"/>
        <v>248311</v>
      </c>
      <c r="N650" s="7">
        <v>142676.890625</v>
      </c>
      <c r="O650" s="22">
        <f t="shared" si="52"/>
        <v>1.7403729427538468</v>
      </c>
      <c r="P650" s="27">
        <v>1865</v>
      </c>
      <c r="Q650" s="32">
        <f t="shared" si="53"/>
        <v>133.14262734584452</v>
      </c>
      <c r="R650" s="37" t="s">
        <v>1343</v>
      </c>
      <c r="S650" s="42">
        <f>ABS(O1909-O650)*100</f>
        <v>24.17875045187521</v>
      </c>
      <c r="T650" t="s">
        <v>83</v>
      </c>
      <c r="V650" s="7">
        <v>49500</v>
      </c>
      <c r="W650" t="s">
        <v>45</v>
      </c>
      <c r="X650" s="17" t="s">
        <v>46</v>
      </c>
      <c r="Z650" t="s">
        <v>1340</v>
      </c>
      <c r="AA650">
        <v>401</v>
      </c>
      <c r="AB650">
        <v>41</v>
      </c>
    </row>
    <row r="651" spans="1:28" x14ac:dyDescent="0.25">
      <c r="A651" t="s">
        <v>1394</v>
      </c>
      <c r="B651" t="s">
        <v>1395</v>
      </c>
      <c r="C651" s="17">
        <v>45104</v>
      </c>
      <c r="D651" s="7">
        <v>315000</v>
      </c>
      <c r="E651" t="s">
        <v>41</v>
      </c>
      <c r="F651" t="s">
        <v>42</v>
      </c>
      <c r="G651" s="7">
        <v>315000</v>
      </c>
      <c r="H651" s="7">
        <v>147270</v>
      </c>
      <c r="I651" s="12">
        <f t="shared" si="50"/>
        <v>46.752380952380953</v>
      </c>
      <c r="J651" s="12">
        <f t="shared" si="54"/>
        <v>2.9443223443223445</v>
      </c>
      <c r="K651" s="7">
        <v>294535</v>
      </c>
      <c r="L651" s="7">
        <v>52538</v>
      </c>
      <c r="M651" s="7">
        <f t="shared" si="51"/>
        <v>262462</v>
      </c>
      <c r="N651" s="7">
        <v>121606.53125</v>
      </c>
      <c r="O651" s="22">
        <f t="shared" si="52"/>
        <v>2.158288681554676</v>
      </c>
      <c r="P651" s="27">
        <v>1382</v>
      </c>
      <c r="Q651" s="32">
        <f t="shared" si="53"/>
        <v>189.91461649782923</v>
      </c>
      <c r="R651" s="37" t="s">
        <v>1343</v>
      </c>
      <c r="S651" s="42">
        <f>ABS(O1909-O651)*100</f>
        <v>65.970324331958125</v>
      </c>
      <c r="T651" t="s">
        <v>83</v>
      </c>
      <c r="V651" s="7">
        <v>49500</v>
      </c>
      <c r="W651" t="s">
        <v>45</v>
      </c>
      <c r="X651" s="17" t="s">
        <v>46</v>
      </c>
      <c r="Z651" t="s">
        <v>1340</v>
      </c>
      <c r="AA651">
        <v>401</v>
      </c>
      <c r="AB651">
        <v>41</v>
      </c>
    </row>
    <row r="652" spans="1:28" x14ac:dyDescent="0.25">
      <c r="A652" t="s">
        <v>1396</v>
      </c>
      <c r="B652" t="s">
        <v>1397</v>
      </c>
      <c r="C652" s="17">
        <v>45247</v>
      </c>
      <c r="D652" s="7">
        <v>310000</v>
      </c>
      <c r="E652" t="s">
        <v>41</v>
      </c>
      <c r="F652" t="s">
        <v>42</v>
      </c>
      <c r="G652" s="7">
        <v>310000</v>
      </c>
      <c r="H652" s="7">
        <v>158630</v>
      </c>
      <c r="I652" s="12">
        <f t="shared" si="50"/>
        <v>51.170967741935478</v>
      </c>
      <c r="J652" s="12">
        <f t="shared" si="54"/>
        <v>1.4742644452321798</v>
      </c>
      <c r="K652" s="7">
        <v>317259</v>
      </c>
      <c r="L652" s="7">
        <v>52810</v>
      </c>
      <c r="M652" s="7">
        <f t="shared" si="51"/>
        <v>257190</v>
      </c>
      <c r="N652" s="7">
        <v>132888.9375</v>
      </c>
      <c r="O652" s="22">
        <f t="shared" si="52"/>
        <v>1.935375546215049</v>
      </c>
      <c r="P652" s="27">
        <v>2016</v>
      </c>
      <c r="Q652" s="32">
        <f t="shared" si="53"/>
        <v>127.57440476190476</v>
      </c>
      <c r="R652" s="37" t="s">
        <v>1343</v>
      </c>
      <c r="S652" s="42">
        <f>ABS(O1909-O652)*100</f>
        <v>43.679010797995431</v>
      </c>
      <c r="T652" t="s">
        <v>137</v>
      </c>
      <c r="V652" s="7">
        <v>49500</v>
      </c>
      <c r="W652" t="s">
        <v>45</v>
      </c>
      <c r="X652" s="17" t="s">
        <v>46</v>
      </c>
      <c r="Z652" t="s">
        <v>1340</v>
      </c>
      <c r="AA652">
        <v>401</v>
      </c>
      <c r="AB652">
        <v>41</v>
      </c>
    </row>
    <row r="653" spans="1:28" x14ac:dyDescent="0.25">
      <c r="A653" t="s">
        <v>1398</v>
      </c>
      <c r="B653" t="s">
        <v>1399</v>
      </c>
      <c r="C653" s="17">
        <v>45068</v>
      </c>
      <c r="D653" s="7">
        <v>326000</v>
      </c>
      <c r="E653" t="s">
        <v>41</v>
      </c>
      <c r="F653" t="s">
        <v>42</v>
      </c>
      <c r="G653" s="7">
        <v>326000</v>
      </c>
      <c r="H653" s="7">
        <v>174540</v>
      </c>
      <c r="I653" s="12">
        <f t="shared" si="50"/>
        <v>53.53987730061349</v>
      </c>
      <c r="J653" s="12">
        <f t="shared" si="54"/>
        <v>3.8431740039101925</v>
      </c>
      <c r="K653" s="7">
        <v>349087</v>
      </c>
      <c r="L653" s="7">
        <v>52538</v>
      </c>
      <c r="M653" s="7">
        <f t="shared" si="51"/>
        <v>273462</v>
      </c>
      <c r="N653" s="7">
        <v>149019.59375</v>
      </c>
      <c r="O653" s="22">
        <f t="shared" si="52"/>
        <v>1.8350741209157269</v>
      </c>
      <c r="P653" s="27">
        <v>1704</v>
      </c>
      <c r="Q653" s="32">
        <f t="shared" si="53"/>
        <v>160.48239436619718</v>
      </c>
      <c r="R653" s="37" t="s">
        <v>1343</v>
      </c>
      <c r="S653" s="42">
        <f>ABS(O1909-O653)*100</f>
        <v>33.648868268063211</v>
      </c>
      <c r="T653" t="s">
        <v>83</v>
      </c>
      <c r="V653" s="7">
        <v>49500</v>
      </c>
      <c r="W653" t="s">
        <v>45</v>
      </c>
      <c r="X653" s="17" t="s">
        <v>46</v>
      </c>
      <c r="Z653" t="s">
        <v>1340</v>
      </c>
      <c r="AA653">
        <v>401</v>
      </c>
      <c r="AB653">
        <v>46</v>
      </c>
    </row>
    <row r="654" spans="1:28" x14ac:dyDescent="0.25">
      <c r="A654" t="s">
        <v>1400</v>
      </c>
      <c r="B654" t="s">
        <v>1401</v>
      </c>
      <c r="C654" s="17">
        <v>44680</v>
      </c>
      <c r="D654" s="7">
        <v>335000</v>
      </c>
      <c r="E654" t="s">
        <v>41</v>
      </c>
      <c r="F654" t="s">
        <v>42</v>
      </c>
      <c r="G654" s="7">
        <v>335000</v>
      </c>
      <c r="H654" s="7">
        <v>141200</v>
      </c>
      <c r="I654" s="12">
        <f t="shared" si="50"/>
        <v>42.149253731343286</v>
      </c>
      <c r="J654" s="12">
        <f t="shared" si="54"/>
        <v>7.5474495653600115</v>
      </c>
      <c r="K654" s="7">
        <v>282390</v>
      </c>
      <c r="L654" s="7">
        <v>58679</v>
      </c>
      <c r="M654" s="7">
        <f t="shared" si="51"/>
        <v>276321</v>
      </c>
      <c r="N654" s="7">
        <v>112417.5859375</v>
      </c>
      <c r="O654" s="22">
        <f t="shared" si="52"/>
        <v>2.4579873130670515</v>
      </c>
      <c r="P654" s="27">
        <v>1160</v>
      </c>
      <c r="Q654" s="32">
        <f t="shared" si="53"/>
        <v>238.20775862068965</v>
      </c>
      <c r="R654" s="37" t="s">
        <v>1343</v>
      </c>
      <c r="S654" s="42">
        <f>ABS(O1909-O654)*100</f>
        <v>95.940187483195686</v>
      </c>
      <c r="T654" t="s">
        <v>83</v>
      </c>
      <c r="V654" s="7">
        <v>49500</v>
      </c>
      <c r="W654" t="s">
        <v>45</v>
      </c>
      <c r="X654" s="17" t="s">
        <v>46</v>
      </c>
      <c r="Z654" t="s">
        <v>1340</v>
      </c>
      <c r="AA654">
        <v>401</v>
      </c>
      <c r="AB654">
        <v>46</v>
      </c>
    </row>
    <row r="655" spans="1:28" x14ac:dyDescent="0.25">
      <c r="A655" t="s">
        <v>1402</v>
      </c>
      <c r="B655" t="s">
        <v>1403</v>
      </c>
      <c r="C655" s="17">
        <v>44935</v>
      </c>
      <c r="D655" s="7">
        <v>335000</v>
      </c>
      <c r="E655" t="s">
        <v>41</v>
      </c>
      <c r="F655" t="s">
        <v>42</v>
      </c>
      <c r="G655" s="7">
        <v>335000</v>
      </c>
      <c r="H655" s="7">
        <v>161660</v>
      </c>
      <c r="I655" s="12">
        <f t="shared" si="50"/>
        <v>48.256716417910454</v>
      </c>
      <c r="J655" s="12">
        <f t="shared" si="54"/>
        <v>1.439986878792844</v>
      </c>
      <c r="K655" s="7">
        <v>323318</v>
      </c>
      <c r="L655" s="7">
        <v>52538</v>
      </c>
      <c r="M655" s="7">
        <f t="shared" si="51"/>
        <v>282462</v>
      </c>
      <c r="N655" s="7">
        <v>136070.359375</v>
      </c>
      <c r="O655" s="22">
        <f t="shared" si="52"/>
        <v>2.0758525317152672</v>
      </c>
      <c r="P655" s="27">
        <v>1550</v>
      </c>
      <c r="Q655" s="32">
        <f t="shared" si="53"/>
        <v>182.23354838709676</v>
      </c>
      <c r="R655" s="37" t="s">
        <v>1343</v>
      </c>
      <c r="S655" s="42">
        <f>ABS(O1909-O655)*100</f>
        <v>57.726709348017245</v>
      </c>
      <c r="T655" t="s">
        <v>83</v>
      </c>
      <c r="V655" s="7">
        <v>49500</v>
      </c>
      <c r="W655" t="s">
        <v>45</v>
      </c>
      <c r="X655" s="17" t="s">
        <v>46</v>
      </c>
      <c r="Z655" t="s">
        <v>1340</v>
      </c>
      <c r="AA655">
        <v>401</v>
      </c>
      <c r="AB655">
        <v>46</v>
      </c>
    </row>
    <row r="656" spans="1:28" x14ac:dyDescent="0.25">
      <c r="A656" t="s">
        <v>1404</v>
      </c>
      <c r="B656" t="s">
        <v>1405</v>
      </c>
      <c r="C656" s="17">
        <v>45119</v>
      </c>
      <c r="D656" s="7">
        <v>351000</v>
      </c>
      <c r="E656" t="s">
        <v>41</v>
      </c>
      <c r="F656" t="s">
        <v>42</v>
      </c>
      <c r="G656" s="7">
        <v>351000</v>
      </c>
      <c r="H656" s="7">
        <v>144870</v>
      </c>
      <c r="I656" s="12">
        <f t="shared" si="50"/>
        <v>41.273504273504273</v>
      </c>
      <c r="J656" s="12">
        <f t="shared" si="54"/>
        <v>8.4231990231990252</v>
      </c>
      <c r="K656" s="7">
        <v>289733</v>
      </c>
      <c r="L656" s="7">
        <v>54541</v>
      </c>
      <c r="M656" s="7">
        <f t="shared" si="51"/>
        <v>296459</v>
      </c>
      <c r="N656" s="7">
        <v>118186.9375</v>
      </c>
      <c r="O656" s="22">
        <f t="shared" si="52"/>
        <v>2.5083905740429224</v>
      </c>
      <c r="P656" s="27">
        <v>1228</v>
      </c>
      <c r="Q656" s="32">
        <f t="shared" si="53"/>
        <v>241.41612377850163</v>
      </c>
      <c r="R656" s="37" t="s">
        <v>1343</v>
      </c>
      <c r="S656" s="42">
        <f>ABS(O1909-O656)*100</f>
        <v>100.98051358078277</v>
      </c>
      <c r="T656" t="s">
        <v>83</v>
      </c>
      <c r="V656" s="7">
        <v>49500</v>
      </c>
      <c r="W656" t="s">
        <v>45</v>
      </c>
      <c r="X656" s="17" t="s">
        <v>46</v>
      </c>
      <c r="Z656" t="s">
        <v>1340</v>
      </c>
      <c r="AA656">
        <v>401</v>
      </c>
      <c r="AB656">
        <v>46</v>
      </c>
    </row>
    <row r="657" spans="1:28" x14ac:dyDescent="0.25">
      <c r="A657" t="s">
        <v>1406</v>
      </c>
      <c r="B657" t="s">
        <v>1407</v>
      </c>
      <c r="C657" s="17">
        <v>44799</v>
      </c>
      <c r="D657" s="7">
        <v>319500</v>
      </c>
      <c r="E657" t="s">
        <v>41</v>
      </c>
      <c r="F657" t="s">
        <v>42</v>
      </c>
      <c r="G657" s="7">
        <v>319500</v>
      </c>
      <c r="H657" s="7">
        <v>149690</v>
      </c>
      <c r="I657" s="12">
        <f t="shared" si="50"/>
        <v>46.851330203442885</v>
      </c>
      <c r="J657" s="12">
        <f t="shared" si="54"/>
        <v>2.8453730932604131</v>
      </c>
      <c r="K657" s="7">
        <v>299385</v>
      </c>
      <c r="L657" s="7">
        <v>54078</v>
      </c>
      <c r="M657" s="7">
        <f t="shared" si="51"/>
        <v>265422</v>
      </c>
      <c r="N657" s="7">
        <v>123269.8515625</v>
      </c>
      <c r="O657" s="22">
        <f t="shared" si="52"/>
        <v>2.1531785480038996</v>
      </c>
      <c r="P657" s="27">
        <v>1382</v>
      </c>
      <c r="Q657" s="32">
        <f t="shared" si="53"/>
        <v>192.05643994211289</v>
      </c>
      <c r="R657" s="37" t="s">
        <v>1343</v>
      </c>
      <c r="S657" s="42">
        <f>ABS(O1909-O657)*100</f>
        <v>65.459310976880488</v>
      </c>
      <c r="T657" t="s">
        <v>83</v>
      </c>
      <c r="V657" s="7">
        <v>49500</v>
      </c>
      <c r="W657" t="s">
        <v>45</v>
      </c>
      <c r="X657" s="17" t="s">
        <v>46</v>
      </c>
      <c r="Z657" t="s">
        <v>1340</v>
      </c>
      <c r="AA657">
        <v>401</v>
      </c>
      <c r="AB657">
        <v>46</v>
      </c>
    </row>
    <row r="658" spans="1:28" x14ac:dyDescent="0.25">
      <c r="A658" t="s">
        <v>1408</v>
      </c>
      <c r="B658" t="s">
        <v>1409</v>
      </c>
      <c r="C658" s="17">
        <v>44855</v>
      </c>
      <c r="D658" s="7">
        <v>273000</v>
      </c>
      <c r="E658" t="s">
        <v>41</v>
      </c>
      <c r="F658" t="s">
        <v>42</v>
      </c>
      <c r="G658" s="7">
        <v>273000</v>
      </c>
      <c r="H658" s="7">
        <v>139090</v>
      </c>
      <c r="I658" s="12">
        <f t="shared" si="50"/>
        <v>50.948717948717949</v>
      </c>
      <c r="J658" s="12">
        <f t="shared" si="54"/>
        <v>1.2520146520146511</v>
      </c>
      <c r="K658" s="7">
        <v>278187</v>
      </c>
      <c r="L658" s="7">
        <v>54484</v>
      </c>
      <c r="M658" s="7">
        <f t="shared" si="51"/>
        <v>218516</v>
      </c>
      <c r="N658" s="7">
        <v>112413.5703125</v>
      </c>
      <c r="O658" s="22">
        <f t="shared" si="52"/>
        <v>1.9438578402282254</v>
      </c>
      <c r="P658" s="27">
        <v>1160</v>
      </c>
      <c r="Q658" s="32">
        <f t="shared" si="53"/>
        <v>188.37586206896552</v>
      </c>
      <c r="R658" s="37" t="s">
        <v>1343</v>
      </c>
      <c r="S658" s="42">
        <f>ABS(O1909-O658)*100</f>
        <v>44.52724019931307</v>
      </c>
      <c r="T658" t="s">
        <v>83</v>
      </c>
      <c r="V658" s="7">
        <v>49500</v>
      </c>
      <c r="W658" t="s">
        <v>45</v>
      </c>
      <c r="X658" s="17" t="s">
        <v>46</v>
      </c>
      <c r="Z658" t="s">
        <v>1340</v>
      </c>
      <c r="AA658">
        <v>401</v>
      </c>
      <c r="AB658">
        <v>46</v>
      </c>
    </row>
    <row r="659" spans="1:28" x14ac:dyDescent="0.25">
      <c r="A659" t="s">
        <v>1410</v>
      </c>
      <c r="B659" t="s">
        <v>1411</v>
      </c>
      <c r="C659" s="17">
        <v>44713</v>
      </c>
      <c r="D659" s="7">
        <v>372000</v>
      </c>
      <c r="E659" t="s">
        <v>41</v>
      </c>
      <c r="F659" t="s">
        <v>42</v>
      </c>
      <c r="G659" s="7">
        <v>372000</v>
      </c>
      <c r="H659" s="7">
        <v>152150</v>
      </c>
      <c r="I659" s="12">
        <f t="shared" si="50"/>
        <v>40.9005376344086</v>
      </c>
      <c r="J659" s="12">
        <f t="shared" si="54"/>
        <v>8.7961656622946975</v>
      </c>
      <c r="K659" s="7">
        <v>304302</v>
      </c>
      <c r="L659" s="7">
        <v>53833</v>
      </c>
      <c r="M659" s="7">
        <f t="shared" si="51"/>
        <v>318167</v>
      </c>
      <c r="N659" s="7">
        <v>125863.8203125</v>
      </c>
      <c r="O659" s="22">
        <f t="shared" si="52"/>
        <v>2.52786701698742</v>
      </c>
      <c r="P659" s="27">
        <v>1382</v>
      </c>
      <c r="Q659" s="32">
        <f t="shared" si="53"/>
        <v>230.22214182344428</v>
      </c>
      <c r="R659" s="37" t="s">
        <v>1343</v>
      </c>
      <c r="S659" s="42">
        <f>ABS(O1909-O659)*100</f>
        <v>102.92815787523253</v>
      </c>
      <c r="T659" t="s">
        <v>83</v>
      </c>
      <c r="V659" s="7">
        <v>49500</v>
      </c>
      <c r="W659" t="s">
        <v>45</v>
      </c>
      <c r="X659" s="17" t="s">
        <v>46</v>
      </c>
      <c r="Z659" t="s">
        <v>1340</v>
      </c>
      <c r="AA659">
        <v>401</v>
      </c>
      <c r="AB659">
        <v>46</v>
      </c>
    </row>
    <row r="660" spans="1:28" x14ac:dyDescent="0.25">
      <c r="A660" t="s">
        <v>1412</v>
      </c>
      <c r="B660" t="s">
        <v>1413</v>
      </c>
      <c r="C660" s="17">
        <v>44965</v>
      </c>
      <c r="D660" s="7">
        <v>325000</v>
      </c>
      <c r="E660" t="s">
        <v>41</v>
      </c>
      <c r="F660" t="s">
        <v>42</v>
      </c>
      <c r="G660" s="7">
        <v>325000</v>
      </c>
      <c r="H660" s="7">
        <v>146060</v>
      </c>
      <c r="I660" s="12">
        <f t="shared" si="50"/>
        <v>44.941538461538464</v>
      </c>
      <c r="J660" s="12">
        <f t="shared" si="54"/>
        <v>4.7551648351648339</v>
      </c>
      <c r="K660" s="7">
        <v>292122</v>
      </c>
      <c r="L660" s="7">
        <v>52538</v>
      </c>
      <c r="M660" s="7">
        <f t="shared" si="51"/>
        <v>272462</v>
      </c>
      <c r="N660" s="7">
        <v>120393.96875</v>
      </c>
      <c r="O660" s="22">
        <f t="shared" si="52"/>
        <v>2.2630867877258178</v>
      </c>
      <c r="P660" s="27">
        <v>1228</v>
      </c>
      <c r="Q660" s="32">
        <f t="shared" si="53"/>
        <v>221.87459283387622</v>
      </c>
      <c r="R660" s="37" t="s">
        <v>1343</v>
      </c>
      <c r="S660" s="42">
        <f>ABS(O1909-O660)*100</f>
        <v>76.450134949072307</v>
      </c>
      <c r="T660" t="s">
        <v>83</v>
      </c>
      <c r="V660" s="7">
        <v>49500</v>
      </c>
      <c r="W660" t="s">
        <v>45</v>
      </c>
      <c r="X660" s="17" t="s">
        <v>46</v>
      </c>
      <c r="Z660" t="s">
        <v>1340</v>
      </c>
      <c r="AA660">
        <v>401</v>
      </c>
      <c r="AB660">
        <v>46</v>
      </c>
    </row>
    <row r="661" spans="1:28" x14ac:dyDescent="0.25">
      <c r="A661" t="s">
        <v>1414</v>
      </c>
      <c r="B661" t="s">
        <v>1415</v>
      </c>
      <c r="C661" s="17">
        <v>45140</v>
      </c>
      <c r="D661" s="7">
        <v>350000</v>
      </c>
      <c r="E661" t="s">
        <v>41</v>
      </c>
      <c r="F661" t="s">
        <v>42</v>
      </c>
      <c r="G661" s="7">
        <v>350000</v>
      </c>
      <c r="H661" s="7">
        <v>199670</v>
      </c>
      <c r="I661" s="12">
        <f t="shared" si="50"/>
        <v>57.048571428571428</v>
      </c>
      <c r="J661" s="12">
        <f t="shared" si="54"/>
        <v>7.3518681318681303</v>
      </c>
      <c r="K661" s="7">
        <v>399335</v>
      </c>
      <c r="L661" s="7">
        <v>55111</v>
      </c>
      <c r="M661" s="7">
        <f t="shared" si="51"/>
        <v>294889</v>
      </c>
      <c r="N661" s="7">
        <v>172976.890625</v>
      </c>
      <c r="O661" s="22">
        <f t="shared" si="52"/>
        <v>1.7047884196236112</v>
      </c>
      <c r="P661" s="27">
        <v>1770</v>
      </c>
      <c r="Q661" s="32">
        <f t="shared" si="53"/>
        <v>166.60395480225989</v>
      </c>
      <c r="R661" s="37" t="s">
        <v>1343</v>
      </c>
      <c r="S661" s="42">
        <f>ABS(O1909-O661)*100</f>
        <v>20.620298138851645</v>
      </c>
      <c r="T661" t="s">
        <v>83</v>
      </c>
      <c r="V661" s="7">
        <v>49500</v>
      </c>
      <c r="W661" t="s">
        <v>45</v>
      </c>
      <c r="X661" s="17" t="s">
        <v>46</v>
      </c>
      <c r="Z661" t="s">
        <v>1340</v>
      </c>
      <c r="AA661">
        <v>401</v>
      </c>
      <c r="AB661">
        <v>46</v>
      </c>
    </row>
    <row r="662" spans="1:28" x14ac:dyDescent="0.25">
      <c r="A662" t="s">
        <v>1416</v>
      </c>
      <c r="B662" t="s">
        <v>1417</v>
      </c>
      <c r="C662" s="17">
        <v>44778</v>
      </c>
      <c r="D662" s="7">
        <v>360000</v>
      </c>
      <c r="E662" t="s">
        <v>41</v>
      </c>
      <c r="F662" t="s">
        <v>42</v>
      </c>
      <c r="G662" s="7">
        <v>360000</v>
      </c>
      <c r="H662" s="7">
        <v>176590</v>
      </c>
      <c r="I662" s="12">
        <f t="shared" si="50"/>
        <v>49.052777777777777</v>
      </c>
      <c r="J662" s="12">
        <f t="shared" si="54"/>
        <v>0.64392551892552063</v>
      </c>
      <c r="K662" s="7">
        <v>353170</v>
      </c>
      <c r="L662" s="7">
        <v>55193</v>
      </c>
      <c r="M662" s="7">
        <f t="shared" si="51"/>
        <v>304807</v>
      </c>
      <c r="N662" s="7">
        <v>149737.1875</v>
      </c>
      <c r="O662" s="22">
        <f t="shared" si="52"/>
        <v>2.035613230681256</v>
      </c>
      <c r="P662" s="27">
        <v>2025</v>
      </c>
      <c r="Q662" s="32">
        <f t="shared" si="53"/>
        <v>150.52197530864197</v>
      </c>
      <c r="R662" s="37" t="s">
        <v>1343</v>
      </c>
      <c r="S662" s="42">
        <f>ABS(O1909-O662)*100</f>
        <v>53.702779244616124</v>
      </c>
      <c r="T662" t="s">
        <v>137</v>
      </c>
      <c r="V662" s="7">
        <v>49500</v>
      </c>
      <c r="W662" t="s">
        <v>45</v>
      </c>
      <c r="X662" s="17" t="s">
        <v>46</v>
      </c>
      <c r="Z662" t="s">
        <v>1340</v>
      </c>
      <c r="AA662">
        <v>401</v>
      </c>
      <c r="AB662">
        <v>46</v>
      </c>
    </row>
    <row r="663" spans="1:28" x14ac:dyDescent="0.25">
      <c r="A663" t="s">
        <v>1418</v>
      </c>
      <c r="B663" t="s">
        <v>1419</v>
      </c>
      <c r="C663" s="17">
        <v>45093</v>
      </c>
      <c r="D663" s="7">
        <v>339500</v>
      </c>
      <c r="E663" t="s">
        <v>41</v>
      </c>
      <c r="F663" t="s">
        <v>42</v>
      </c>
      <c r="G663" s="7">
        <v>339500</v>
      </c>
      <c r="H663" s="7">
        <v>177100</v>
      </c>
      <c r="I663" s="12">
        <f t="shared" si="50"/>
        <v>52.164948453608254</v>
      </c>
      <c r="J663" s="12">
        <f t="shared" si="54"/>
        <v>2.4682451569049562</v>
      </c>
      <c r="K663" s="7">
        <v>354200</v>
      </c>
      <c r="L663" s="7">
        <v>61056</v>
      </c>
      <c r="M663" s="7">
        <f t="shared" si="51"/>
        <v>278444</v>
      </c>
      <c r="N663" s="7">
        <v>147308.546875</v>
      </c>
      <c r="O663" s="22">
        <f t="shared" si="52"/>
        <v>1.8902093999764737</v>
      </c>
      <c r="P663" s="27">
        <v>1638</v>
      </c>
      <c r="Q663" s="32">
        <f t="shared" si="53"/>
        <v>169.99023199023199</v>
      </c>
      <c r="R663" s="37" t="s">
        <v>1343</v>
      </c>
      <c r="S663" s="42">
        <f>ABS(O1909-O663)*100</f>
        <v>39.162396174137903</v>
      </c>
      <c r="T663" t="s">
        <v>83</v>
      </c>
      <c r="V663" s="7">
        <v>49500</v>
      </c>
      <c r="W663" t="s">
        <v>45</v>
      </c>
      <c r="X663" s="17" t="s">
        <v>46</v>
      </c>
      <c r="Z663" t="s">
        <v>1340</v>
      </c>
      <c r="AA663">
        <v>401</v>
      </c>
      <c r="AB663">
        <v>46</v>
      </c>
    </row>
    <row r="664" spans="1:28" x14ac:dyDescent="0.25">
      <c r="A664" t="s">
        <v>1420</v>
      </c>
      <c r="B664" t="s">
        <v>1421</v>
      </c>
      <c r="C664" s="17">
        <v>45212</v>
      </c>
      <c r="D664" s="7">
        <v>312000</v>
      </c>
      <c r="E664" t="s">
        <v>41</v>
      </c>
      <c r="F664" t="s">
        <v>42</v>
      </c>
      <c r="G664" s="7">
        <v>312000</v>
      </c>
      <c r="H664" s="7">
        <v>171760</v>
      </c>
      <c r="I664" s="12">
        <f t="shared" si="50"/>
        <v>55.051282051282044</v>
      </c>
      <c r="J664" s="12">
        <f t="shared" si="54"/>
        <v>5.3545787545787462</v>
      </c>
      <c r="K664" s="7">
        <v>343527</v>
      </c>
      <c r="L664" s="7">
        <v>57538</v>
      </c>
      <c r="M664" s="7">
        <f t="shared" si="51"/>
        <v>254462</v>
      </c>
      <c r="N664" s="7">
        <v>143713.0625</v>
      </c>
      <c r="O664" s="22">
        <f t="shared" si="52"/>
        <v>1.7706254085288873</v>
      </c>
      <c r="P664" s="27">
        <v>1626</v>
      </c>
      <c r="Q664" s="32">
        <f t="shared" si="53"/>
        <v>156.49569495694956</v>
      </c>
      <c r="R664" s="37" t="s">
        <v>1343</v>
      </c>
      <c r="S664" s="42">
        <f>ABS(O1909-O664)*100</f>
        <v>27.203997029379256</v>
      </c>
      <c r="T664" t="s">
        <v>83</v>
      </c>
      <c r="V664" s="7">
        <v>54500</v>
      </c>
      <c r="W664" t="s">
        <v>45</v>
      </c>
      <c r="X664" s="17" t="s">
        <v>46</v>
      </c>
      <c r="Z664" t="s">
        <v>1340</v>
      </c>
      <c r="AA664">
        <v>401</v>
      </c>
      <c r="AB664">
        <v>46</v>
      </c>
    </row>
    <row r="665" spans="1:28" x14ac:dyDescent="0.25">
      <c r="A665" t="s">
        <v>1422</v>
      </c>
      <c r="B665" t="s">
        <v>1423</v>
      </c>
      <c r="C665" s="17">
        <v>45036</v>
      </c>
      <c r="D665" s="7">
        <v>315000</v>
      </c>
      <c r="E665" t="s">
        <v>41</v>
      </c>
      <c r="F665" t="s">
        <v>42</v>
      </c>
      <c r="G665" s="7">
        <v>315000</v>
      </c>
      <c r="H665" s="7">
        <v>162650</v>
      </c>
      <c r="I665" s="12">
        <f t="shared" si="50"/>
        <v>51.634920634920633</v>
      </c>
      <c r="J665" s="12">
        <f t="shared" si="54"/>
        <v>1.9382173382173349</v>
      </c>
      <c r="K665" s="7">
        <v>325301</v>
      </c>
      <c r="L665" s="7">
        <v>54482</v>
      </c>
      <c r="M665" s="7">
        <f t="shared" si="51"/>
        <v>260518</v>
      </c>
      <c r="N665" s="7">
        <v>136089.953125</v>
      </c>
      <c r="O665" s="22">
        <f t="shared" si="52"/>
        <v>1.914307368161936</v>
      </c>
      <c r="P665" s="27">
        <v>1382</v>
      </c>
      <c r="Q665" s="32">
        <f t="shared" si="53"/>
        <v>188.50795947901591</v>
      </c>
      <c r="R665" s="37" t="s">
        <v>1343</v>
      </c>
      <c r="S665" s="42">
        <f>ABS(O1909-O665)*100</f>
        <v>41.57219299268413</v>
      </c>
      <c r="T665" t="s">
        <v>83</v>
      </c>
      <c r="V665" s="7">
        <v>49500</v>
      </c>
      <c r="W665" t="s">
        <v>45</v>
      </c>
      <c r="X665" s="17" t="s">
        <v>46</v>
      </c>
      <c r="Z665" t="s">
        <v>1340</v>
      </c>
      <c r="AA665">
        <v>401</v>
      </c>
      <c r="AB665">
        <v>46</v>
      </c>
    </row>
    <row r="666" spans="1:28" x14ac:dyDescent="0.25">
      <c r="A666" t="s">
        <v>1424</v>
      </c>
      <c r="B666" t="s">
        <v>1425</v>
      </c>
      <c r="C666" s="17">
        <v>44683</v>
      </c>
      <c r="D666" s="7">
        <v>380000</v>
      </c>
      <c r="E666" t="s">
        <v>41</v>
      </c>
      <c r="F666" t="s">
        <v>42</v>
      </c>
      <c r="G666" s="7">
        <v>380000</v>
      </c>
      <c r="H666" s="7">
        <v>174790</v>
      </c>
      <c r="I666" s="12">
        <f t="shared" si="50"/>
        <v>45.997368421052634</v>
      </c>
      <c r="J666" s="12">
        <f t="shared" si="54"/>
        <v>3.6993348756506634</v>
      </c>
      <c r="K666" s="7">
        <v>349581</v>
      </c>
      <c r="L666" s="7">
        <v>52538</v>
      </c>
      <c r="M666" s="7">
        <f t="shared" si="51"/>
        <v>327462</v>
      </c>
      <c r="N666" s="7">
        <v>149267.84375</v>
      </c>
      <c r="O666" s="22">
        <f t="shared" si="52"/>
        <v>2.1937879704918024</v>
      </c>
      <c r="P666" s="27">
        <v>1560</v>
      </c>
      <c r="Q666" s="32">
        <f t="shared" si="53"/>
        <v>209.91153846153847</v>
      </c>
      <c r="R666" s="37" t="s">
        <v>1343</v>
      </c>
      <c r="S666" s="42">
        <f>ABS(O1909-O666)*100</f>
        <v>69.520253225670771</v>
      </c>
      <c r="T666" t="s">
        <v>83</v>
      </c>
      <c r="V666" s="7">
        <v>49500</v>
      </c>
      <c r="W666" t="s">
        <v>45</v>
      </c>
      <c r="X666" s="17" t="s">
        <v>46</v>
      </c>
      <c r="Z666" t="s">
        <v>1340</v>
      </c>
      <c r="AA666">
        <v>401</v>
      </c>
      <c r="AB666">
        <v>46</v>
      </c>
    </row>
    <row r="667" spans="1:28" x14ac:dyDescent="0.25">
      <c r="A667" t="s">
        <v>1426</v>
      </c>
      <c r="B667" t="s">
        <v>1427</v>
      </c>
      <c r="C667" s="17">
        <v>45245</v>
      </c>
      <c r="D667" s="7">
        <v>375000</v>
      </c>
      <c r="E667" t="s">
        <v>41</v>
      </c>
      <c r="F667" t="s">
        <v>42</v>
      </c>
      <c r="G667" s="7">
        <v>375000</v>
      </c>
      <c r="H667" s="7">
        <v>194720</v>
      </c>
      <c r="I667" s="12">
        <f t="shared" si="50"/>
        <v>51.925333333333334</v>
      </c>
      <c r="J667" s="12">
        <f t="shared" si="54"/>
        <v>2.2286300366300367</v>
      </c>
      <c r="K667" s="7">
        <v>389444</v>
      </c>
      <c r="L667" s="7">
        <v>52332</v>
      </c>
      <c r="M667" s="7">
        <f t="shared" si="51"/>
        <v>322668</v>
      </c>
      <c r="N667" s="7">
        <v>169403.015625</v>
      </c>
      <c r="O667" s="22">
        <f t="shared" si="52"/>
        <v>1.9047358679509929</v>
      </c>
      <c r="P667" s="27">
        <v>1828</v>
      </c>
      <c r="Q667" s="32">
        <f t="shared" si="53"/>
        <v>176.51422319474835</v>
      </c>
      <c r="R667" s="37" t="s">
        <v>1343</v>
      </c>
      <c r="S667" s="42">
        <f>ABS(O1909-O667)*100</f>
        <v>40.615042971589823</v>
      </c>
      <c r="T667" t="s">
        <v>83</v>
      </c>
      <c r="V667" s="7">
        <v>49500</v>
      </c>
      <c r="W667" t="s">
        <v>45</v>
      </c>
      <c r="X667" s="17" t="s">
        <v>46</v>
      </c>
      <c r="Z667" t="s">
        <v>1340</v>
      </c>
      <c r="AA667">
        <v>401</v>
      </c>
      <c r="AB667">
        <v>46</v>
      </c>
    </row>
    <row r="668" spans="1:28" x14ac:dyDescent="0.25">
      <c r="A668" t="s">
        <v>1428</v>
      </c>
      <c r="B668" t="s">
        <v>1429</v>
      </c>
      <c r="C668" s="17">
        <v>45226</v>
      </c>
      <c r="D668" s="7">
        <v>386000</v>
      </c>
      <c r="E668" t="s">
        <v>41</v>
      </c>
      <c r="F668" t="s">
        <v>42</v>
      </c>
      <c r="G668" s="7">
        <v>386000</v>
      </c>
      <c r="H668" s="7">
        <v>155600</v>
      </c>
      <c r="I668" s="12">
        <f t="shared" si="50"/>
        <v>40.310880829015545</v>
      </c>
      <c r="J668" s="12">
        <f t="shared" si="54"/>
        <v>9.3858224676877526</v>
      </c>
      <c r="K668" s="7">
        <v>311207</v>
      </c>
      <c r="L668" s="7">
        <v>52332</v>
      </c>
      <c r="M668" s="7">
        <f t="shared" si="51"/>
        <v>333668</v>
      </c>
      <c r="N668" s="7">
        <v>130087.9375</v>
      </c>
      <c r="O668" s="22">
        <f t="shared" si="52"/>
        <v>2.5649418878671977</v>
      </c>
      <c r="P668" s="27">
        <v>1382</v>
      </c>
      <c r="Q668" s="32">
        <f t="shared" si="53"/>
        <v>241.43849493487699</v>
      </c>
      <c r="R668" s="37" t="s">
        <v>1343</v>
      </c>
      <c r="S668" s="42">
        <f>ABS(O1909-O668)*100</f>
        <v>106.6356449632103</v>
      </c>
      <c r="T668" t="s">
        <v>83</v>
      </c>
      <c r="V668" s="7">
        <v>49500</v>
      </c>
      <c r="W668" t="s">
        <v>45</v>
      </c>
      <c r="X668" s="17" t="s">
        <v>46</v>
      </c>
      <c r="Z668" t="s">
        <v>1340</v>
      </c>
      <c r="AA668">
        <v>401</v>
      </c>
      <c r="AB668">
        <v>46</v>
      </c>
    </row>
    <row r="669" spans="1:28" x14ac:dyDescent="0.25">
      <c r="A669" t="s">
        <v>1430</v>
      </c>
      <c r="B669" t="s">
        <v>1431</v>
      </c>
      <c r="C669" s="17">
        <v>45005</v>
      </c>
      <c r="D669" s="7">
        <v>335000</v>
      </c>
      <c r="E669" t="s">
        <v>41</v>
      </c>
      <c r="F669" t="s">
        <v>42</v>
      </c>
      <c r="G669" s="7">
        <v>335000</v>
      </c>
      <c r="H669" s="7">
        <v>181010</v>
      </c>
      <c r="I669" s="12">
        <f t="shared" si="50"/>
        <v>54.032835820895521</v>
      </c>
      <c r="J669" s="12">
        <f t="shared" si="54"/>
        <v>4.3361325241922231</v>
      </c>
      <c r="K669" s="7">
        <v>362027</v>
      </c>
      <c r="L669" s="7">
        <v>52538</v>
      </c>
      <c r="M669" s="7">
        <f t="shared" si="51"/>
        <v>282462</v>
      </c>
      <c r="N669" s="7">
        <v>155522.109375</v>
      </c>
      <c r="O669" s="22">
        <f t="shared" si="52"/>
        <v>1.8162176499221625</v>
      </c>
      <c r="P669" s="27">
        <v>1896</v>
      </c>
      <c r="Q669" s="32">
        <f t="shared" si="53"/>
        <v>148.97784810126583</v>
      </c>
      <c r="R669" s="37" t="s">
        <v>1343</v>
      </c>
      <c r="S669" s="42">
        <f>ABS(O1909-O669)*100</f>
        <v>31.763221168706778</v>
      </c>
      <c r="T669" t="s">
        <v>83</v>
      </c>
      <c r="V669" s="7">
        <v>49500</v>
      </c>
      <c r="W669" t="s">
        <v>45</v>
      </c>
      <c r="X669" s="17" t="s">
        <v>46</v>
      </c>
      <c r="Z669" t="s">
        <v>1340</v>
      </c>
      <c r="AA669">
        <v>401</v>
      </c>
      <c r="AB669">
        <v>46</v>
      </c>
    </row>
    <row r="670" spans="1:28" x14ac:dyDescent="0.25">
      <c r="A670" t="s">
        <v>1432</v>
      </c>
      <c r="B670" t="s">
        <v>1433</v>
      </c>
      <c r="C670" s="17">
        <v>44789</v>
      </c>
      <c r="D670" s="7">
        <v>355000</v>
      </c>
      <c r="E670" t="s">
        <v>41</v>
      </c>
      <c r="F670" t="s">
        <v>42</v>
      </c>
      <c r="G670" s="7">
        <v>355000</v>
      </c>
      <c r="H670" s="7">
        <v>164200</v>
      </c>
      <c r="I670" s="12">
        <f t="shared" si="50"/>
        <v>46.253521126760567</v>
      </c>
      <c r="J670" s="12">
        <f t="shared" si="54"/>
        <v>3.4431821699427303</v>
      </c>
      <c r="K670" s="7">
        <v>328391</v>
      </c>
      <c r="L670" s="7">
        <v>54848</v>
      </c>
      <c r="M670" s="7">
        <f t="shared" si="51"/>
        <v>300152</v>
      </c>
      <c r="N670" s="7">
        <v>137458.796875</v>
      </c>
      <c r="O670" s="22">
        <f t="shared" si="52"/>
        <v>2.1835779653516627</v>
      </c>
      <c r="P670" s="27">
        <v>1560</v>
      </c>
      <c r="Q670" s="32">
        <f t="shared" si="53"/>
        <v>192.40512820512819</v>
      </c>
      <c r="R670" s="37" t="s">
        <v>1343</v>
      </c>
      <c r="S670" s="42">
        <f>ABS(O1909-O670)*100</f>
        <v>68.499252711656794</v>
      </c>
      <c r="T670" t="s">
        <v>83</v>
      </c>
      <c r="V670" s="7">
        <v>49500</v>
      </c>
      <c r="W670" t="s">
        <v>45</v>
      </c>
      <c r="X670" s="17" t="s">
        <v>46</v>
      </c>
      <c r="Z670" t="s">
        <v>1340</v>
      </c>
      <c r="AA670">
        <v>401</v>
      </c>
      <c r="AB670">
        <v>46</v>
      </c>
    </row>
    <row r="671" spans="1:28" x14ac:dyDescent="0.25">
      <c r="A671" t="s">
        <v>1434</v>
      </c>
      <c r="B671" t="s">
        <v>1435</v>
      </c>
      <c r="C671" s="17">
        <v>45070</v>
      </c>
      <c r="D671" s="7">
        <v>375000</v>
      </c>
      <c r="E671" t="s">
        <v>41</v>
      </c>
      <c r="F671" t="s">
        <v>42</v>
      </c>
      <c r="G671" s="7">
        <v>375000</v>
      </c>
      <c r="H671" s="7">
        <v>182000</v>
      </c>
      <c r="I671" s="12">
        <f t="shared" si="50"/>
        <v>48.533333333333331</v>
      </c>
      <c r="J671" s="12">
        <f t="shared" si="54"/>
        <v>1.1633699633699663</v>
      </c>
      <c r="K671" s="7">
        <v>363999</v>
      </c>
      <c r="L671" s="7">
        <v>53932</v>
      </c>
      <c r="M671" s="7">
        <f t="shared" si="51"/>
        <v>321068</v>
      </c>
      <c r="N671" s="7">
        <v>155812.5625</v>
      </c>
      <c r="O671" s="22">
        <f t="shared" si="52"/>
        <v>2.0606040671463832</v>
      </c>
      <c r="P671" s="27">
        <v>1654</v>
      </c>
      <c r="Q671" s="32">
        <f t="shared" si="53"/>
        <v>194.11608222490932</v>
      </c>
      <c r="R671" s="37" t="s">
        <v>1343</v>
      </c>
      <c r="S671" s="42">
        <f>ABS(O1909-O671)*100</f>
        <v>56.201862891128854</v>
      </c>
      <c r="T671" t="s">
        <v>83</v>
      </c>
      <c r="V671" s="7">
        <v>49500</v>
      </c>
      <c r="W671" t="s">
        <v>45</v>
      </c>
      <c r="X671" s="17" t="s">
        <v>46</v>
      </c>
      <c r="Z671" t="s">
        <v>1340</v>
      </c>
      <c r="AA671">
        <v>401</v>
      </c>
      <c r="AB671">
        <v>46</v>
      </c>
    </row>
    <row r="672" spans="1:28" x14ac:dyDescent="0.25">
      <c r="A672" t="s">
        <v>1436</v>
      </c>
      <c r="B672" t="s">
        <v>1437</v>
      </c>
      <c r="C672" s="17">
        <v>44932</v>
      </c>
      <c r="D672" s="7">
        <v>335000</v>
      </c>
      <c r="E672" t="s">
        <v>41</v>
      </c>
      <c r="F672" t="s">
        <v>42</v>
      </c>
      <c r="G672" s="7">
        <v>335000</v>
      </c>
      <c r="H672" s="7">
        <v>166620</v>
      </c>
      <c r="I672" s="12">
        <f t="shared" si="50"/>
        <v>49.737313432835819</v>
      </c>
      <c r="J672" s="12">
        <f t="shared" si="54"/>
        <v>4.0610136132521291E-2</v>
      </c>
      <c r="K672" s="7">
        <v>333245</v>
      </c>
      <c r="L672" s="7">
        <v>52538</v>
      </c>
      <c r="M672" s="7">
        <f t="shared" si="51"/>
        <v>282462</v>
      </c>
      <c r="N672" s="7">
        <v>141058.796875</v>
      </c>
      <c r="O672" s="22">
        <f t="shared" si="52"/>
        <v>2.0024415793812929</v>
      </c>
      <c r="P672" s="27">
        <v>1560</v>
      </c>
      <c r="Q672" s="32">
        <f t="shared" si="53"/>
        <v>181.0653846153846</v>
      </c>
      <c r="R672" s="37" t="s">
        <v>1343</v>
      </c>
      <c r="S672" s="42">
        <f>ABS(O1909-O672)*100</f>
        <v>50.385614114619813</v>
      </c>
      <c r="T672" t="s">
        <v>83</v>
      </c>
      <c r="V672" s="7">
        <v>49500</v>
      </c>
      <c r="W672" t="s">
        <v>45</v>
      </c>
      <c r="X672" s="17" t="s">
        <v>46</v>
      </c>
      <c r="Z672" t="s">
        <v>1340</v>
      </c>
      <c r="AA672">
        <v>401</v>
      </c>
      <c r="AB672">
        <v>46</v>
      </c>
    </row>
    <row r="673" spans="1:28" x14ac:dyDescent="0.25">
      <c r="A673" t="s">
        <v>1438</v>
      </c>
      <c r="B673" t="s">
        <v>1439</v>
      </c>
      <c r="C673" s="17">
        <v>45174</v>
      </c>
      <c r="D673" s="7">
        <v>345022</v>
      </c>
      <c r="E673" t="s">
        <v>41</v>
      </c>
      <c r="F673" t="s">
        <v>42</v>
      </c>
      <c r="G673" s="7">
        <v>345022</v>
      </c>
      <c r="H673" s="7">
        <v>186530</v>
      </c>
      <c r="I673" s="12">
        <f t="shared" si="50"/>
        <v>54.063219157039264</v>
      </c>
      <c r="J673" s="12">
        <f t="shared" si="54"/>
        <v>4.3665158603359657</v>
      </c>
      <c r="K673" s="7">
        <v>373051</v>
      </c>
      <c r="L673" s="7">
        <v>53773</v>
      </c>
      <c r="M673" s="7">
        <f t="shared" si="51"/>
        <v>291249</v>
      </c>
      <c r="N673" s="7">
        <v>160441.203125</v>
      </c>
      <c r="O673" s="22">
        <f t="shared" si="52"/>
        <v>1.8153005233517692</v>
      </c>
      <c r="P673" s="27">
        <v>1620</v>
      </c>
      <c r="Q673" s="32">
        <f t="shared" si="53"/>
        <v>179.78333333333333</v>
      </c>
      <c r="R673" s="37" t="s">
        <v>1343</v>
      </c>
      <c r="S673" s="42">
        <f>ABS(O1909-O673)*100</f>
        <v>31.671508511667447</v>
      </c>
      <c r="T673" t="s">
        <v>83</v>
      </c>
      <c r="V673" s="7">
        <v>49500</v>
      </c>
      <c r="W673" t="s">
        <v>45</v>
      </c>
      <c r="X673" s="17" t="s">
        <v>46</v>
      </c>
      <c r="Z673" t="s">
        <v>1340</v>
      </c>
      <c r="AA673">
        <v>401</v>
      </c>
      <c r="AB673">
        <v>46</v>
      </c>
    </row>
    <row r="674" spans="1:28" x14ac:dyDescent="0.25">
      <c r="A674" t="s">
        <v>1440</v>
      </c>
      <c r="B674" t="s">
        <v>1441</v>
      </c>
      <c r="C674" s="17">
        <v>44774</v>
      </c>
      <c r="D674" s="7">
        <v>342000</v>
      </c>
      <c r="E674" t="s">
        <v>41</v>
      </c>
      <c r="F674" t="s">
        <v>42</v>
      </c>
      <c r="G674" s="7">
        <v>342000</v>
      </c>
      <c r="H674" s="7">
        <v>161180</v>
      </c>
      <c r="I674" s="12">
        <f t="shared" si="50"/>
        <v>47.128654970760238</v>
      </c>
      <c r="J674" s="12">
        <f t="shared" si="54"/>
        <v>2.5680483259430602</v>
      </c>
      <c r="K674" s="7">
        <v>322358</v>
      </c>
      <c r="L674" s="7">
        <v>55310</v>
      </c>
      <c r="M674" s="7">
        <f t="shared" si="51"/>
        <v>286690</v>
      </c>
      <c r="N674" s="7">
        <v>134194.96875</v>
      </c>
      <c r="O674" s="22">
        <f t="shared" si="52"/>
        <v>2.1363692146617828</v>
      </c>
      <c r="P674" s="27">
        <v>2025</v>
      </c>
      <c r="Q674" s="32">
        <f t="shared" si="53"/>
        <v>141.57530864197531</v>
      </c>
      <c r="R674" s="37" t="s">
        <v>1343</v>
      </c>
      <c r="S674" s="42">
        <f>ABS(O1909-O674)*100</f>
        <v>63.778377642668801</v>
      </c>
      <c r="T674" t="s">
        <v>137</v>
      </c>
      <c r="V674" s="7">
        <v>49500</v>
      </c>
      <c r="W674" t="s">
        <v>45</v>
      </c>
      <c r="X674" s="17" t="s">
        <v>46</v>
      </c>
      <c r="Z674" t="s">
        <v>1340</v>
      </c>
      <c r="AA674">
        <v>401</v>
      </c>
      <c r="AB674">
        <v>41</v>
      </c>
    </row>
    <row r="675" spans="1:28" x14ac:dyDescent="0.25">
      <c r="A675" t="s">
        <v>1442</v>
      </c>
      <c r="B675" t="s">
        <v>1443</v>
      </c>
      <c r="C675" s="17">
        <v>44714</v>
      </c>
      <c r="D675" s="7">
        <v>464000</v>
      </c>
      <c r="E675" t="s">
        <v>41</v>
      </c>
      <c r="F675" t="s">
        <v>42</v>
      </c>
      <c r="G675" s="7">
        <v>464000</v>
      </c>
      <c r="H675" s="7">
        <v>221120</v>
      </c>
      <c r="I675" s="12">
        <f t="shared" si="50"/>
        <v>47.655172413793103</v>
      </c>
      <c r="J675" s="12">
        <f t="shared" si="54"/>
        <v>2.0415308829101946</v>
      </c>
      <c r="K675" s="7">
        <v>442249</v>
      </c>
      <c r="L675" s="7">
        <v>71348</v>
      </c>
      <c r="M675" s="7">
        <f t="shared" si="51"/>
        <v>392652</v>
      </c>
      <c r="N675" s="7">
        <v>340276.15625</v>
      </c>
      <c r="O675" s="22">
        <f t="shared" si="52"/>
        <v>1.1539215804222251</v>
      </c>
      <c r="P675" s="27">
        <v>2547</v>
      </c>
      <c r="Q675" s="32">
        <f t="shared" si="53"/>
        <v>154.16254416961129</v>
      </c>
      <c r="R675" s="37" t="s">
        <v>1444</v>
      </c>
      <c r="S675" s="42">
        <f>ABS(O1909-O675)*100</f>
        <v>34.466385781286959</v>
      </c>
      <c r="T675" t="s">
        <v>44</v>
      </c>
      <c r="V675" s="7">
        <v>65000</v>
      </c>
      <c r="W675" t="s">
        <v>45</v>
      </c>
      <c r="X675" s="17" t="s">
        <v>46</v>
      </c>
      <c r="Z675" t="s">
        <v>1165</v>
      </c>
      <c r="AA675">
        <v>401</v>
      </c>
      <c r="AB675">
        <v>65</v>
      </c>
    </row>
    <row r="676" spans="1:28" x14ac:dyDescent="0.25">
      <c r="A676" t="s">
        <v>1445</v>
      </c>
      <c r="B676" t="s">
        <v>1446</v>
      </c>
      <c r="C676" s="17">
        <v>44838</v>
      </c>
      <c r="D676" s="7">
        <v>461000</v>
      </c>
      <c r="E676" t="s">
        <v>41</v>
      </c>
      <c r="F676" t="s">
        <v>42</v>
      </c>
      <c r="G676" s="7">
        <v>461000</v>
      </c>
      <c r="H676" s="7">
        <v>234690</v>
      </c>
      <c r="I676" s="12">
        <f t="shared" si="50"/>
        <v>50.90889370932755</v>
      </c>
      <c r="J676" s="12">
        <f t="shared" si="54"/>
        <v>1.2121904126242526</v>
      </c>
      <c r="K676" s="7">
        <v>469377</v>
      </c>
      <c r="L676" s="7">
        <v>75393</v>
      </c>
      <c r="M676" s="7">
        <f t="shared" si="51"/>
        <v>385607</v>
      </c>
      <c r="N676" s="7">
        <v>361453.21875</v>
      </c>
      <c r="O676" s="22">
        <f t="shared" si="52"/>
        <v>1.0668240867615735</v>
      </c>
      <c r="P676" s="27">
        <v>2516</v>
      </c>
      <c r="Q676" s="32">
        <f t="shared" si="53"/>
        <v>153.26192368839429</v>
      </c>
      <c r="R676" s="37" t="s">
        <v>1444</v>
      </c>
      <c r="S676" s="42">
        <f>ABS(O1909-O676)*100</f>
        <v>43.176135147352127</v>
      </c>
      <c r="T676" t="s">
        <v>44</v>
      </c>
      <c r="V676" s="7">
        <v>65000</v>
      </c>
      <c r="W676" t="s">
        <v>45</v>
      </c>
      <c r="X676" s="17" t="s">
        <v>46</v>
      </c>
      <c r="Z676" t="s">
        <v>1165</v>
      </c>
      <c r="AA676">
        <v>401</v>
      </c>
      <c r="AB676">
        <v>66</v>
      </c>
    </row>
    <row r="677" spans="1:28" x14ac:dyDescent="0.25">
      <c r="A677" t="s">
        <v>1447</v>
      </c>
      <c r="B677" t="s">
        <v>1448</v>
      </c>
      <c r="C677" s="17">
        <v>44727</v>
      </c>
      <c r="D677" s="7">
        <v>430000</v>
      </c>
      <c r="E677" t="s">
        <v>41</v>
      </c>
      <c r="F677" t="s">
        <v>42</v>
      </c>
      <c r="G677" s="7">
        <v>430000</v>
      </c>
      <c r="H677" s="7">
        <v>244550</v>
      </c>
      <c r="I677" s="12">
        <f t="shared" si="50"/>
        <v>56.872093023255808</v>
      </c>
      <c r="J677" s="12">
        <f t="shared" si="54"/>
        <v>7.1753897265525097</v>
      </c>
      <c r="K677" s="7">
        <v>489096</v>
      </c>
      <c r="L677" s="7">
        <v>79445</v>
      </c>
      <c r="M677" s="7">
        <f t="shared" si="51"/>
        <v>350555</v>
      </c>
      <c r="N677" s="7">
        <v>375826.59375</v>
      </c>
      <c r="O677" s="22">
        <f t="shared" si="52"/>
        <v>0.93275730304808957</v>
      </c>
      <c r="P677" s="27">
        <v>2581</v>
      </c>
      <c r="Q677" s="32">
        <f t="shared" si="53"/>
        <v>135.82138705927935</v>
      </c>
      <c r="R677" s="37" t="s">
        <v>1444</v>
      </c>
      <c r="S677" s="42">
        <f>ABS(O1909-O677)*100</f>
        <v>56.582813518700512</v>
      </c>
      <c r="T677" t="s">
        <v>44</v>
      </c>
      <c r="V677" s="7">
        <v>65000</v>
      </c>
      <c r="W677" t="s">
        <v>45</v>
      </c>
      <c r="X677" s="17" t="s">
        <v>46</v>
      </c>
      <c r="Z677" t="s">
        <v>1165</v>
      </c>
      <c r="AA677">
        <v>401</v>
      </c>
      <c r="AB677">
        <v>65</v>
      </c>
    </row>
    <row r="678" spans="1:28" x14ac:dyDescent="0.25">
      <c r="A678" t="s">
        <v>1449</v>
      </c>
      <c r="B678" t="s">
        <v>1450</v>
      </c>
      <c r="C678" s="17">
        <v>45222</v>
      </c>
      <c r="D678" s="7">
        <v>530000</v>
      </c>
      <c r="E678" t="s">
        <v>41</v>
      </c>
      <c r="F678" t="s">
        <v>42</v>
      </c>
      <c r="G678" s="7">
        <v>530000</v>
      </c>
      <c r="H678" s="7">
        <v>238410</v>
      </c>
      <c r="I678" s="12">
        <f t="shared" si="50"/>
        <v>44.983018867924528</v>
      </c>
      <c r="J678" s="12">
        <f t="shared" si="54"/>
        <v>4.7136844287787696</v>
      </c>
      <c r="K678" s="7">
        <v>476827</v>
      </c>
      <c r="L678" s="7">
        <v>83121</v>
      </c>
      <c r="M678" s="7">
        <f t="shared" si="51"/>
        <v>446879</v>
      </c>
      <c r="N678" s="7">
        <v>361198.15625</v>
      </c>
      <c r="O678" s="22">
        <f t="shared" si="52"/>
        <v>1.237212849145046</v>
      </c>
      <c r="P678" s="27">
        <v>2656</v>
      </c>
      <c r="Q678" s="32">
        <f t="shared" si="53"/>
        <v>168.25263554216866</v>
      </c>
      <c r="R678" s="37" t="s">
        <v>1444</v>
      </c>
      <c r="S678" s="42">
        <f>ABS(O1909-O678)*100</f>
        <v>26.137258909004867</v>
      </c>
      <c r="T678" t="s">
        <v>44</v>
      </c>
      <c r="V678" s="7">
        <v>65000</v>
      </c>
      <c r="W678" t="s">
        <v>45</v>
      </c>
      <c r="X678" s="17" t="s">
        <v>46</v>
      </c>
      <c r="Z678" t="s">
        <v>1165</v>
      </c>
      <c r="AA678">
        <v>401</v>
      </c>
      <c r="AB678">
        <v>66</v>
      </c>
    </row>
    <row r="679" spans="1:28" x14ac:dyDescent="0.25">
      <c r="A679" t="s">
        <v>1451</v>
      </c>
      <c r="B679" t="s">
        <v>1452</v>
      </c>
      <c r="C679" s="17">
        <v>44987</v>
      </c>
      <c r="D679" s="7">
        <v>270000</v>
      </c>
      <c r="E679" t="s">
        <v>41</v>
      </c>
      <c r="F679" t="s">
        <v>42</v>
      </c>
      <c r="G679" s="7">
        <v>270000</v>
      </c>
      <c r="H679" s="7">
        <v>140360</v>
      </c>
      <c r="I679" s="12">
        <f t="shared" si="50"/>
        <v>51.985185185185188</v>
      </c>
      <c r="J679" s="12">
        <f t="shared" si="54"/>
        <v>2.2884818884818898</v>
      </c>
      <c r="K679" s="7">
        <v>280720</v>
      </c>
      <c r="L679" s="7">
        <v>56386</v>
      </c>
      <c r="M679" s="7">
        <f t="shared" si="51"/>
        <v>213614</v>
      </c>
      <c r="N679" s="7">
        <v>126030.3359375</v>
      </c>
      <c r="O679" s="22">
        <f t="shared" si="52"/>
        <v>1.6949411299350485</v>
      </c>
      <c r="P679" s="27">
        <v>1292</v>
      </c>
      <c r="Q679" s="32">
        <f t="shared" si="53"/>
        <v>165.33591331269349</v>
      </c>
      <c r="R679" s="37" t="s">
        <v>1339</v>
      </c>
      <c r="S679" s="42">
        <f>ABS(O1909-O679)*100</f>
        <v>19.635569169995382</v>
      </c>
      <c r="T679" t="s">
        <v>83</v>
      </c>
      <c r="V679" s="7">
        <v>49500</v>
      </c>
      <c r="W679" t="s">
        <v>45</v>
      </c>
      <c r="X679" s="17" t="s">
        <v>46</v>
      </c>
      <c r="Z679" t="s">
        <v>1340</v>
      </c>
      <c r="AA679">
        <v>401</v>
      </c>
      <c r="AB679">
        <v>46</v>
      </c>
    </row>
    <row r="680" spans="1:28" x14ac:dyDescent="0.25">
      <c r="A680" t="s">
        <v>1453</v>
      </c>
      <c r="B680" t="s">
        <v>1454</v>
      </c>
      <c r="C680" s="17">
        <v>44771</v>
      </c>
      <c r="D680" s="7">
        <v>350000</v>
      </c>
      <c r="E680" t="s">
        <v>41</v>
      </c>
      <c r="F680" t="s">
        <v>42</v>
      </c>
      <c r="G680" s="7">
        <v>350000</v>
      </c>
      <c r="H680" s="7">
        <v>146050</v>
      </c>
      <c r="I680" s="12">
        <f t="shared" si="50"/>
        <v>41.728571428571428</v>
      </c>
      <c r="J680" s="12">
        <f t="shared" si="54"/>
        <v>7.96813186813187</v>
      </c>
      <c r="K680" s="7">
        <v>292098</v>
      </c>
      <c r="L680" s="7">
        <v>55125</v>
      </c>
      <c r="M680" s="7">
        <f t="shared" si="51"/>
        <v>294875</v>
      </c>
      <c r="N680" s="7">
        <v>133130.90625</v>
      </c>
      <c r="O680" s="22">
        <f t="shared" si="52"/>
        <v>2.2149252063699523</v>
      </c>
      <c r="P680" s="27">
        <v>1350</v>
      </c>
      <c r="Q680" s="32">
        <f t="shared" si="53"/>
        <v>218.42592592592592</v>
      </c>
      <c r="R680" s="37" t="s">
        <v>1339</v>
      </c>
      <c r="S680" s="42">
        <f>ABS(O1909-O680)*100</f>
        <v>71.633976813485759</v>
      </c>
      <c r="T680" t="s">
        <v>83</v>
      </c>
      <c r="V680" s="7">
        <v>49500</v>
      </c>
      <c r="W680" t="s">
        <v>45</v>
      </c>
      <c r="X680" s="17" t="s">
        <v>46</v>
      </c>
      <c r="Z680" t="s">
        <v>1340</v>
      </c>
      <c r="AA680">
        <v>401</v>
      </c>
      <c r="AB680">
        <v>46</v>
      </c>
    </row>
    <row r="681" spans="1:28" x14ac:dyDescent="0.25">
      <c r="A681" t="s">
        <v>1455</v>
      </c>
      <c r="B681" t="s">
        <v>1456</v>
      </c>
      <c r="C681" s="17">
        <v>45299</v>
      </c>
      <c r="D681" s="7">
        <v>312000</v>
      </c>
      <c r="E681" t="s">
        <v>41</v>
      </c>
      <c r="F681" t="s">
        <v>42</v>
      </c>
      <c r="G681" s="7">
        <v>312000</v>
      </c>
      <c r="H681" s="7">
        <v>139240</v>
      </c>
      <c r="I681" s="12">
        <f t="shared" si="50"/>
        <v>44.628205128205131</v>
      </c>
      <c r="J681" s="12">
        <f t="shared" si="54"/>
        <v>5.0684981684981665</v>
      </c>
      <c r="K681" s="7">
        <v>278480</v>
      </c>
      <c r="L681" s="7">
        <v>51920</v>
      </c>
      <c r="M681" s="7">
        <f t="shared" si="51"/>
        <v>260080</v>
      </c>
      <c r="N681" s="7">
        <v>127280.8984375</v>
      </c>
      <c r="O681" s="22">
        <f t="shared" si="52"/>
        <v>2.043354526820139</v>
      </c>
      <c r="P681" s="27">
        <v>1340</v>
      </c>
      <c r="Q681" s="32">
        <f t="shared" si="53"/>
        <v>194.08955223880596</v>
      </c>
      <c r="R681" s="37" t="s">
        <v>1339</v>
      </c>
      <c r="S681" s="42">
        <f>ABS(O1909-O681)*100</f>
        <v>54.476908858504423</v>
      </c>
      <c r="T681" t="s">
        <v>83</v>
      </c>
      <c r="V681" s="7">
        <v>49500</v>
      </c>
      <c r="W681" t="s">
        <v>45</v>
      </c>
      <c r="X681" s="17" t="s">
        <v>46</v>
      </c>
      <c r="Z681" t="s">
        <v>1340</v>
      </c>
      <c r="AA681">
        <v>401</v>
      </c>
      <c r="AB681">
        <v>46</v>
      </c>
    </row>
    <row r="682" spans="1:28" x14ac:dyDescent="0.25">
      <c r="A682" t="s">
        <v>1457</v>
      </c>
      <c r="B682" t="s">
        <v>1458</v>
      </c>
      <c r="C682" s="17">
        <v>44783</v>
      </c>
      <c r="D682" s="7">
        <v>275000</v>
      </c>
      <c r="E682" t="s">
        <v>41</v>
      </c>
      <c r="F682" t="s">
        <v>42</v>
      </c>
      <c r="G682" s="7">
        <v>275000</v>
      </c>
      <c r="H682" s="7">
        <v>155250</v>
      </c>
      <c r="I682" s="12">
        <f t="shared" si="50"/>
        <v>56.45454545454546</v>
      </c>
      <c r="J682" s="12">
        <f t="shared" si="54"/>
        <v>6.7578421578421626</v>
      </c>
      <c r="K682" s="7">
        <v>310499</v>
      </c>
      <c r="L682" s="7">
        <v>53396</v>
      </c>
      <c r="M682" s="7">
        <f t="shared" si="51"/>
        <v>221604</v>
      </c>
      <c r="N682" s="7">
        <v>144439.890625</v>
      </c>
      <c r="O682" s="22">
        <f t="shared" si="52"/>
        <v>1.5342299072721968</v>
      </c>
      <c r="P682" s="27">
        <v>1788</v>
      </c>
      <c r="Q682" s="32">
        <f t="shared" si="53"/>
        <v>123.93959731543625</v>
      </c>
      <c r="R682" s="37" t="s">
        <v>1339</v>
      </c>
      <c r="S682" s="42">
        <f>ABS(O1909-O682)*100</f>
        <v>3.5644469037102056</v>
      </c>
      <c r="T682" t="s">
        <v>83</v>
      </c>
      <c r="V682" s="7">
        <v>49500</v>
      </c>
      <c r="W682" t="s">
        <v>45</v>
      </c>
      <c r="X682" s="17" t="s">
        <v>46</v>
      </c>
      <c r="Z682" t="s">
        <v>1340</v>
      </c>
      <c r="AA682">
        <v>401</v>
      </c>
      <c r="AB682">
        <v>46</v>
      </c>
    </row>
    <row r="683" spans="1:28" x14ac:dyDescent="0.25">
      <c r="A683" t="s">
        <v>1459</v>
      </c>
      <c r="B683" t="s">
        <v>1460</v>
      </c>
      <c r="C683" s="17">
        <v>44916</v>
      </c>
      <c r="D683" s="7">
        <v>277000</v>
      </c>
      <c r="E683" t="s">
        <v>41</v>
      </c>
      <c r="F683" t="s">
        <v>42</v>
      </c>
      <c r="G683" s="7">
        <v>277000</v>
      </c>
      <c r="H683" s="7">
        <v>159190</v>
      </c>
      <c r="I683" s="12">
        <f t="shared" si="50"/>
        <v>57.469314079422382</v>
      </c>
      <c r="J683" s="12">
        <f t="shared" si="54"/>
        <v>7.7726107827190845</v>
      </c>
      <c r="K683" s="7">
        <v>318373</v>
      </c>
      <c r="L683" s="7">
        <v>53756</v>
      </c>
      <c r="M683" s="7">
        <f t="shared" si="51"/>
        <v>223244</v>
      </c>
      <c r="N683" s="7">
        <v>148661.234375</v>
      </c>
      <c r="O683" s="22">
        <f t="shared" si="52"/>
        <v>1.5016961276997334</v>
      </c>
      <c r="P683" s="27">
        <v>1696</v>
      </c>
      <c r="Q683" s="32">
        <f t="shared" si="53"/>
        <v>131.62971698113208</v>
      </c>
      <c r="R683" s="37" t="s">
        <v>1339</v>
      </c>
      <c r="S683" s="42">
        <f>ABS(O1909-O683)*100</f>
        <v>0.31106894646386607</v>
      </c>
      <c r="T683" t="s">
        <v>83</v>
      </c>
      <c r="V683" s="7">
        <v>49500</v>
      </c>
      <c r="W683" t="s">
        <v>45</v>
      </c>
      <c r="X683" s="17" t="s">
        <v>46</v>
      </c>
      <c r="Z683" t="s">
        <v>1340</v>
      </c>
      <c r="AA683">
        <v>401</v>
      </c>
      <c r="AB683">
        <v>46</v>
      </c>
    </row>
    <row r="684" spans="1:28" x14ac:dyDescent="0.25">
      <c r="A684" t="s">
        <v>1461</v>
      </c>
      <c r="B684" t="s">
        <v>1462</v>
      </c>
      <c r="C684" s="17">
        <v>45134</v>
      </c>
      <c r="D684" s="7">
        <v>299900</v>
      </c>
      <c r="E684" t="s">
        <v>41</v>
      </c>
      <c r="F684" t="s">
        <v>42</v>
      </c>
      <c r="G684" s="7">
        <v>299900</v>
      </c>
      <c r="H684" s="7">
        <v>132410</v>
      </c>
      <c r="I684" s="12">
        <f t="shared" si="50"/>
        <v>44.151383794598196</v>
      </c>
      <c r="J684" s="12">
        <f t="shared" si="54"/>
        <v>5.5453195021051016</v>
      </c>
      <c r="K684" s="7">
        <v>264826</v>
      </c>
      <c r="L684" s="7">
        <v>55396</v>
      </c>
      <c r="M684" s="7">
        <f t="shared" si="51"/>
        <v>244504</v>
      </c>
      <c r="N684" s="7">
        <v>117657.3046875</v>
      </c>
      <c r="O684" s="22">
        <f t="shared" si="52"/>
        <v>2.0781030183328371</v>
      </c>
      <c r="P684" s="27">
        <v>1220</v>
      </c>
      <c r="Q684" s="32">
        <f t="shared" si="53"/>
        <v>200.41311475409836</v>
      </c>
      <c r="R684" s="37" t="s">
        <v>1339</v>
      </c>
      <c r="S684" s="42">
        <f>ABS(O1909-O684)*100</f>
        <v>57.951758009774238</v>
      </c>
      <c r="T684" t="s">
        <v>83</v>
      </c>
      <c r="V684" s="7">
        <v>49500</v>
      </c>
      <c r="W684" t="s">
        <v>45</v>
      </c>
      <c r="X684" s="17" t="s">
        <v>46</v>
      </c>
      <c r="Z684" t="s">
        <v>1340</v>
      </c>
      <c r="AA684">
        <v>401</v>
      </c>
      <c r="AB684">
        <v>46</v>
      </c>
    </row>
    <row r="685" spans="1:28" x14ac:dyDescent="0.25">
      <c r="A685" t="s">
        <v>1463</v>
      </c>
      <c r="B685" t="s">
        <v>1464</v>
      </c>
      <c r="C685" s="17">
        <v>44774</v>
      </c>
      <c r="D685" s="7">
        <v>210000</v>
      </c>
      <c r="E685" t="s">
        <v>41</v>
      </c>
      <c r="F685" t="s">
        <v>42</v>
      </c>
      <c r="G685" s="7">
        <v>210000</v>
      </c>
      <c r="H685" s="7">
        <v>124050</v>
      </c>
      <c r="I685" s="12">
        <f t="shared" si="50"/>
        <v>59.071428571428577</v>
      </c>
      <c r="J685" s="12">
        <f t="shared" si="54"/>
        <v>9.3747252747252787</v>
      </c>
      <c r="K685" s="7">
        <v>248102</v>
      </c>
      <c r="L685" s="7">
        <v>52719</v>
      </c>
      <c r="M685" s="7">
        <f t="shared" si="51"/>
        <v>157281</v>
      </c>
      <c r="N685" s="7">
        <v>109765.7265625</v>
      </c>
      <c r="O685" s="22">
        <f t="shared" si="52"/>
        <v>1.432878958902031</v>
      </c>
      <c r="P685" s="27">
        <v>1107</v>
      </c>
      <c r="Q685" s="32">
        <f t="shared" si="53"/>
        <v>142.07859078590786</v>
      </c>
      <c r="R685" s="37" t="s">
        <v>1339</v>
      </c>
      <c r="S685" s="42">
        <f>ABS(O1909-O685)*100</f>
        <v>6.5706479333063728</v>
      </c>
      <c r="T685" t="s">
        <v>83</v>
      </c>
      <c r="V685" s="7">
        <v>49500</v>
      </c>
      <c r="W685" t="s">
        <v>45</v>
      </c>
      <c r="X685" s="17" t="s">
        <v>46</v>
      </c>
      <c r="Z685" t="s">
        <v>1340</v>
      </c>
      <c r="AA685">
        <v>401</v>
      </c>
      <c r="AB685">
        <v>46</v>
      </c>
    </row>
    <row r="686" spans="1:28" x14ac:dyDescent="0.25">
      <c r="A686" t="s">
        <v>1465</v>
      </c>
      <c r="B686" t="s">
        <v>1466</v>
      </c>
      <c r="C686" s="17">
        <v>45323</v>
      </c>
      <c r="D686" s="7">
        <v>270000</v>
      </c>
      <c r="E686" t="s">
        <v>41</v>
      </c>
      <c r="F686" t="s">
        <v>42</v>
      </c>
      <c r="G686" s="7">
        <v>270000</v>
      </c>
      <c r="H686" s="7">
        <v>143690</v>
      </c>
      <c r="I686" s="12">
        <f t="shared" si="50"/>
        <v>53.218518518518522</v>
      </c>
      <c r="J686" s="12">
        <f t="shared" si="54"/>
        <v>3.5218152218152241</v>
      </c>
      <c r="K686" s="7">
        <v>287377</v>
      </c>
      <c r="L686" s="7">
        <v>54385</v>
      </c>
      <c r="M686" s="7">
        <f t="shared" si="51"/>
        <v>215615</v>
      </c>
      <c r="N686" s="7">
        <v>130894.3828125</v>
      </c>
      <c r="O686" s="22">
        <f t="shared" si="52"/>
        <v>1.6472441014436676</v>
      </c>
      <c r="P686" s="27">
        <v>1361</v>
      </c>
      <c r="Q686" s="32">
        <f t="shared" si="53"/>
        <v>158.42395297575311</v>
      </c>
      <c r="R686" s="37" t="s">
        <v>1339</v>
      </c>
      <c r="S686" s="42">
        <f>ABS(O1909-O686)*100</f>
        <v>14.86586632085729</v>
      </c>
      <c r="T686" t="s">
        <v>83</v>
      </c>
      <c r="V686" s="7">
        <v>49500</v>
      </c>
      <c r="W686" t="s">
        <v>45</v>
      </c>
      <c r="X686" s="17" t="s">
        <v>46</v>
      </c>
      <c r="Z686" t="s">
        <v>1340</v>
      </c>
      <c r="AA686">
        <v>401</v>
      </c>
      <c r="AB686">
        <v>46</v>
      </c>
    </row>
    <row r="687" spans="1:28" x14ac:dyDescent="0.25">
      <c r="A687" t="s">
        <v>1467</v>
      </c>
      <c r="B687" t="s">
        <v>1468</v>
      </c>
      <c r="C687" s="17">
        <v>44820</v>
      </c>
      <c r="D687" s="7">
        <v>340000</v>
      </c>
      <c r="E687" t="s">
        <v>41</v>
      </c>
      <c r="F687" t="s">
        <v>42</v>
      </c>
      <c r="G687" s="7">
        <v>340000</v>
      </c>
      <c r="H687" s="7">
        <v>146360</v>
      </c>
      <c r="I687" s="12">
        <f t="shared" si="50"/>
        <v>43.047058823529412</v>
      </c>
      <c r="J687" s="12">
        <f t="shared" si="54"/>
        <v>6.6496444731738862</v>
      </c>
      <c r="K687" s="7">
        <v>292713</v>
      </c>
      <c r="L687" s="7">
        <v>61132</v>
      </c>
      <c r="M687" s="7">
        <f t="shared" si="51"/>
        <v>278868</v>
      </c>
      <c r="N687" s="7">
        <v>130101.6875</v>
      </c>
      <c r="O687" s="22">
        <f t="shared" si="52"/>
        <v>2.1434618209698471</v>
      </c>
      <c r="P687" s="27">
        <v>1361</v>
      </c>
      <c r="Q687" s="32">
        <f t="shared" si="53"/>
        <v>204.8993387215283</v>
      </c>
      <c r="R687" s="37" t="s">
        <v>1339</v>
      </c>
      <c r="S687" s="42">
        <f>ABS(O1909-O687)*100</f>
        <v>64.487638273475227</v>
      </c>
      <c r="T687" t="s">
        <v>83</v>
      </c>
      <c r="V687" s="7">
        <v>49500</v>
      </c>
      <c r="W687" t="s">
        <v>45</v>
      </c>
      <c r="X687" s="17" t="s">
        <v>46</v>
      </c>
      <c r="Z687" t="s">
        <v>1340</v>
      </c>
      <c r="AA687">
        <v>401</v>
      </c>
      <c r="AB687">
        <v>46</v>
      </c>
    </row>
    <row r="688" spans="1:28" x14ac:dyDescent="0.25">
      <c r="A688" t="s">
        <v>1469</v>
      </c>
      <c r="B688" t="s">
        <v>1470</v>
      </c>
      <c r="C688" s="17">
        <v>44677</v>
      </c>
      <c r="D688" s="7">
        <v>324888</v>
      </c>
      <c r="E688" t="s">
        <v>41</v>
      </c>
      <c r="F688" t="s">
        <v>42</v>
      </c>
      <c r="G688" s="7">
        <v>324888</v>
      </c>
      <c r="H688" s="7">
        <v>148430</v>
      </c>
      <c r="I688" s="12">
        <f t="shared" si="50"/>
        <v>45.686513506192902</v>
      </c>
      <c r="J688" s="12">
        <f t="shared" si="54"/>
        <v>4.0101897905103954</v>
      </c>
      <c r="K688" s="7">
        <v>296852</v>
      </c>
      <c r="L688" s="7">
        <v>52332</v>
      </c>
      <c r="M688" s="7">
        <f t="shared" si="51"/>
        <v>272556</v>
      </c>
      <c r="N688" s="7">
        <v>137370.78125</v>
      </c>
      <c r="O688" s="22">
        <f t="shared" si="52"/>
        <v>1.9840900482612638</v>
      </c>
      <c r="P688" s="27">
        <v>1500</v>
      </c>
      <c r="Q688" s="32">
        <f t="shared" si="53"/>
        <v>181.70400000000001</v>
      </c>
      <c r="R688" s="37" t="s">
        <v>1339</v>
      </c>
      <c r="S688" s="42">
        <f>ABS(O1909-O688)*100</f>
        <v>48.550461002616906</v>
      </c>
      <c r="T688" t="s">
        <v>83</v>
      </c>
      <c r="V688" s="7">
        <v>49500</v>
      </c>
      <c r="W688" t="s">
        <v>45</v>
      </c>
      <c r="X688" s="17" t="s">
        <v>46</v>
      </c>
      <c r="Z688" t="s">
        <v>1340</v>
      </c>
      <c r="AA688">
        <v>401</v>
      </c>
      <c r="AB688">
        <v>46</v>
      </c>
    </row>
    <row r="689" spans="1:28" x14ac:dyDescent="0.25">
      <c r="A689" t="s">
        <v>1471</v>
      </c>
      <c r="B689" t="s">
        <v>1472</v>
      </c>
      <c r="C689" s="17">
        <v>44694</v>
      </c>
      <c r="D689" s="7">
        <v>355000</v>
      </c>
      <c r="E689" t="s">
        <v>41</v>
      </c>
      <c r="F689" t="s">
        <v>42</v>
      </c>
      <c r="G689" s="7">
        <v>355000</v>
      </c>
      <c r="H689" s="7">
        <v>146950</v>
      </c>
      <c r="I689" s="12">
        <f t="shared" si="50"/>
        <v>41.394366197183096</v>
      </c>
      <c r="J689" s="12">
        <f t="shared" si="54"/>
        <v>8.3023370995202015</v>
      </c>
      <c r="K689" s="7">
        <v>293898</v>
      </c>
      <c r="L689" s="7">
        <v>52332</v>
      </c>
      <c r="M689" s="7">
        <f t="shared" si="51"/>
        <v>302668</v>
      </c>
      <c r="N689" s="7">
        <v>135711.234375</v>
      </c>
      <c r="O689" s="22">
        <f t="shared" si="52"/>
        <v>2.2302354067730437</v>
      </c>
      <c r="P689" s="27">
        <v>1430</v>
      </c>
      <c r="Q689" s="32">
        <f t="shared" si="53"/>
        <v>211.65594405594405</v>
      </c>
      <c r="R689" s="37" t="s">
        <v>1339</v>
      </c>
      <c r="S689" s="42">
        <f>ABS(O1909-O689)*100</f>
        <v>73.164996853794889</v>
      </c>
      <c r="T689" t="s">
        <v>83</v>
      </c>
      <c r="V689" s="7">
        <v>49500</v>
      </c>
      <c r="W689" t="s">
        <v>45</v>
      </c>
      <c r="X689" s="17" t="s">
        <v>46</v>
      </c>
      <c r="Z689" t="s">
        <v>1340</v>
      </c>
      <c r="AA689">
        <v>401</v>
      </c>
      <c r="AB689">
        <v>46</v>
      </c>
    </row>
    <row r="690" spans="1:28" x14ac:dyDescent="0.25">
      <c r="A690" t="s">
        <v>1473</v>
      </c>
      <c r="B690" t="s">
        <v>1474</v>
      </c>
      <c r="C690" s="17">
        <v>45170</v>
      </c>
      <c r="D690" s="7">
        <v>330000</v>
      </c>
      <c r="E690" t="s">
        <v>41</v>
      </c>
      <c r="F690" t="s">
        <v>42</v>
      </c>
      <c r="G690" s="7">
        <v>330000</v>
      </c>
      <c r="H690" s="7">
        <v>156250</v>
      </c>
      <c r="I690" s="12">
        <f t="shared" si="50"/>
        <v>47.348484848484851</v>
      </c>
      <c r="J690" s="12">
        <f t="shared" si="54"/>
        <v>2.3482184482184465</v>
      </c>
      <c r="K690" s="7">
        <v>312504</v>
      </c>
      <c r="L690" s="7">
        <v>52683</v>
      </c>
      <c r="M690" s="7">
        <f t="shared" si="51"/>
        <v>277317</v>
      </c>
      <c r="N690" s="7">
        <v>145966.859375</v>
      </c>
      <c r="O690" s="22">
        <f t="shared" si="52"/>
        <v>1.8998627578027931</v>
      </c>
      <c r="P690" s="27">
        <v>1523</v>
      </c>
      <c r="Q690" s="32">
        <f t="shared" si="53"/>
        <v>182.08601444517399</v>
      </c>
      <c r="R690" s="37" t="s">
        <v>1339</v>
      </c>
      <c r="S690" s="42">
        <f>ABS(O1909-O690)*100</f>
        <v>40.127731956769843</v>
      </c>
      <c r="T690" t="s">
        <v>137</v>
      </c>
      <c r="V690" s="7">
        <v>49500</v>
      </c>
      <c r="W690" t="s">
        <v>45</v>
      </c>
      <c r="X690" s="17" t="s">
        <v>46</v>
      </c>
      <c r="Z690" t="s">
        <v>1340</v>
      </c>
      <c r="AA690">
        <v>401</v>
      </c>
      <c r="AB690">
        <v>46</v>
      </c>
    </row>
    <row r="691" spans="1:28" x14ac:dyDescent="0.25">
      <c r="A691" t="s">
        <v>1475</v>
      </c>
      <c r="B691" t="s">
        <v>1476</v>
      </c>
      <c r="C691" s="17">
        <v>44964</v>
      </c>
      <c r="D691" s="7">
        <v>250000</v>
      </c>
      <c r="E691" t="s">
        <v>41</v>
      </c>
      <c r="F691" t="s">
        <v>42</v>
      </c>
      <c r="G691" s="7">
        <v>250000</v>
      </c>
      <c r="H691" s="7">
        <v>152710</v>
      </c>
      <c r="I691" s="12">
        <f t="shared" si="50"/>
        <v>61.084000000000003</v>
      </c>
      <c r="J691" s="12">
        <f t="shared" si="54"/>
        <v>11.387296703296705</v>
      </c>
      <c r="K691" s="7">
        <v>305417</v>
      </c>
      <c r="L691" s="7">
        <v>54117</v>
      </c>
      <c r="M691" s="7">
        <f t="shared" si="51"/>
        <v>195883</v>
      </c>
      <c r="N691" s="7">
        <v>141179.78125</v>
      </c>
      <c r="O691" s="22">
        <f t="shared" si="52"/>
        <v>1.3874720463912038</v>
      </c>
      <c r="P691" s="27">
        <v>1598</v>
      </c>
      <c r="Q691" s="32">
        <f t="shared" si="53"/>
        <v>122.58010012515645</v>
      </c>
      <c r="R691" s="37" t="s">
        <v>1339</v>
      </c>
      <c r="S691" s="42">
        <f>ABS(O1909-O691)*100</f>
        <v>11.111339184389092</v>
      </c>
      <c r="T691" t="s">
        <v>83</v>
      </c>
      <c r="V691" s="7">
        <v>49500</v>
      </c>
      <c r="W691" t="s">
        <v>45</v>
      </c>
      <c r="X691" s="17" t="s">
        <v>46</v>
      </c>
      <c r="Z691" t="s">
        <v>1340</v>
      </c>
      <c r="AA691">
        <v>401</v>
      </c>
      <c r="AB691">
        <v>46</v>
      </c>
    </row>
    <row r="692" spans="1:28" x14ac:dyDescent="0.25">
      <c r="A692" t="s">
        <v>1477</v>
      </c>
      <c r="B692" t="s">
        <v>1478</v>
      </c>
      <c r="C692" s="17">
        <v>45014</v>
      </c>
      <c r="D692" s="7">
        <v>320000</v>
      </c>
      <c r="E692" t="s">
        <v>41</v>
      </c>
      <c r="F692" t="s">
        <v>42</v>
      </c>
      <c r="G692" s="7">
        <v>320000</v>
      </c>
      <c r="H692" s="7">
        <v>140060</v>
      </c>
      <c r="I692" s="12">
        <f t="shared" si="50"/>
        <v>43.768749999999997</v>
      </c>
      <c r="J692" s="12">
        <f t="shared" si="54"/>
        <v>5.9279532967033006</v>
      </c>
      <c r="K692" s="7">
        <v>280129</v>
      </c>
      <c r="L692" s="7">
        <v>53124</v>
      </c>
      <c r="M692" s="7">
        <f t="shared" si="51"/>
        <v>266876</v>
      </c>
      <c r="N692" s="7">
        <v>127530.8984375</v>
      </c>
      <c r="O692" s="22">
        <f t="shared" si="52"/>
        <v>2.0926379667182369</v>
      </c>
      <c r="P692" s="27">
        <v>1443</v>
      </c>
      <c r="Q692" s="32">
        <f t="shared" si="53"/>
        <v>184.94525294525295</v>
      </c>
      <c r="R692" s="37" t="s">
        <v>1339</v>
      </c>
      <c r="S692" s="42">
        <f>ABS(O1909-O692)*100</f>
        <v>59.40525284831422</v>
      </c>
      <c r="T692" t="s">
        <v>83</v>
      </c>
      <c r="V692" s="7">
        <v>49500</v>
      </c>
      <c r="W692" t="s">
        <v>45</v>
      </c>
      <c r="X692" s="17" t="s">
        <v>46</v>
      </c>
      <c r="Z692" t="s">
        <v>1340</v>
      </c>
      <c r="AA692">
        <v>401</v>
      </c>
      <c r="AB692">
        <v>46</v>
      </c>
    </row>
    <row r="693" spans="1:28" x14ac:dyDescent="0.25">
      <c r="A693" t="s">
        <v>1477</v>
      </c>
      <c r="B693" t="s">
        <v>1478</v>
      </c>
      <c r="C693" s="17">
        <v>44854</v>
      </c>
      <c r="D693" s="7">
        <v>170000</v>
      </c>
      <c r="E693" t="s">
        <v>41</v>
      </c>
      <c r="F693" t="s">
        <v>42</v>
      </c>
      <c r="G693" s="7">
        <v>170000</v>
      </c>
      <c r="H693" s="7">
        <v>140060</v>
      </c>
      <c r="I693" s="12">
        <f t="shared" si="50"/>
        <v>82.388235294117649</v>
      </c>
      <c r="J693" s="12">
        <f t="shared" si="54"/>
        <v>32.691531997414351</v>
      </c>
      <c r="K693" s="7">
        <v>280129</v>
      </c>
      <c r="L693" s="7">
        <v>53124</v>
      </c>
      <c r="M693" s="7">
        <f t="shared" si="51"/>
        <v>116876</v>
      </c>
      <c r="N693" s="7">
        <v>127530.8984375</v>
      </c>
      <c r="O693" s="22">
        <f t="shared" si="52"/>
        <v>0.91645241609646677</v>
      </c>
      <c r="P693" s="27">
        <v>1443</v>
      </c>
      <c r="Q693" s="32">
        <f t="shared" si="53"/>
        <v>80.995148995148995</v>
      </c>
      <c r="R693" s="37" t="s">
        <v>1339</v>
      </c>
      <c r="S693" s="42">
        <f>ABS(O1909-O693)*100</f>
        <v>58.213302213862796</v>
      </c>
      <c r="T693" t="s">
        <v>83</v>
      </c>
      <c r="V693" s="7">
        <v>49500</v>
      </c>
      <c r="W693" t="s">
        <v>45</v>
      </c>
      <c r="X693" s="17" t="s">
        <v>46</v>
      </c>
      <c r="Z693" t="s">
        <v>1340</v>
      </c>
      <c r="AA693">
        <v>401</v>
      </c>
      <c r="AB693">
        <v>46</v>
      </c>
    </row>
    <row r="694" spans="1:28" x14ac:dyDescent="0.25">
      <c r="A694" t="s">
        <v>1479</v>
      </c>
      <c r="B694" t="s">
        <v>1480</v>
      </c>
      <c r="C694" s="17">
        <v>45021</v>
      </c>
      <c r="D694" s="7">
        <v>272000</v>
      </c>
      <c r="E694" t="s">
        <v>41</v>
      </c>
      <c r="F694" t="s">
        <v>42</v>
      </c>
      <c r="G694" s="7">
        <v>272000</v>
      </c>
      <c r="H694" s="7">
        <v>153020</v>
      </c>
      <c r="I694" s="12">
        <f t="shared" si="50"/>
        <v>56.257352941176478</v>
      </c>
      <c r="J694" s="12">
        <f t="shared" si="54"/>
        <v>6.5606496444731803</v>
      </c>
      <c r="K694" s="7">
        <v>306033</v>
      </c>
      <c r="L694" s="7">
        <v>55400</v>
      </c>
      <c r="M694" s="7">
        <f t="shared" si="51"/>
        <v>216600</v>
      </c>
      <c r="N694" s="7">
        <v>140805.0625</v>
      </c>
      <c r="O694" s="22">
        <f t="shared" si="52"/>
        <v>1.5382969628666583</v>
      </c>
      <c r="P694" s="27">
        <v>1438</v>
      </c>
      <c r="Q694" s="32">
        <f t="shared" si="53"/>
        <v>150.62586926286508</v>
      </c>
      <c r="R694" s="37" t="s">
        <v>1339</v>
      </c>
      <c r="S694" s="42">
        <f>ABS(O1909-O694)*100</f>
        <v>3.9711524631563577</v>
      </c>
      <c r="T694" t="s">
        <v>83</v>
      </c>
      <c r="V694" s="7">
        <v>49500</v>
      </c>
      <c r="W694" t="s">
        <v>45</v>
      </c>
      <c r="X694" s="17" t="s">
        <v>46</v>
      </c>
      <c r="Z694" t="s">
        <v>1340</v>
      </c>
      <c r="AA694">
        <v>401</v>
      </c>
      <c r="AB694">
        <v>49</v>
      </c>
    </row>
    <row r="695" spans="1:28" x14ac:dyDescent="0.25">
      <c r="A695" t="s">
        <v>1481</v>
      </c>
      <c r="B695" t="s">
        <v>1482</v>
      </c>
      <c r="C695" s="17">
        <v>44763</v>
      </c>
      <c r="D695" s="7">
        <v>265000</v>
      </c>
      <c r="E695" t="s">
        <v>41</v>
      </c>
      <c r="F695" t="s">
        <v>42</v>
      </c>
      <c r="G695" s="7">
        <v>265000</v>
      </c>
      <c r="H695" s="7">
        <v>137490</v>
      </c>
      <c r="I695" s="12">
        <f t="shared" si="50"/>
        <v>51.883018867924527</v>
      </c>
      <c r="J695" s="12">
        <f t="shared" si="54"/>
        <v>2.186315571221229</v>
      </c>
      <c r="K695" s="7">
        <v>274978</v>
      </c>
      <c r="L695" s="7">
        <v>52781</v>
      </c>
      <c r="M695" s="7">
        <f t="shared" si="51"/>
        <v>212219</v>
      </c>
      <c r="N695" s="7">
        <v>124829.7734375</v>
      </c>
      <c r="O695" s="22">
        <f t="shared" si="52"/>
        <v>1.7000671727266587</v>
      </c>
      <c r="P695" s="27">
        <v>1538</v>
      </c>
      <c r="Q695" s="32">
        <f t="shared" si="53"/>
        <v>137.98374512353706</v>
      </c>
      <c r="R695" s="37" t="s">
        <v>1339</v>
      </c>
      <c r="S695" s="42">
        <f>ABS(O1909-O695)*100</f>
        <v>20.148173449156403</v>
      </c>
      <c r="T695" t="s">
        <v>83</v>
      </c>
      <c r="V695" s="7">
        <v>49500</v>
      </c>
      <c r="W695" t="s">
        <v>45</v>
      </c>
      <c r="X695" s="17" t="s">
        <v>46</v>
      </c>
      <c r="Z695" t="s">
        <v>1340</v>
      </c>
      <c r="AA695">
        <v>401</v>
      </c>
      <c r="AB695">
        <v>46</v>
      </c>
    </row>
    <row r="696" spans="1:28" x14ac:dyDescent="0.25">
      <c r="A696" t="s">
        <v>1483</v>
      </c>
      <c r="B696" t="s">
        <v>1484</v>
      </c>
      <c r="C696" s="17">
        <v>44866</v>
      </c>
      <c r="D696" s="7">
        <v>295000</v>
      </c>
      <c r="E696" t="s">
        <v>41</v>
      </c>
      <c r="F696" t="s">
        <v>42</v>
      </c>
      <c r="G696" s="7">
        <v>295000</v>
      </c>
      <c r="H696" s="7">
        <v>185800</v>
      </c>
      <c r="I696" s="12">
        <f t="shared" si="50"/>
        <v>62.983050847457619</v>
      </c>
      <c r="J696" s="12">
        <f t="shared" si="54"/>
        <v>13.286347550754321</v>
      </c>
      <c r="K696" s="7">
        <v>371594</v>
      </c>
      <c r="L696" s="7">
        <v>53277</v>
      </c>
      <c r="M696" s="7">
        <f t="shared" si="51"/>
        <v>241723</v>
      </c>
      <c r="N696" s="7">
        <v>178829.78125</v>
      </c>
      <c r="O696" s="22">
        <f t="shared" si="52"/>
        <v>1.3516932040646894</v>
      </c>
      <c r="P696" s="27">
        <v>2532</v>
      </c>
      <c r="Q696" s="32">
        <f t="shared" si="53"/>
        <v>95.46721958925751</v>
      </c>
      <c r="R696" s="37" t="s">
        <v>1339</v>
      </c>
      <c r="S696" s="42">
        <f>ABS(O1909-O696)*100</f>
        <v>14.68922341704053</v>
      </c>
      <c r="T696" t="s">
        <v>137</v>
      </c>
      <c r="V696" s="7">
        <v>49500</v>
      </c>
      <c r="W696" t="s">
        <v>45</v>
      </c>
      <c r="X696" s="17" t="s">
        <v>46</v>
      </c>
      <c r="Z696" t="s">
        <v>1340</v>
      </c>
      <c r="AA696">
        <v>401</v>
      </c>
      <c r="AB696">
        <v>46</v>
      </c>
    </row>
    <row r="697" spans="1:28" x14ac:dyDescent="0.25">
      <c r="A697" t="s">
        <v>1485</v>
      </c>
      <c r="B697" t="s">
        <v>1486</v>
      </c>
      <c r="C697" s="17">
        <v>45271</v>
      </c>
      <c r="D697" s="7">
        <v>335000</v>
      </c>
      <c r="E697" t="s">
        <v>41</v>
      </c>
      <c r="F697" t="s">
        <v>42</v>
      </c>
      <c r="G697" s="7">
        <v>335000</v>
      </c>
      <c r="H697" s="7">
        <v>153410</v>
      </c>
      <c r="I697" s="12">
        <f t="shared" si="50"/>
        <v>45.79402985074627</v>
      </c>
      <c r="J697" s="12">
        <f t="shared" si="54"/>
        <v>3.9026734459570278</v>
      </c>
      <c r="K697" s="7">
        <v>306822</v>
      </c>
      <c r="L697" s="7">
        <v>52527</v>
      </c>
      <c r="M697" s="7">
        <f t="shared" si="51"/>
        <v>282473</v>
      </c>
      <c r="N697" s="7">
        <v>142862.359375</v>
      </c>
      <c r="O697" s="22">
        <f t="shared" si="52"/>
        <v>1.9772387998894478</v>
      </c>
      <c r="P697" s="27">
        <v>1955</v>
      </c>
      <c r="Q697" s="32">
        <f t="shared" si="53"/>
        <v>144.48746803069054</v>
      </c>
      <c r="R697" s="37" t="s">
        <v>1339</v>
      </c>
      <c r="S697" s="42">
        <f>ABS(O1909-O697)*100</f>
        <v>47.865336165435309</v>
      </c>
      <c r="T697" t="s">
        <v>137</v>
      </c>
      <c r="V697" s="7">
        <v>49500</v>
      </c>
      <c r="W697" t="s">
        <v>45</v>
      </c>
      <c r="X697" s="17" t="s">
        <v>46</v>
      </c>
      <c r="Z697" t="s">
        <v>1340</v>
      </c>
      <c r="AA697">
        <v>401</v>
      </c>
      <c r="AB697">
        <v>46</v>
      </c>
    </row>
    <row r="698" spans="1:28" x14ac:dyDescent="0.25">
      <c r="A698" t="s">
        <v>1487</v>
      </c>
      <c r="B698" t="s">
        <v>1488</v>
      </c>
      <c r="C698" s="17">
        <v>45044</v>
      </c>
      <c r="D698" s="7">
        <v>315000</v>
      </c>
      <c r="E698" t="s">
        <v>41</v>
      </c>
      <c r="F698" t="s">
        <v>42</v>
      </c>
      <c r="G698" s="7">
        <v>315000</v>
      </c>
      <c r="H698" s="7">
        <v>150170</v>
      </c>
      <c r="I698" s="12">
        <f t="shared" si="50"/>
        <v>47.673015873015871</v>
      </c>
      <c r="J698" s="12">
        <f t="shared" si="54"/>
        <v>2.0236874236874272</v>
      </c>
      <c r="K698" s="7">
        <v>300347</v>
      </c>
      <c r="L698" s="7">
        <v>53249</v>
      </c>
      <c r="M698" s="7">
        <f t="shared" si="51"/>
        <v>261751</v>
      </c>
      <c r="N698" s="7">
        <v>138819.09375</v>
      </c>
      <c r="O698" s="22">
        <f t="shared" si="52"/>
        <v>1.8855547383949118</v>
      </c>
      <c r="P698" s="27">
        <v>1944</v>
      </c>
      <c r="Q698" s="32">
        <f t="shared" si="53"/>
        <v>134.64557613168725</v>
      </c>
      <c r="R698" s="37" t="s">
        <v>1339</v>
      </c>
      <c r="S698" s="42">
        <f>ABS(O1909-O698)*100</f>
        <v>38.696930015981714</v>
      </c>
      <c r="T698" t="s">
        <v>137</v>
      </c>
      <c r="V698" s="7">
        <v>49500</v>
      </c>
      <c r="W698" t="s">
        <v>45</v>
      </c>
      <c r="X698" s="17" t="s">
        <v>46</v>
      </c>
      <c r="Z698" t="s">
        <v>1340</v>
      </c>
      <c r="AA698">
        <v>401</v>
      </c>
      <c r="AB698">
        <v>46</v>
      </c>
    </row>
    <row r="699" spans="1:28" x14ac:dyDescent="0.25">
      <c r="A699" t="s">
        <v>1489</v>
      </c>
      <c r="B699" t="s">
        <v>1490</v>
      </c>
      <c r="C699" s="17">
        <v>44875</v>
      </c>
      <c r="D699" s="7">
        <v>332000</v>
      </c>
      <c r="E699" t="s">
        <v>41</v>
      </c>
      <c r="F699" t="s">
        <v>42</v>
      </c>
      <c r="G699" s="7">
        <v>332000</v>
      </c>
      <c r="H699" s="7">
        <v>156710</v>
      </c>
      <c r="I699" s="12">
        <f t="shared" si="50"/>
        <v>47.201807228915662</v>
      </c>
      <c r="J699" s="12">
        <f t="shared" si="54"/>
        <v>2.4948960677876357</v>
      </c>
      <c r="K699" s="7">
        <v>313411</v>
      </c>
      <c r="L699" s="7">
        <v>55532</v>
      </c>
      <c r="M699" s="7">
        <f t="shared" si="51"/>
        <v>276468</v>
      </c>
      <c r="N699" s="7">
        <v>144875.84375</v>
      </c>
      <c r="O699" s="22">
        <f t="shared" si="52"/>
        <v>1.9083098523800659</v>
      </c>
      <c r="P699" s="27">
        <v>1631</v>
      </c>
      <c r="Q699" s="32">
        <f t="shared" si="53"/>
        <v>169.50827713059473</v>
      </c>
      <c r="R699" s="37" t="s">
        <v>1339</v>
      </c>
      <c r="S699" s="42">
        <f>ABS(O1909-O699)*100</f>
        <v>40.972441414497119</v>
      </c>
      <c r="T699" t="s">
        <v>83</v>
      </c>
      <c r="V699" s="7">
        <v>49500</v>
      </c>
      <c r="W699" t="s">
        <v>45</v>
      </c>
      <c r="X699" s="17" t="s">
        <v>46</v>
      </c>
      <c r="Z699" t="s">
        <v>1340</v>
      </c>
      <c r="AA699">
        <v>401</v>
      </c>
      <c r="AB699">
        <v>46</v>
      </c>
    </row>
    <row r="700" spans="1:28" x14ac:dyDescent="0.25">
      <c r="A700" t="s">
        <v>1491</v>
      </c>
      <c r="B700" t="s">
        <v>1492</v>
      </c>
      <c r="C700" s="17">
        <v>44931</v>
      </c>
      <c r="D700" s="7">
        <v>336200</v>
      </c>
      <c r="E700" t="s">
        <v>41</v>
      </c>
      <c r="F700" t="s">
        <v>42</v>
      </c>
      <c r="G700" s="7">
        <v>336200</v>
      </c>
      <c r="H700" s="7">
        <v>174120</v>
      </c>
      <c r="I700" s="12">
        <f t="shared" si="50"/>
        <v>51.790600832837598</v>
      </c>
      <c r="J700" s="12">
        <f t="shared" si="54"/>
        <v>2.0938975361342997</v>
      </c>
      <c r="K700" s="7">
        <v>348239</v>
      </c>
      <c r="L700" s="7">
        <v>53505</v>
      </c>
      <c r="M700" s="7">
        <f t="shared" si="51"/>
        <v>282695</v>
      </c>
      <c r="N700" s="7">
        <v>165580.90625</v>
      </c>
      <c r="O700" s="22">
        <f t="shared" si="52"/>
        <v>1.7072922621475264</v>
      </c>
      <c r="P700" s="27">
        <v>2013</v>
      </c>
      <c r="Q700" s="32">
        <f t="shared" si="53"/>
        <v>140.43467461500248</v>
      </c>
      <c r="R700" s="37" t="s">
        <v>1339</v>
      </c>
      <c r="S700" s="42">
        <f>ABS(O1909-O700)*100</f>
        <v>20.870682391243168</v>
      </c>
      <c r="T700" t="s">
        <v>83</v>
      </c>
      <c r="V700" s="7">
        <v>49500</v>
      </c>
      <c r="W700" t="s">
        <v>45</v>
      </c>
      <c r="X700" s="17" t="s">
        <v>46</v>
      </c>
      <c r="Z700" t="s">
        <v>1340</v>
      </c>
      <c r="AA700">
        <v>401</v>
      </c>
      <c r="AB700">
        <v>46</v>
      </c>
    </row>
    <row r="701" spans="1:28" x14ac:dyDescent="0.25">
      <c r="A701" t="s">
        <v>1493</v>
      </c>
      <c r="B701" t="s">
        <v>1494</v>
      </c>
      <c r="C701" s="17">
        <v>45100</v>
      </c>
      <c r="D701" s="7">
        <v>362000</v>
      </c>
      <c r="E701" t="s">
        <v>41</v>
      </c>
      <c r="F701" t="s">
        <v>42</v>
      </c>
      <c r="G701" s="7">
        <v>362000</v>
      </c>
      <c r="H701" s="7">
        <v>195610</v>
      </c>
      <c r="I701" s="12">
        <f t="shared" si="50"/>
        <v>54.035911602209943</v>
      </c>
      <c r="J701" s="12">
        <f t="shared" si="54"/>
        <v>4.339208305506645</v>
      </c>
      <c r="K701" s="7">
        <v>391223</v>
      </c>
      <c r="L701" s="7">
        <v>60342</v>
      </c>
      <c r="M701" s="7">
        <f t="shared" si="51"/>
        <v>301658</v>
      </c>
      <c r="N701" s="7">
        <v>185888.203125</v>
      </c>
      <c r="O701" s="22">
        <f t="shared" si="52"/>
        <v>1.6227925975332116</v>
      </c>
      <c r="P701" s="27">
        <v>1744</v>
      </c>
      <c r="Q701" s="32">
        <f t="shared" si="53"/>
        <v>172.9690366972477</v>
      </c>
      <c r="R701" s="37" t="s">
        <v>1339</v>
      </c>
      <c r="S701" s="42">
        <f>ABS(O1909-O701)*100</f>
        <v>12.420715929811688</v>
      </c>
      <c r="T701" t="s">
        <v>83</v>
      </c>
      <c r="V701" s="7">
        <v>49500</v>
      </c>
      <c r="W701" t="s">
        <v>45</v>
      </c>
      <c r="X701" s="17" t="s">
        <v>46</v>
      </c>
      <c r="Z701" t="s">
        <v>1340</v>
      </c>
      <c r="AA701">
        <v>401</v>
      </c>
      <c r="AB701">
        <v>59</v>
      </c>
    </row>
    <row r="702" spans="1:28" x14ac:dyDescent="0.25">
      <c r="A702" t="s">
        <v>1495</v>
      </c>
      <c r="B702" t="s">
        <v>1496</v>
      </c>
      <c r="C702" s="17">
        <v>45288</v>
      </c>
      <c r="D702" s="7">
        <v>350107</v>
      </c>
      <c r="E702" t="s">
        <v>41</v>
      </c>
      <c r="F702" t="s">
        <v>42</v>
      </c>
      <c r="G702" s="7">
        <v>350107</v>
      </c>
      <c r="H702" s="7">
        <v>139350</v>
      </c>
      <c r="I702" s="12">
        <f t="shared" si="50"/>
        <v>39.802117638322002</v>
      </c>
      <c r="J702" s="12">
        <f t="shared" si="54"/>
        <v>9.8945856583812954</v>
      </c>
      <c r="K702" s="7">
        <v>278705</v>
      </c>
      <c r="L702" s="7">
        <v>56703</v>
      </c>
      <c r="M702" s="7">
        <f t="shared" si="51"/>
        <v>293404</v>
      </c>
      <c r="N702" s="7">
        <v>124720.2265625</v>
      </c>
      <c r="O702" s="22">
        <f t="shared" si="52"/>
        <v>2.3524973301180534</v>
      </c>
      <c r="P702" s="27">
        <v>1879</v>
      </c>
      <c r="Q702" s="32">
        <f t="shared" si="53"/>
        <v>156.14901543374134</v>
      </c>
      <c r="R702" s="37" t="s">
        <v>1339</v>
      </c>
      <c r="S702" s="42">
        <f>ABS(O1909-O702)*100</f>
        <v>85.391189188295868</v>
      </c>
      <c r="T702" t="s">
        <v>137</v>
      </c>
      <c r="V702" s="7">
        <v>49500</v>
      </c>
      <c r="W702" t="s">
        <v>45</v>
      </c>
      <c r="X702" s="17" t="s">
        <v>46</v>
      </c>
      <c r="Z702" t="s">
        <v>1340</v>
      </c>
      <c r="AA702">
        <v>401</v>
      </c>
      <c r="AB702">
        <v>44</v>
      </c>
    </row>
    <row r="703" spans="1:28" x14ac:dyDescent="0.25">
      <c r="A703" t="s">
        <v>1497</v>
      </c>
      <c r="B703" t="s">
        <v>1498</v>
      </c>
      <c r="C703" s="17">
        <v>44817</v>
      </c>
      <c r="D703" s="7">
        <v>325000</v>
      </c>
      <c r="E703" t="s">
        <v>41</v>
      </c>
      <c r="F703" t="s">
        <v>42</v>
      </c>
      <c r="G703" s="7">
        <v>325000</v>
      </c>
      <c r="H703" s="7">
        <v>155120</v>
      </c>
      <c r="I703" s="12">
        <f t="shared" si="50"/>
        <v>47.729230769230767</v>
      </c>
      <c r="J703" s="12">
        <f t="shared" si="54"/>
        <v>1.9674725274725304</v>
      </c>
      <c r="K703" s="7">
        <v>310233</v>
      </c>
      <c r="L703" s="7">
        <v>53505</v>
      </c>
      <c r="M703" s="7">
        <f t="shared" si="51"/>
        <v>271495</v>
      </c>
      <c r="N703" s="7">
        <v>144229.21875</v>
      </c>
      <c r="O703" s="22">
        <f t="shared" si="52"/>
        <v>1.8823855689781999</v>
      </c>
      <c r="P703" s="27">
        <v>1512</v>
      </c>
      <c r="Q703" s="32">
        <f t="shared" si="53"/>
        <v>179.56018518518519</v>
      </c>
      <c r="R703" s="37" t="s">
        <v>1339</v>
      </c>
      <c r="S703" s="42">
        <f>ABS(O1909-O703)*100</f>
        <v>38.380013074310511</v>
      </c>
      <c r="T703" t="s">
        <v>83</v>
      </c>
      <c r="V703" s="7">
        <v>49500</v>
      </c>
      <c r="W703" t="s">
        <v>45</v>
      </c>
      <c r="X703" s="17" t="s">
        <v>46</v>
      </c>
      <c r="Z703" t="s">
        <v>1340</v>
      </c>
      <c r="AA703">
        <v>401</v>
      </c>
      <c r="AB703">
        <v>46</v>
      </c>
    </row>
    <row r="704" spans="1:28" x14ac:dyDescent="0.25">
      <c r="A704" t="s">
        <v>1499</v>
      </c>
      <c r="B704" t="s">
        <v>1500</v>
      </c>
      <c r="C704" s="17">
        <v>45352</v>
      </c>
      <c r="D704" s="7">
        <v>355000</v>
      </c>
      <c r="E704" t="s">
        <v>41</v>
      </c>
      <c r="F704" t="s">
        <v>42</v>
      </c>
      <c r="G704" s="7">
        <v>355000</v>
      </c>
      <c r="H704" s="7">
        <v>167610</v>
      </c>
      <c r="I704" s="12">
        <f t="shared" si="50"/>
        <v>47.214084507042251</v>
      </c>
      <c r="J704" s="12">
        <f t="shared" si="54"/>
        <v>2.4826187896610463</v>
      </c>
      <c r="K704" s="7">
        <v>335222</v>
      </c>
      <c r="L704" s="7">
        <v>52484</v>
      </c>
      <c r="M704" s="7">
        <f t="shared" si="51"/>
        <v>302516</v>
      </c>
      <c r="N704" s="7">
        <v>158841.578125</v>
      </c>
      <c r="O704" s="22">
        <f t="shared" si="52"/>
        <v>1.9045139413179071</v>
      </c>
      <c r="P704" s="27">
        <v>2183</v>
      </c>
      <c r="Q704" s="32">
        <f t="shared" si="53"/>
        <v>138.57810352725608</v>
      </c>
      <c r="R704" s="37" t="s">
        <v>1339</v>
      </c>
      <c r="S704" s="42">
        <f>ABS(O1909-O704)*100</f>
        <v>40.592850308281236</v>
      </c>
      <c r="T704" t="s">
        <v>137</v>
      </c>
      <c r="V704" s="7">
        <v>49500</v>
      </c>
      <c r="W704" t="s">
        <v>45</v>
      </c>
      <c r="X704" s="17" t="s">
        <v>46</v>
      </c>
      <c r="Z704" t="s">
        <v>1340</v>
      </c>
      <c r="AA704">
        <v>401</v>
      </c>
      <c r="AB704">
        <v>46</v>
      </c>
    </row>
    <row r="705" spans="1:28" x14ac:dyDescent="0.25">
      <c r="A705" t="s">
        <v>1501</v>
      </c>
      <c r="B705" t="s">
        <v>1502</v>
      </c>
      <c r="C705" s="17">
        <v>44803</v>
      </c>
      <c r="D705" s="7">
        <v>320000</v>
      </c>
      <c r="E705" t="s">
        <v>41</v>
      </c>
      <c r="F705" t="s">
        <v>42</v>
      </c>
      <c r="G705" s="7">
        <v>320000</v>
      </c>
      <c r="H705" s="7">
        <v>151330</v>
      </c>
      <c r="I705" s="12">
        <f t="shared" si="50"/>
        <v>47.290624999999999</v>
      </c>
      <c r="J705" s="12">
        <f t="shared" si="54"/>
        <v>2.4060782967032992</v>
      </c>
      <c r="K705" s="7">
        <v>302665</v>
      </c>
      <c r="L705" s="7">
        <v>53536</v>
      </c>
      <c r="M705" s="7">
        <f t="shared" si="51"/>
        <v>266464</v>
      </c>
      <c r="N705" s="7">
        <v>139960.109375</v>
      </c>
      <c r="O705" s="22">
        <f t="shared" si="52"/>
        <v>1.9038567573997367</v>
      </c>
      <c r="P705" s="27">
        <v>1944</v>
      </c>
      <c r="Q705" s="32">
        <f t="shared" si="53"/>
        <v>137.06995884773661</v>
      </c>
      <c r="R705" s="37" t="s">
        <v>1339</v>
      </c>
      <c r="S705" s="42">
        <f>ABS(O1909-O705)*100</f>
        <v>40.527131916464199</v>
      </c>
      <c r="T705" t="s">
        <v>137</v>
      </c>
      <c r="V705" s="7">
        <v>49500</v>
      </c>
      <c r="W705" t="s">
        <v>45</v>
      </c>
      <c r="X705" s="17" t="s">
        <v>46</v>
      </c>
      <c r="Z705" t="s">
        <v>1340</v>
      </c>
      <c r="AA705">
        <v>401</v>
      </c>
      <c r="AB705">
        <v>46</v>
      </c>
    </row>
    <row r="706" spans="1:28" x14ac:dyDescent="0.25">
      <c r="A706" t="s">
        <v>1503</v>
      </c>
      <c r="B706" t="s">
        <v>1504</v>
      </c>
      <c r="C706" s="17">
        <v>45138</v>
      </c>
      <c r="D706" s="7">
        <v>285000</v>
      </c>
      <c r="E706" t="s">
        <v>41</v>
      </c>
      <c r="F706" t="s">
        <v>42</v>
      </c>
      <c r="G706" s="7">
        <v>285000</v>
      </c>
      <c r="H706" s="7">
        <v>178340</v>
      </c>
      <c r="I706" s="12">
        <f t="shared" ref="I706:I769" si="55">H706/G706*100</f>
        <v>62.575438596491232</v>
      </c>
      <c r="J706" s="12">
        <f t="shared" si="54"/>
        <v>12.878735299787934</v>
      </c>
      <c r="K706" s="7">
        <v>356687</v>
      </c>
      <c r="L706" s="7">
        <v>50685</v>
      </c>
      <c r="M706" s="7">
        <f t="shared" ref="M706:M769" si="56">G706-L706</f>
        <v>234315</v>
      </c>
      <c r="N706" s="7">
        <v>171911.234375</v>
      </c>
      <c r="O706" s="22">
        <f t="shared" ref="O706:O769" si="57">M706/N706</f>
        <v>1.3629999275607261</v>
      </c>
      <c r="P706" s="27">
        <v>2483</v>
      </c>
      <c r="Q706" s="32">
        <f t="shared" ref="Q706:Q769" si="58">M706/P706</f>
        <v>94.36770036246476</v>
      </c>
      <c r="R706" s="37" t="s">
        <v>1339</v>
      </c>
      <c r="S706" s="42">
        <f>ABS(O1909-O706)*100</f>
        <v>13.558551067436863</v>
      </c>
      <c r="T706" t="s">
        <v>137</v>
      </c>
      <c r="V706" s="7">
        <v>49500</v>
      </c>
      <c r="W706" t="s">
        <v>45</v>
      </c>
      <c r="X706" s="17" t="s">
        <v>46</v>
      </c>
      <c r="Z706" t="s">
        <v>1340</v>
      </c>
      <c r="AA706">
        <v>401</v>
      </c>
      <c r="AB706">
        <v>46</v>
      </c>
    </row>
    <row r="707" spans="1:28" x14ac:dyDescent="0.25">
      <c r="A707" t="s">
        <v>1505</v>
      </c>
      <c r="B707" t="s">
        <v>1506</v>
      </c>
      <c r="C707" s="17">
        <v>44771</v>
      </c>
      <c r="D707" s="7">
        <v>425000</v>
      </c>
      <c r="E707" t="s">
        <v>41</v>
      </c>
      <c r="F707" t="s">
        <v>42</v>
      </c>
      <c r="G707" s="7">
        <v>425000</v>
      </c>
      <c r="H707" s="7">
        <v>184340</v>
      </c>
      <c r="I707" s="12">
        <f t="shared" si="55"/>
        <v>43.374117647058824</v>
      </c>
      <c r="J707" s="12">
        <f t="shared" ref="J707:J770" si="59">+ABS(I707-$I$1914)</f>
        <v>6.3225856496444734</v>
      </c>
      <c r="K707" s="7">
        <v>368685</v>
      </c>
      <c r="L707" s="7">
        <v>96976</v>
      </c>
      <c r="M707" s="7">
        <f t="shared" si="56"/>
        <v>328024</v>
      </c>
      <c r="N707" s="7">
        <v>159828.828125</v>
      </c>
      <c r="O707" s="22">
        <f t="shared" si="57"/>
        <v>2.0523456490806327</v>
      </c>
      <c r="P707" s="27">
        <v>2320</v>
      </c>
      <c r="Q707" s="32">
        <f t="shared" si="58"/>
        <v>141.3896551724138</v>
      </c>
      <c r="R707" s="37" t="s">
        <v>1131</v>
      </c>
      <c r="S707" s="42">
        <f>ABS(O1909-O707)*100</f>
        <v>55.376021084553798</v>
      </c>
      <c r="T707" t="s">
        <v>83</v>
      </c>
      <c r="V707" s="7">
        <v>82830</v>
      </c>
      <c r="W707" t="s">
        <v>45</v>
      </c>
      <c r="X707" s="17" t="s">
        <v>46</v>
      </c>
      <c r="Z707" t="s">
        <v>1340</v>
      </c>
      <c r="AA707">
        <v>401</v>
      </c>
      <c r="AB707">
        <v>46</v>
      </c>
    </row>
    <row r="708" spans="1:28" x14ac:dyDescent="0.25">
      <c r="A708" t="s">
        <v>1507</v>
      </c>
      <c r="B708" t="s">
        <v>1508</v>
      </c>
      <c r="C708" s="17">
        <v>45265</v>
      </c>
      <c r="D708" s="7">
        <v>315000</v>
      </c>
      <c r="E708" t="s">
        <v>41</v>
      </c>
      <c r="F708" t="s">
        <v>42</v>
      </c>
      <c r="G708" s="7">
        <v>315000</v>
      </c>
      <c r="H708" s="7">
        <v>156460</v>
      </c>
      <c r="I708" s="12">
        <f t="shared" si="55"/>
        <v>49.669841269841271</v>
      </c>
      <c r="J708" s="12">
        <f t="shared" si="59"/>
        <v>2.6862026862026767E-2</v>
      </c>
      <c r="K708" s="7">
        <v>312924</v>
      </c>
      <c r="L708" s="7">
        <v>54564</v>
      </c>
      <c r="M708" s="7">
        <f t="shared" si="56"/>
        <v>260436</v>
      </c>
      <c r="N708" s="7">
        <v>145146.0625</v>
      </c>
      <c r="O708" s="22">
        <f t="shared" si="57"/>
        <v>1.7943028940244246</v>
      </c>
      <c r="P708" s="27">
        <v>1794</v>
      </c>
      <c r="Q708" s="32">
        <f t="shared" si="58"/>
        <v>145.1705685618729</v>
      </c>
      <c r="R708" s="37" t="s">
        <v>1339</v>
      </c>
      <c r="S708" s="42">
        <f>ABS(O1909-O708)*100</f>
        <v>29.571745578932983</v>
      </c>
      <c r="T708" t="s">
        <v>137</v>
      </c>
      <c r="V708" s="7">
        <v>49500</v>
      </c>
      <c r="W708" t="s">
        <v>45</v>
      </c>
      <c r="X708" s="17" t="s">
        <v>46</v>
      </c>
      <c r="Z708" t="s">
        <v>1340</v>
      </c>
      <c r="AA708">
        <v>401</v>
      </c>
      <c r="AB708">
        <v>49</v>
      </c>
    </row>
    <row r="709" spans="1:28" x14ac:dyDescent="0.25">
      <c r="A709" t="s">
        <v>1509</v>
      </c>
      <c r="B709" t="s">
        <v>1510</v>
      </c>
      <c r="C709" s="17">
        <v>44937</v>
      </c>
      <c r="D709" s="7">
        <v>284500</v>
      </c>
      <c r="E709" t="s">
        <v>41</v>
      </c>
      <c r="F709" t="s">
        <v>42</v>
      </c>
      <c r="G709" s="7">
        <v>284500</v>
      </c>
      <c r="H709" s="7">
        <v>154630</v>
      </c>
      <c r="I709" s="12">
        <f t="shared" si="55"/>
        <v>54.351493848857643</v>
      </c>
      <c r="J709" s="12">
        <f t="shared" si="59"/>
        <v>4.6547905521543456</v>
      </c>
      <c r="K709" s="7">
        <v>309260</v>
      </c>
      <c r="L709" s="7">
        <v>57418</v>
      </c>
      <c r="M709" s="7">
        <f t="shared" si="56"/>
        <v>227082</v>
      </c>
      <c r="N709" s="7">
        <v>141484.265625</v>
      </c>
      <c r="O709" s="22">
        <f t="shared" si="57"/>
        <v>1.6049982589715972</v>
      </c>
      <c r="P709" s="27">
        <v>1525</v>
      </c>
      <c r="Q709" s="32">
        <f t="shared" si="58"/>
        <v>148.90622950819673</v>
      </c>
      <c r="R709" s="37" t="s">
        <v>1339</v>
      </c>
      <c r="S709" s="42">
        <f>ABS(O1909-O709)*100</f>
        <v>10.641282073650249</v>
      </c>
      <c r="T709" t="s">
        <v>83</v>
      </c>
      <c r="V709" s="7">
        <v>49500</v>
      </c>
      <c r="W709" t="s">
        <v>45</v>
      </c>
      <c r="X709" s="17" t="s">
        <v>46</v>
      </c>
      <c r="Z709" t="s">
        <v>1340</v>
      </c>
      <c r="AA709">
        <v>401</v>
      </c>
      <c r="AB709">
        <v>46</v>
      </c>
    </row>
    <row r="710" spans="1:28" x14ac:dyDescent="0.25">
      <c r="A710" t="s">
        <v>1511</v>
      </c>
      <c r="B710" t="s">
        <v>1512</v>
      </c>
      <c r="C710" s="17">
        <v>45055</v>
      </c>
      <c r="D710" s="7">
        <v>305000</v>
      </c>
      <c r="E710" t="s">
        <v>41</v>
      </c>
      <c r="F710" t="s">
        <v>42</v>
      </c>
      <c r="G710" s="7">
        <v>305000</v>
      </c>
      <c r="H710" s="7">
        <v>173360</v>
      </c>
      <c r="I710" s="12">
        <f t="shared" si="55"/>
        <v>56.839344262295079</v>
      </c>
      <c r="J710" s="12">
        <f t="shared" si="59"/>
        <v>7.1426409655917809</v>
      </c>
      <c r="K710" s="7">
        <v>346723</v>
      </c>
      <c r="L710" s="7">
        <v>62820</v>
      </c>
      <c r="M710" s="7">
        <f t="shared" si="56"/>
        <v>242180</v>
      </c>
      <c r="N710" s="7">
        <v>159496.0625</v>
      </c>
      <c r="O710" s="22">
        <f t="shared" si="57"/>
        <v>1.5184073901510891</v>
      </c>
      <c r="P710" s="27">
        <v>1854</v>
      </c>
      <c r="Q710" s="32">
        <f t="shared" si="58"/>
        <v>130.62567421790723</v>
      </c>
      <c r="R710" s="37" t="s">
        <v>1339</v>
      </c>
      <c r="S710" s="42">
        <f>ABS(O1909-O710)*100</f>
        <v>1.982195191599434</v>
      </c>
      <c r="T710" t="s">
        <v>83</v>
      </c>
      <c r="V710" s="7">
        <v>49500</v>
      </c>
      <c r="W710" t="s">
        <v>45</v>
      </c>
      <c r="X710" s="17" t="s">
        <v>46</v>
      </c>
      <c r="Z710" t="s">
        <v>1340</v>
      </c>
      <c r="AA710">
        <v>401</v>
      </c>
      <c r="AB710">
        <v>46</v>
      </c>
    </row>
    <row r="711" spans="1:28" x14ac:dyDescent="0.25">
      <c r="A711" t="s">
        <v>1513</v>
      </c>
      <c r="B711" t="s">
        <v>1514</v>
      </c>
      <c r="C711" s="17">
        <v>45366</v>
      </c>
      <c r="D711" s="7">
        <v>300100</v>
      </c>
      <c r="E711" t="s">
        <v>41</v>
      </c>
      <c r="F711" t="s">
        <v>42</v>
      </c>
      <c r="G711" s="7">
        <v>300100</v>
      </c>
      <c r="H711" s="7">
        <v>142200</v>
      </c>
      <c r="I711" s="12">
        <f t="shared" si="55"/>
        <v>47.384205264911692</v>
      </c>
      <c r="J711" s="12">
        <f t="shared" si="59"/>
        <v>2.3124980317916055</v>
      </c>
      <c r="K711" s="7">
        <v>284407</v>
      </c>
      <c r="L711" s="7">
        <v>54445</v>
      </c>
      <c r="M711" s="7">
        <f t="shared" si="56"/>
        <v>245655</v>
      </c>
      <c r="N711" s="7">
        <v>129192.1328125</v>
      </c>
      <c r="O711" s="22">
        <f t="shared" si="57"/>
        <v>1.9014702726250807</v>
      </c>
      <c r="P711" s="27">
        <v>1300</v>
      </c>
      <c r="Q711" s="32">
        <f t="shared" si="58"/>
        <v>188.96538461538461</v>
      </c>
      <c r="R711" s="37" t="s">
        <v>1339</v>
      </c>
      <c r="S711" s="42">
        <f>ABS(O1909-O711)*100</f>
        <v>40.288483438998604</v>
      </c>
      <c r="T711" t="s">
        <v>83</v>
      </c>
      <c r="V711" s="7">
        <v>49500</v>
      </c>
      <c r="W711" t="s">
        <v>45</v>
      </c>
      <c r="X711" s="17" t="s">
        <v>46</v>
      </c>
      <c r="Z711" t="s">
        <v>1340</v>
      </c>
      <c r="AA711">
        <v>401</v>
      </c>
      <c r="AB711">
        <v>46</v>
      </c>
    </row>
    <row r="712" spans="1:28" x14ac:dyDescent="0.25">
      <c r="A712" t="s">
        <v>1515</v>
      </c>
      <c r="B712" t="s">
        <v>1516</v>
      </c>
      <c r="C712" s="17">
        <v>44778</v>
      </c>
      <c r="D712" s="7">
        <v>381111</v>
      </c>
      <c r="E712" t="s">
        <v>41</v>
      </c>
      <c r="F712" t="s">
        <v>42</v>
      </c>
      <c r="G712" s="7">
        <v>381111</v>
      </c>
      <c r="H712" s="7">
        <v>164950</v>
      </c>
      <c r="I712" s="12">
        <f t="shared" si="55"/>
        <v>43.281353726342189</v>
      </c>
      <c r="J712" s="12">
        <f t="shared" si="59"/>
        <v>6.4153495703611085</v>
      </c>
      <c r="K712" s="7">
        <v>329893</v>
      </c>
      <c r="L712" s="7">
        <v>53199</v>
      </c>
      <c r="M712" s="7">
        <f t="shared" si="56"/>
        <v>327912</v>
      </c>
      <c r="N712" s="7">
        <v>155446.0625</v>
      </c>
      <c r="O712" s="22">
        <f t="shared" si="57"/>
        <v>2.1094905507818829</v>
      </c>
      <c r="P712" s="27">
        <v>2185</v>
      </c>
      <c r="Q712" s="32">
        <f t="shared" si="58"/>
        <v>150.07414187643022</v>
      </c>
      <c r="R712" s="37" t="s">
        <v>1339</v>
      </c>
      <c r="S712" s="42">
        <f>ABS(O1909-O712)*100</f>
        <v>61.090511254678816</v>
      </c>
      <c r="T712" t="s">
        <v>44</v>
      </c>
      <c r="V712" s="7">
        <v>49500</v>
      </c>
      <c r="W712" t="s">
        <v>45</v>
      </c>
      <c r="X712" s="17" t="s">
        <v>46</v>
      </c>
      <c r="Z712" t="s">
        <v>1340</v>
      </c>
      <c r="AA712">
        <v>401</v>
      </c>
      <c r="AB712">
        <v>46</v>
      </c>
    </row>
    <row r="713" spans="1:28" x14ac:dyDescent="0.25">
      <c r="A713" t="s">
        <v>1517</v>
      </c>
      <c r="B713" t="s">
        <v>1518</v>
      </c>
      <c r="C713" s="17">
        <v>44879</v>
      </c>
      <c r="D713" s="7">
        <v>350000</v>
      </c>
      <c r="E713" t="s">
        <v>41</v>
      </c>
      <c r="F713" t="s">
        <v>42</v>
      </c>
      <c r="G713" s="7">
        <v>350000</v>
      </c>
      <c r="H713" s="7">
        <v>141990</v>
      </c>
      <c r="I713" s="12">
        <f t="shared" si="55"/>
        <v>40.568571428571424</v>
      </c>
      <c r="J713" s="12">
        <f t="shared" si="59"/>
        <v>9.1281318681318737</v>
      </c>
      <c r="K713" s="7">
        <v>283981</v>
      </c>
      <c r="L713" s="7">
        <v>60044</v>
      </c>
      <c r="M713" s="7">
        <f t="shared" si="56"/>
        <v>289956</v>
      </c>
      <c r="N713" s="7">
        <v>125807.3046875</v>
      </c>
      <c r="O713" s="22">
        <f t="shared" si="57"/>
        <v>2.3047628332888808</v>
      </c>
      <c r="P713" s="27">
        <v>1300</v>
      </c>
      <c r="Q713" s="32">
        <f t="shared" si="58"/>
        <v>223.04307692307691</v>
      </c>
      <c r="R713" s="37" t="s">
        <v>1339</v>
      </c>
      <c r="S713" s="42">
        <f>ABS(O1909-O713)*100</f>
        <v>80.617739505378609</v>
      </c>
      <c r="T713" t="s">
        <v>83</v>
      </c>
      <c r="V713" s="7">
        <v>49500</v>
      </c>
      <c r="W713" t="s">
        <v>45</v>
      </c>
      <c r="X713" s="17" t="s">
        <v>46</v>
      </c>
      <c r="Z713" t="s">
        <v>1340</v>
      </c>
      <c r="AA713">
        <v>401</v>
      </c>
      <c r="AB713">
        <v>46</v>
      </c>
    </row>
    <row r="714" spans="1:28" x14ac:dyDescent="0.25">
      <c r="A714" t="s">
        <v>1519</v>
      </c>
      <c r="B714" t="s">
        <v>1520</v>
      </c>
      <c r="C714" s="17">
        <v>44742</v>
      </c>
      <c r="D714" s="7">
        <v>368500</v>
      </c>
      <c r="E714" t="s">
        <v>41</v>
      </c>
      <c r="F714" t="s">
        <v>42</v>
      </c>
      <c r="G714" s="7">
        <v>368500</v>
      </c>
      <c r="H714" s="7">
        <v>160030</v>
      </c>
      <c r="I714" s="12">
        <f t="shared" si="55"/>
        <v>43.42740841248304</v>
      </c>
      <c r="J714" s="12">
        <f t="shared" si="59"/>
        <v>6.2692948842202583</v>
      </c>
      <c r="K714" s="7">
        <v>320056</v>
      </c>
      <c r="L714" s="7">
        <v>54980</v>
      </c>
      <c r="M714" s="7">
        <f t="shared" si="56"/>
        <v>313520</v>
      </c>
      <c r="N714" s="7">
        <v>148919.09375</v>
      </c>
      <c r="O714" s="22">
        <f t="shared" si="57"/>
        <v>2.105304243432518</v>
      </c>
      <c r="P714" s="27">
        <v>1608</v>
      </c>
      <c r="Q714" s="32">
        <f t="shared" si="58"/>
        <v>194.97512437810946</v>
      </c>
      <c r="R714" s="37" t="s">
        <v>1339</v>
      </c>
      <c r="S714" s="42">
        <f>ABS(O1909-O714)*100</f>
        <v>60.671880519742331</v>
      </c>
      <c r="T714" t="s">
        <v>83</v>
      </c>
      <c r="V714" s="7">
        <v>49500</v>
      </c>
      <c r="W714" t="s">
        <v>45</v>
      </c>
      <c r="X714" s="17" t="s">
        <v>46</v>
      </c>
      <c r="Z714" t="s">
        <v>1340</v>
      </c>
      <c r="AA714">
        <v>401</v>
      </c>
      <c r="AB714">
        <v>46</v>
      </c>
    </row>
    <row r="715" spans="1:28" x14ac:dyDescent="0.25">
      <c r="A715" t="s">
        <v>1521</v>
      </c>
      <c r="B715" t="s">
        <v>1522</v>
      </c>
      <c r="C715" s="17">
        <v>45169</v>
      </c>
      <c r="D715" s="7">
        <v>205000</v>
      </c>
      <c r="E715" t="s">
        <v>41</v>
      </c>
      <c r="F715" t="s">
        <v>42</v>
      </c>
      <c r="G715" s="7">
        <v>205000</v>
      </c>
      <c r="H715" s="7">
        <v>97330</v>
      </c>
      <c r="I715" s="12">
        <f t="shared" si="55"/>
        <v>47.478048780487804</v>
      </c>
      <c r="J715" s="12">
        <f t="shared" si="59"/>
        <v>2.2186545162154943</v>
      </c>
      <c r="K715" s="7">
        <v>194663</v>
      </c>
      <c r="L715" s="7">
        <v>31818</v>
      </c>
      <c r="M715" s="7">
        <f t="shared" si="56"/>
        <v>173182</v>
      </c>
      <c r="N715" s="7">
        <v>129242.0625</v>
      </c>
      <c r="O715" s="22">
        <f t="shared" si="57"/>
        <v>1.3399817106756555</v>
      </c>
      <c r="P715" s="27">
        <v>1715</v>
      </c>
      <c r="Q715" s="32">
        <f t="shared" si="58"/>
        <v>100.98075801749272</v>
      </c>
      <c r="R715" s="37" t="s">
        <v>1523</v>
      </c>
      <c r="S715" s="42">
        <f>ABS(O1909-O715)*100</f>
        <v>15.860372755943919</v>
      </c>
      <c r="T715" t="s">
        <v>163</v>
      </c>
      <c r="V715" s="7">
        <v>30000</v>
      </c>
      <c r="W715" t="s">
        <v>45</v>
      </c>
      <c r="X715" s="17" t="s">
        <v>46</v>
      </c>
      <c r="Z715" t="s">
        <v>101</v>
      </c>
      <c r="AA715">
        <v>407</v>
      </c>
      <c r="AB715">
        <v>46</v>
      </c>
    </row>
    <row r="716" spans="1:28" x14ac:dyDescent="0.25">
      <c r="A716" t="s">
        <v>1524</v>
      </c>
      <c r="B716" t="s">
        <v>1525</v>
      </c>
      <c r="C716" s="17">
        <v>44693</v>
      </c>
      <c r="D716" s="7">
        <v>138005</v>
      </c>
      <c r="E716" t="s">
        <v>41</v>
      </c>
      <c r="F716" t="s">
        <v>42</v>
      </c>
      <c r="G716" s="7">
        <v>138005</v>
      </c>
      <c r="H716" s="7">
        <v>72690</v>
      </c>
      <c r="I716" s="12">
        <f t="shared" si="55"/>
        <v>52.67200463751314</v>
      </c>
      <c r="J716" s="12">
        <f t="shared" si="59"/>
        <v>2.9753013408098425</v>
      </c>
      <c r="K716" s="7">
        <v>145378</v>
      </c>
      <c r="L716" s="7">
        <v>31625</v>
      </c>
      <c r="M716" s="7">
        <f t="shared" si="56"/>
        <v>106380</v>
      </c>
      <c r="N716" s="7">
        <v>90280.15625</v>
      </c>
      <c r="O716" s="22">
        <f t="shared" si="57"/>
        <v>1.1783320324060693</v>
      </c>
      <c r="P716" s="27">
        <v>1200</v>
      </c>
      <c r="Q716" s="32">
        <f t="shared" si="58"/>
        <v>88.65</v>
      </c>
      <c r="R716" s="37" t="s">
        <v>1523</v>
      </c>
      <c r="S716" s="42">
        <f>ABS(O1909-O716)*100</f>
        <v>32.025340582902537</v>
      </c>
      <c r="T716" t="s">
        <v>163</v>
      </c>
      <c r="V716" s="7">
        <v>30000</v>
      </c>
      <c r="W716" t="s">
        <v>45</v>
      </c>
      <c r="X716" s="17" t="s">
        <v>46</v>
      </c>
      <c r="Z716" t="s">
        <v>101</v>
      </c>
      <c r="AA716">
        <v>407</v>
      </c>
      <c r="AB716">
        <v>46</v>
      </c>
    </row>
    <row r="717" spans="1:28" x14ac:dyDescent="0.25">
      <c r="A717" t="s">
        <v>1526</v>
      </c>
      <c r="B717" t="s">
        <v>1527</v>
      </c>
      <c r="C717" s="17">
        <v>44742</v>
      </c>
      <c r="D717" s="7">
        <v>162525</v>
      </c>
      <c r="E717" t="s">
        <v>41</v>
      </c>
      <c r="F717" t="s">
        <v>42</v>
      </c>
      <c r="G717" s="7">
        <v>162525</v>
      </c>
      <c r="H717" s="7">
        <v>82370</v>
      </c>
      <c r="I717" s="12">
        <f t="shared" si="55"/>
        <v>50.681433625596064</v>
      </c>
      <c r="J717" s="12">
        <f t="shared" si="59"/>
        <v>0.98473032889276624</v>
      </c>
      <c r="K717" s="7">
        <v>164734</v>
      </c>
      <c r="L717" s="7">
        <v>31653</v>
      </c>
      <c r="M717" s="7">
        <f t="shared" si="56"/>
        <v>130872</v>
      </c>
      <c r="N717" s="7">
        <v>105619.84375</v>
      </c>
      <c r="O717" s="22">
        <f t="shared" si="57"/>
        <v>1.2390853399648207</v>
      </c>
      <c r="P717" s="27">
        <v>1368</v>
      </c>
      <c r="Q717" s="32">
        <f t="shared" si="58"/>
        <v>95.666666666666671</v>
      </c>
      <c r="R717" s="37" t="s">
        <v>1523</v>
      </c>
      <c r="S717" s="42">
        <f>ABS(O1909-O717)*100</f>
        <v>25.950009827027397</v>
      </c>
      <c r="T717" t="s">
        <v>163</v>
      </c>
      <c r="V717" s="7">
        <v>30000</v>
      </c>
      <c r="W717" t="s">
        <v>45</v>
      </c>
      <c r="X717" s="17" t="s">
        <v>46</v>
      </c>
      <c r="Z717" t="s">
        <v>101</v>
      </c>
      <c r="AA717">
        <v>407</v>
      </c>
      <c r="AB717">
        <v>46</v>
      </c>
    </row>
    <row r="718" spans="1:28" x14ac:dyDescent="0.25">
      <c r="A718" t="s">
        <v>1528</v>
      </c>
      <c r="B718" t="s">
        <v>1529</v>
      </c>
      <c r="C718" s="17">
        <v>45022</v>
      </c>
      <c r="D718" s="7">
        <v>150000</v>
      </c>
      <c r="E718" t="s">
        <v>41</v>
      </c>
      <c r="F718" t="s">
        <v>42</v>
      </c>
      <c r="G718" s="7">
        <v>150000</v>
      </c>
      <c r="H718" s="7">
        <v>92720</v>
      </c>
      <c r="I718" s="12">
        <f t="shared" si="55"/>
        <v>61.813333333333333</v>
      </c>
      <c r="J718" s="12">
        <f t="shared" si="59"/>
        <v>12.116630036630035</v>
      </c>
      <c r="K718" s="7">
        <v>185431</v>
      </c>
      <c r="L718" s="7">
        <v>57972</v>
      </c>
      <c r="M718" s="7">
        <f t="shared" si="56"/>
        <v>92028</v>
      </c>
      <c r="N718" s="7">
        <v>55903.0703125</v>
      </c>
      <c r="O718" s="22">
        <f t="shared" si="57"/>
        <v>1.6462065408135986</v>
      </c>
      <c r="P718" s="27">
        <v>700</v>
      </c>
      <c r="Q718" s="32">
        <f t="shared" si="58"/>
        <v>131.46857142857144</v>
      </c>
      <c r="R718" s="37" t="s">
        <v>1530</v>
      </c>
      <c r="S718" s="42">
        <f>ABS(O1909-O718)*100</f>
        <v>14.762110257850392</v>
      </c>
      <c r="T718" t="s">
        <v>1531</v>
      </c>
      <c r="V718" s="7">
        <v>57024</v>
      </c>
      <c r="W718" t="s">
        <v>45</v>
      </c>
      <c r="X718" s="17" t="s">
        <v>46</v>
      </c>
      <c r="Z718" t="s">
        <v>1340</v>
      </c>
      <c r="AA718">
        <v>401</v>
      </c>
      <c r="AB718">
        <v>45</v>
      </c>
    </row>
    <row r="719" spans="1:28" x14ac:dyDescent="0.25">
      <c r="A719" t="s">
        <v>1532</v>
      </c>
      <c r="B719" t="s">
        <v>1533</v>
      </c>
      <c r="C719" s="17">
        <v>44845</v>
      </c>
      <c r="D719" s="7">
        <v>290000</v>
      </c>
      <c r="E719" t="s">
        <v>41</v>
      </c>
      <c r="F719" t="s">
        <v>42</v>
      </c>
      <c r="G719" s="7">
        <v>290000</v>
      </c>
      <c r="H719" s="7">
        <v>135870</v>
      </c>
      <c r="I719" s="12">
        <f t="shared" si="55"/>
        <v>46.851724137931036</v>
      </c>
      <c r="J719" s="12">
        <f t="shared" si="59"/>
        <v>2.8449791587722615</v>
      </c>
      <c r="K719" s="7">
        <v>271743</v>
      </c>
      <c r="L719" s="7">
        <v>57972</v>
      </c>
      <c r="M719" s="7">
        <f t="shared" si="56"/>
        <v>232028</v>
      </c>
      <c r="N719" s="7">
        <v>93759.2109375</v>
      </c>
      <c r="O719" s="22">
        <f t="shared" si="57"/>
        <v>2.4747221918779814</v>
      </c>
      <c r="P719" s="27">
        <v>1481</v>
      </c>
      <c r="Q719" s="32">
        <f t="shared" si="58"/>
        <v>156.66981769074948</v>
      </c>
      <c r="R719" s="37" t="s">
        <v>1530</v>
      </c>
      <c r="S719" s="42">
        <f>ABS(O1909-O719)*100</f>
        <v>97.613675364288667</v>
      </c>
      <c r="T719" t="s">
        <v>325</v>
      </c>
      <c r="V719" s="7">
        <v>57024</v>
      </c>
      <c r="W719" t="s">
        <v>45</v>
      </c>
      <c r="X719" s="17" t="s">
        <v>46</v>
      </c>
      <c r="Z719" t="s">
        <v>1340</v>
      </c>
      <c r="AA719">
        <v>401</v>
      </c>
      <c r="AB719">
        <v>45</v>
      </c>
    </row>
    <row r="720" spans="1:28" x14ac:dyDescent="0.25">
      <c r="A720" t="s">
        <v>1534</v>
      </c>
      <c r="B720" t="s">
        <v>1535</v>
      </c>
      <c r="C720" s="17">
        <v>44708</v>
      </c>
      <c r="D720" s="7">
        <v>240000</v>
      </c>
      <c r="E720" t="s">
        <v>41</v>
      </c>
      <c r="F720" t="s">
        <v>42</v>
      </c>
      <c r="G720" s="7">
        <v>240000</v>
      </c>
      <c r="H720" s="7">
        <v>113030</v>
      </c>
      <c r="I720" s="12">
        <f t="shared" si="55"/>
        <v>47.095833333333331</v>
      </c>
      <c r="J720" s="12">
        <f t="shared" si="59"/>
        <v>2.6008699633699663</v>
      </c>
      <c r="K720" s="7">
        <v>226060</v>
      </c>
      <c r="L720" s="7">
        <v>50448</v>
      </c>
      <c r="M720" s="7">
        <f t="shared" si="56"/>
        <v>189552</v>
      </c>
      <c r="N720" s="7">
        <v>77022.8046875</v>
      </c>
      <c r="O720" s="22">
        <f t="shared" si="57"/>
        <v>2.4609854285241619</v>
      </c>
      <c r="P720" s="27">
        <v>960</v>
      </c>
      <c r="Q720" s="32">
        <f t="shared" si="58"/>
        <v>197.45</v>
      </c>
      <c r="R720" s="37" t="s">
        <v>1530</v>
      </c>
      <c r="S720" s="42">
        <f>ABS(O1909-O720)*100</f>
        <v>96.239999028906723</v>
      </c>
      <c r="T720" t="s">
        <v>1531</v>
      </c>
      <c r="V720" s="7">
        <v>49500</v>
      </c>
      <c r="W720" t="s">
        <v>45</v>
      </c>
      <c r="X720" s="17" t="s">
        <v>46</v>
      </c>
      <c r="Z720" t="s">
        <v>1340</v>
      </c>
      <c r="AA720">
        <v>401</v>
      </c>
      <c r="AB720">
        <v>45</v>
      </c>
    </row>
    <row r="721" spans="1:28" x14ac:dyDescent="0.25">
      <c r="A721" t="s">
        <v>1536</v>
      </c>
      <c r="B721" t="s">
        <v>1537</v>
      </c>
      <c r="C721" s="17">
        <v>45189</v>
      </c>
      <c r="D721" s="7">
        <v>250000</v>
      </c>
      <c r="E721" t="s">
        <v>41</v>
      </c>
      <c r="F721" t="s">
        <v>42</v>
      </c>
      <c r="G721" s="7">
        <v>250000</v>
      </c>
      <c r="H721" s="7">
        <v>121880</v>
      </c>
      <c r="I721" s="12">
        <f t="shared" si="55"/>
        <v>48.752000000000002</v>
      </c>
      <c r="J721" s="12">
        <f t="shared" si="59"/>
        <v>0.94470329670329534</v>
      </c>
      <c r="K721" s="7">
        <v>243756</v>
      </c>
      <c r="L721" s="7">
        <v>56087</v>
      </c>
      <c r="M721" s="7">
        <f t="shared" si="56"/>
        <v>193913</v>
      </c>
      <c r="N721" s="7">
        <v>82310.96875</v>
      </c>
      <c r="O721" s="22">
        <f t="shared" si="57"/>
        <v>2.3558585562145993</v>
      </c>
      <c r="P721" s="27">
        <v>1494</v>
      </c>
      <c r="Q721" s="32">
        <f t="shared" si="58"/>
        <v>129.79451137884874</v>
      </c>
      <c r="R721" s="37" t="s">
        <v>1530</v>
      </c>
      <c r="S721" s="42">
        <f>ABS(O1909-O721)*100</f>
        <v>85.727311797950449</v>
      </c>
      <c r="T721" t="s">
        <v>1531</v>
      </c>
      <c r="V721" s="7">
        <v>51678</v>
      </c>
      <c r="W721" t="s">
        <v>45</v>
      </c>
      <c r="X721" s="17" t="s">
        <v>46</v>
      </c>
      <c r="Z721" t="s">
        <v>1340</v>
      </c>
      <c r="AA721">
        <v>401</v>
      </c>
      <c r="AB721">
        <v>45</v>
      </c>
    </row>
    <row r="722" spans="1:28" x14ac:dyDescent="0.25">
      <c r="A722" t="s">
        <v>1538</v>
      </c>
      <c r="B722" t="s">
        <v>1539</v>
      </c>
      <c r="C722" s="17">
        <v>44694</v>
      </c>
      <c r="D722" s="7">
        <v>285000</v>
      </c>
      <c r="E722" t="s">
        <v>41</v>
      </c>
      <c r="F722" t="s">
        <v>42</v>
      </c>
      <c r="G722" s="7">
        <v>285000</v>
      </c>
      <c r="H722" s="7">
        <v>137640</v>
      </c>
      <c r="I722" s="12">
        <f t="shared" si="55"/>
        <v>48.294736842105266</v>
      </c>
      <c r="J722" s="12">
        <f t="shared" si="59"/>
        <v>1.4019664545980319</v>
      </c>
      <c r="K722" s="7">
        <v>275289</v>
      </c>
      <c r="L722" s="7">
        <v>58342</v>
      </c>
      <c r="M722" s="7">
        <f t="shared" si="56"/>
        <v>226658</v>
      </c>
      <c r="N722" s="7">
        <v>95152.1953125</v>
      </c>
      <c r="O722" s="22">
        <f t="shared" si="57"/>
        <v>2.3820574948965394</v>
      </c>
      <c r="P722" s="27">
        <v>1340</v>
      </c>
      <c r="Q722" s="32">
        <f t="shared" si="58"/>
        <v>169.14776119402984</v>
      </c>
      <c r="R722" s="37" t="s">
        <v>1530</v>
      </c>
      <c r="S722" s="42">
        <f>ABS(O1909-O722)*100</f>
        <v>88.347205666144475</v>
      </c>
      <c r="T722" t="s">
        <v>83</v>
      </c>
      <c r="V722" s="7">
        <v>57024</v>
      </c>
      <c r="W722" t="s">
        <v>45</v>
      </c>
      <c r="X722" s="17" t="s">
        <v>46</v>
      </c>
      <c r="Z722" t="s">
        <v>1340</v>
      </c>
      <c r="AA722">
        <v>401</v>
      </c>
      <c r="AB722">
        <v>45</v>
      </c>
    </row>
    <row r="723" spans="1:28" x14ac:dyDescent="0.25">
      <c r="A723" t="s">
        <v>1540</v>
      </c>
      <c r="B723" t="s">
        <v>1541</v>
      </c>
      <c r="C723" s="17">
        <v>44727</v>
      </c>
      <c r="D723" s="7">
        <v>240000</v>
      </c>
      <c r="E723" t="s">
        <v>41</v>
      </c>
      <c r="F723" t="s">
        <v>42</v>
      </c>
      <c r="G723" s="7">
        <v>240000</v>
      </c>
      <c r="H723" s="7">
        <v>117580</v>
      </c>
      <c r="I723" s="12">
        <f t="shared" si="55"/>
        <v>48.991666666666667</v>
      </c>
      <c r="J723" s="12">
        <f t="shared" si="59"/>
        <v>0.70503663003663064</v>
      </c>
      <c r="K723" s="7">
        <v>235150</v>
      </c>
      <c r="L723" s="7">
        <v>45000</v>
      </c>
      <c r="M723" s="7">
        <f t="shared" si="56"/>
        <v>195000</v>
      </c>
      <c r="N723" s="7">
        <v>134858.15625</v>
      </c>
      <c r="O723" s="22">
        <f t="shared" si="57"/>
        <v>1.4459637104819161</v>
      </c>
      <c r="P723" s="27">
        <v>1146</v>
      </c>
      <c r="Q723" s="32">
        <f t="shared" si="58"/>
        <v>170.15706806282722</v>
      </c>
      <c r="R723" s="37" t="s">
        <v>1542</v>
      </c>
      <c r="S723" s="42">
        <f>ABS(O1909-O723)*100</f>
        <v>5.2621727753178638</v>
      </c>
      <c r="T723" t="s">
        <v>99</v>
      </c>
      <c r="V723" s="7">
        <v>45000</v>
      </c>
      <c r="W723" t="s">
        <v>45</v>
      </c>
      <c r="X723" s="17" t="s">
        <v>46</v>
      </c>
      <c r="Z723" t="s">
        <v>240</v>
      </c>
      <c r="AA723">
        <v>407</v>
      </c>
      <c r="AB723">
        <v>75</v>
      </c>
    </row>
    <row r="724" spans="1:28" x14ac:dyDescent="0.25">
      <c r="A724" t="s">
        <v>1543</v>
      </c>
      <c r="B724" t="s">
        <v>1544</v>
      </c>
      <c r="C724" s="17">
        <v>44707</v>
      </c>
      <c r="D724" s="7">
        <v>206500</v>
      </c>
      <c r="E724" t="s">
        <v>41</v>
      </c>
      <c r="F724" t="s">
        <v>42</v>
      </c>
      <c r="G724" s="7">
        <v>206500</v>
      </c>
      <c r="H724" s="7">
        <v>117580</v>
      </c>
      <c r="I724" s="12">
        <f t="shared" si="55"/>
        <v>56.939467312348668</v>
      </c>
      <c r="J724" s="12">
        <f t="shared" si="59"/>
        <v>7.2427640156453705</v>
      </c>
      <c r="K724" s="7">
        <v>235150</v>
      </c>
      <c r="L724" s="7">
        <v>45000</v>
      </c>
      <c r="M724" s="7">
        <f t="shared" si="56"/>
        <v>161500</v>
      </c>
      <c r="N724" s="7">
        <v>134858.15625</v>
      </c>
      <c r="O724" s="22">
        <f t="shared" si="57"/>
        <v>1.1975545602196382</v>
      </c>
      <c r="P724" s="27">
        <v>1146</v>
      </c>
      <c r="Q724" s="32">
        <f t="shared" si="58"/>
        <v>140.92495636998254</v>
      </c>
      <c r="R724" s="37" t="s">
        <v>1542</v>
      </c>
      <c r="S724" s="42">
        <f>ABS(O1909-O724)*100</f>
        <v>30.103087801545648</v>
      </c>
      <c r="T724" t="s">
        <v>99</v>
      </c>
      <c r="V724" s="7">
        <v>45000</v>
      </c>
      <c r="W724" t="s">
        <v>45</v>
      </c>
      <c r="X724" s="17" t="s">
        <v>46</v>
      </c>
      <c r="Z724" t="s">
        <v>240</v>
      </c>
      <c r="AA724">
        <v>407</v>
      </c>
      <c r="AB724">
        <v>75</v>
      </c>
    </row>
    <row r="725" spans="1:28" x14ac:dyDescent="0.25">
      <c r="A725" t="s">
        <v>1545</v>
      </c>
      <c r="B725" t="s">
        <v>1546</v>
      </c>
      <c r="C725" s="17">
        <v>45378</v>
      </c>
      <c r="D725" s="7">
        <v>250000</v>
      </c>
      <c r="E725" t="s">
        <v>41</v>
      </c>
      <c r="F725" t="s">
        <v>42</v>
      </c>
      <c r="G725" s="7">
        <v>250000</v>
      </c>
      <c r="H725" s="7">
        <v>117580</v>
      </c>
      <c r="I725" s="12">
        <f t="shared" si="55"/>
        <v>47.032000000000004</v>
      </c>
      <c r="J725" s="12">
        <f t="shared" si="59"/>
        <v>2.6647032967032942</v>
      </c>
      <c r="K725" s="7">
        <v>235150</v>
      </c>
      <c r="L725" s="7">
        <v>45000</v>
      </c>
      <c r="M725" s="7">
        <f t="shared" si="56"/>
        <v>205000</v>
      </c>
      <c r="N725" s="7">
        <v>134858.15625</v>
      </c>
      <c r="O725" s="22">
        <f t="shared" si="57"/>
        <v>1.520115695634835</v>
      </c>
      <c r="P725" s="27">
        <v>1146</v>
      </c>
      <c r="Q725" s="32">
        <f t="shared" si="58"/>
        <v>178.88307155322863</v>
      </c>
      <c r="R725" s="37" t="s">
        <v>1542</v>
      </c>
      <c r="S725" s="42">
        <f>ABS(O1909-O725)*100</f>
        <v>2.1530257399740238</v>
      </c>
      <c r="T725" t="s">
        <v>99</v>
      </c>
      <c r="V725" s="7">
        <v>45000</v>
      </c>
      <c r="W725" t="s">
        <v>45</v>
      </c>
      <c r="X725" s="17" t="s">
        <v>46</v>
      </c>
      <c r="Z725" t="s">
        <v>240</v>
      </c>
      <c r="AA725">
        <v>407</v>
      </c>
      <c r="AB725">
        <v>75</v>
      </c>
    </row>
    <row r="726" spans="1:28" x14ac:dyDescent="0.25">
      <c r="A726" t="s">
        <v>1547</v>
      </c>
      <c r="B726" t="s">
        <v>1548</v>
      </c>
      <c r="C726" s="17">
        <v>45338</v>
      </c>
      <c r="D726" s="7">
        <v>235000</v>
      </c>
      <c r="E726" t="s">
        <v>41</v>
      </c>
      <c r="F726" t="s">
        <v>42</v>
      </c>
      <c r="G726" s="7">
        <v>235000</v>
      </c>
      <c r="H726" s="7">
        <v>117340</v>
      </c>
      <c r="I726" s="12">
        <f t="shared" si="55"/>
        <v>49.931914893617019</v>
      </c>
      <c r="J726" s="12">
        <f t="shared" si="59"/>
        <v>0.23521159691372162</v>
      </c>
      <c r="K726" s="7">
        <v>234670</v>
      </c>
      <c r="L726" s="7">
        <v>45000</v>
      </c>
      <c r="M726" s="7">
        <f t="shared" si="56"/>
        <v>190000</v>
      </c>
      <c r="N726" s="7">
        <v>134517.734375</v>
      </c>
      <c r="O726" s="22">
        <f t="shared" si="57"/>
        <v>1.4124531674784981</v>
      </c>
      <c r="P726" s="27">
        <v>1146</v>
      </c>
      <c r="Q726" s="32">
        <f t="shared" si="58"/>
        <v>165.79406631762652</v>
      </c>
      <c r="R726" s="37" t="s">
        <v>1542</v>
      </c>
      <c r="S726" s="42">
        <f>ABS(O1909-O726)*100</f>
        <v>8.6132270756596583</v>
      </c>
      <c r="T726" t="s">
        <v>99</v>
      </c>
      <c r="V726" s="7">
        <v>45000</v>
      </c>
      <c r="W726" t="s">
        <v>45</v>
      </c>
      <c r="X726" s="17" t="s">
        <v>46</v>
      </c>
      <c r="Z726" t="s">
        <v>240</v>
      </c>
      <c r="AA726">
        <v>407</v>
      </c>
      <c r="AB726">
        <v>75</v>
      </c>
    </row>
    <row r="727" spans="1:28" x14ac:dyDescent="0.25">
      <c r="A727" t="s">
        <v>1549</v>
      </c>
      <c r="B727" t="s">
        <v>1550</v>
      </c>
      <c r="C727" s="17">
        <v>45252</v>
      </c>
      <c r="D727" s="7">
        <v>243800</v>
      </c>
      <c r="E727" t="s">
        <v>41</v>
      </c>
      <c r="F727" t="s">
        <v>42</v>
      </c>
      <c r="G727" s="7">
        <v>243800</v>
      </c>
      <c r="H727" s="7">
        <v>117390</v>
      </c>
      <c r="I727" s="12">
        <f t="shared" si="55"/>
        <v>48.150123051681703</v>
      </c>
      <c r="J727" s="12">
        <f t="shared" si="59"/>
        <v>1.5465802450215946</v>
      </c>
      <c r="K727" s="7">
        <v>234778</v>
      </c>
      <c r="L727" s="7">
        <v>45000</v>
      </c>
      <c r="M727" s="7">
        <f t="shared" si="56"/>
        <v>198800</v>
      </c>
      <c r="N727" s="7">
        <v>134594.328125</v>
      </c>
      <c r="O727" s="22">
        <f t="shared" si="57"/>
        <v>1.4770310366672443</v>
      </c>
      <c r="P727" s="27">
        <v>1146</v>
      </c>
      <c r="Q727" s="32">
        <f t="shared" si="58"/>
        <v>173.47294938917975</v>
      </c>
      <c r="R727" s="37" t="s">
        <v>1542</v>
      </c>
      <c r="S727" s="42">
        <f>ABS(O1909-O727)*100</f>
        <v>2.1554401567850379</v>
      </c>
      <c r="T727" t="s">
        <v>99</v>
      </c>
      <c r="V727" s="7">
        <v>45000</v>
      </c>
      <c r="W727" t="s">
        <v>45</v>
      </c>
      <c r="X727" s="17" t="s">
        <v>46</v>
      </c>
      <c r="Z727" t="s">
        <v>240</v>
      </c>
      <c r="AA727">
        <v>407</v>
      </c>
      <c r="AB727">
        <v>75</v>
      </c>
    </row>
    <row r="728" spans="1:28" x14ac:dyDescent="0.25">
      <c r="A728" t="s">
        <v>1551</v>
      </c>
      <c r="B728" t="s">
        <v>1552</v>
      </c>
      <c r="C728" s="17">
        <v>44841</v>
      </c>
      <c r="D728" s="7">
        <v>182500</v>
      </c>
      <c r="E728" t="s">
        <v>41</v>
      </c>
      <c r="F728" t="s">
        <v>42</v>
      </c>
      <c r="G728" s="7">
        <v>182500</v>
      </c>
      <c r="H728" s="7">
        <v>95830</v>
      </c>
      <c r="I728" s="12">
        <f t="shared" si="55"/>
        <v>52.509589041095893</v>
      </c>
      <c r="J728" s="12">
        <f t="shared" si="59"/>
        <v>2.8128857443925952</v>
      </c>
      <c r="K728" s="7">
        <v>191655</v>
      </c>
      <c r="L728" s="7">
        <v>50448</v>
      </c>
      <c r="M728" s="7">
        <f t="shared" si="56"/>
        <v>132052</v>
      </c>
      <c r="N728" s="7">
        <v>61932.89453125</v>
      </c>
      <c r="O728" s="22">
        <f t="shared" si="57"/>
        <v>2.1321787234305578</v>
      </c>
      <c r="P728" s="27">
        <v>880</v>
      </c>
      <c r="Q728" s="32">
        <f t="shared" si="58"/>
        <v>150.05909090909091</v>
      </c>
      <c r="R728" s="37" t="s">
        <v>1530</v>
      </c>
      <c r="S728" s="42">
        <f>ABS(O1909-O728)*100</f>
        <v>63.35932851954631</v>
      </c>
      <c r="T728" t="s">
        <v>83</v>
      </c>
      <c r="V728" s="7">
        <v>49500</v>
      </c>
      <c r="W728" t="s">
        <v>45</v>
      </c>
      <c r="X728" s="17" t="s">
        <v>46</v>
      </c>
      <c r="Z728" t="s">
        <v>1340</v>
      </c>
      <c r="AA728">
        <v>401</v>
      </c>
      <c r="AB728">
        <v>46</v>
      </c>
    </row>
    <row r="729" spans="1:28" x14ac:dyDescent="0.25">
      <c r="A729" t="s">
        <v>1553</v>
      </c>
      <c r="B729" t="s">
        <v>1554</v>
      </c>
      <c r="C729" s="17">
        <v>44781</v>
      </c>
      <c r="D729" s="7">
        <v>330000</v>
      </c>
      <c r="E729" t="s">
        <v>41</v>
      </c>
      <c r="F729" t="s">
        <v>42</v>
      </c>
      <c r="G729" s="7">
        <v>330000</v>
      </c>
      <c r="H729" s="7">
        <v>186130</v>
      </c>
      <c r="I729" s="12">
        <f t="shared" si="55"/>
        <v>56.403030303030299</v>
      </c>
      <c r="J729" s="12">
        <f t="shared" si="59"/>
        <v>6.7063270063270011</v>
      </c>
      <c r="K729" s="7">
        <v>372259</v>
      </c>
      <c r="L729" s="7">
        <v>52406</v>
      </c>
      <c r="M729" s="7">
        <f t="shared" si="56"/>
        <v>277594</v>
      </c>
      <c r="N729" s="7">
        <v>222120.140625</v>
      </c>
      <c r="O729" s="22">
        <f t="shared" si="57"/>
        <v>1.2497470928071091</v>
      </c>
      <c r="P729" s="27">
        <v>1867</v>
      </c>
      <c r="Q729" s="32">
        <f t="shared" si="58"/>
        <v>148.68452062131763</v>
      </c>
      <c r="R729" s="37" t="s">
        <v>1555</v>
      </c>
      <c r="S729" s="42">
        <f>ABS(O1909-O729)*100</f>
        <v>24.883834542798567</v>
      </c>
      <c r="T729" t="s">
        <v>88</v>
      </c>
      <c r="V729" s="7">
        <v>49500</v>
      </c>
      <c r="W729" t="s">
        <v>45</v>
      </c>
      <c r="X729" s="17" t="s">
        <v>46</v>
      </c>
      <c r="Z729" t="s">
        <v>1340</v>
      </c>
      <c r="AA729">
        <v>401</v>
      </c>
      <c r="AB729">
        <v>67</v>
      </c>
    </row>
    <row r="730" spans="1:28" x14ac:dyDescent="0.25">
      <c r="A730" t="s">
        <v>1556</v>
      </c>
      <c r="B730" t="s">
        <v>1557</v>
      </c>
      <c r="C730" s="17">
        <v>44697</v>
      </c>
      <c r="D730" s="7">
        <v>715000</v>
      </c>
      <c r="E730" t="s">
        <v>41</v>
      </c>
      <c r="F730" t="s">
        <v>42</v>
      </c>
      <c r="G730" s="7">
        <v>715000</v>
      </c>
      <c r="H730" s="7">
        <v>374290</v>
      </c>
      <c r="I730" s="12">
        <f t="shared" si="55"/>
        <v>52.348251748251748</v>
      </c>
      <c r="J730" s="12">
        <f t="shared" si="59"/>
        <v>2.6515484515484502</v>
      </c>
      <c r="K730" s="7">
        <v>748576</v>
      </c>
      <c r="L730" s="7">
        <v>92765</v>
      </c>
      <c r="M730" s="7">
        <f t="shared" si="56"/>
        <v>622235</v>
      </c>
      <c r="N730" s="7">
        <v>840783.3125</v>
      </c>
      <c r="O730" s="22">
        <f t="shared" si="57"/>
        <v>0.74006582998161019</v>
      </c>
      <c r="P730" s="27">
        <v>2835</v>
      </c>
      <c r="Q730" s="32">
        <f t="shared" si="58"/>
        <v>219.48324514991182</v>
      </c>
      <c r="R730" s="37" t="s">
        <v>408</v>
      </c>
      <c r="S730" s="42">
        <f>ABS(O1909-O730)*100</f>
        <v>75.851960825348456</v>
      </c>
      <c r="T730" t="s">
        <v>83</v>
      </c>
      <c r="V730" s="7">
        <v>78540</v>
      </c>
      <c r="W730" t="s">
        <v>45</v>
      </c>
      <c r="X730" s="17" t="s">
        <v>46</v>
      </c>
      <c r="Z730" t="s">
        <v>1340</v>
      </c>
      <c r="AA730">
        <v>401</v>
      </c>
      <c r="AB730">
        <v>94</v>
      </c>
    </row>
    <row r="731" spans="1:28" x14ac:dyDescent="0.25">
      <c r="A731" t="s">
        <v>1558</v>
      </c>
      <c r="B731" t="s">
        <v>1559</v>
      </c>
      <c r="C731" s="17">
        <v>45188</v>
      </c>
      <c r="D731" s="7">
        <v>405000</v>
      </c>
      <c r="E731" t="s">
        <v>41</v>
      </c>
      <c r="F731" t="s">
        <v>42</v>
      </c>
      <c r="G731" s="7">
        <v>405000</v>
      </c>
      <c r="H731" s="7">
        <v>239590</v>
      </c>
      <c r="I731" s="12">
        <f t="shared" si="55"/>
        <v>59.158024691358023</v>
      </c>
      <c r="J731" s="12">
        <f t="shared" si="59"/>
        <v>9.4613213946547248</v>
      </c>
      <c r="K731" s="7">
        <v>479175</v>
      </c>
      <c r="L731" s="7">
        <v>54083</v>
      </c>
      <c r="M731" s="7">
        <f t="shared" si="56"/>
        <v>350917</v>
      </c>
      <c r="N731" s="7">
        <v>188093.8125</v>
      </c>
      <c r="O731" s="22">
        <f t="shared" si="57"/>
        <v>1.8656488235092794</v>
      </c>
      <c r="P731" s="27">
        <v>2581</v>
      </c>
      <c r="Q731" s="32">
        <f t="shared" si="58"/>
        <v>135.96164277411856</v>
      </c>
      <c r="R731" s="37" t="s">
        <v>1560</v>
      </c>
      <c r="S731" s="42">
        <f>ABS(O1909-O731)*100</f>
        <v>36.706338527418467</v>
      </c>
      <c r="T731" t="s">
        <v>44</v>
      </c>
      <c r="V731" s="7">
        <v>49500</v>
      </c>
      <c r="W731" t="s">
        <v>45</v>
      </c>
      <c r="X731" s="17" t="s">
        <v>46</v>
      </c>
      <c r="Z731" t="s">
        <v>1340</v>
      </c>
      <c r="AA731">
        <v>401</v>
      </c>
      <c r="AB731">
        <v>49</v>
      </c>
    </row>
    <row r="732" spans="1:28" x14ac:dyDescent="0.25">
      <c r="A732" t="s">
        <v>1561</v>
      </c>
      <c r="B732" t="s">
        <v>1562</v>
      </c>
      <c r="C732" s="17">
        <v>44736</v>
      </c>
      <c r="D732" s="7">
        <v>467500</v>
      </c>
      <c r="E732" t="s">
        <v>41</v>
      </c>
      <c r="F732" t="s">
        <v>42</v>
      </c>
      <c r="G732" s="7">
        <v>467500</v>
      </c>
      <c r="H732" s="7">
        <v>237320</v>
      </c>
      <c r="I732" s="12">
        <f t="shared" si="55"/>
        <v>50.763636363636365</v>
      </c>
      <c r="J732" s="12">
        <f t="shared" si="59"/>
        <v>1.0669330669330677</v>
      </c>
      <c r="K732" s="7">
        <v>474634</v>
      </c>
      <c r="L732" s="7">
        <v>64366</v>
      </c>
      <c r="M732" s="7">
        <f t="shared" si="56"/>
        <v>403134</v>
      </c>
      <c r="N732" s="7">
        <v>181534.515625</v>
      </c>
      <c r="O732" s="22">
        <f t="shared" si="57"/>
        <v>2.2207016589217838</v>
      </c>
      <c r="P732" s="27">
        <v>2220</v>
      </c>
      <c r="Q732" s="32">
        <f t="shared" si="58"/>
        <v>181.59189189189189</v>
      </c>
      <c r="R732" s="37" t="s">
        <v>1560</v>
      </c>
      <c r="S732" s="42">
        <f>ABS(O1909-O732)*100</f>
        <v>72.211622068668916</v>
      </c>
      <c r="T732" t="s">
        <v>44</v>
      </c>
      <c r="V732" s="7">
        <v>49500</v>
      </c>
      <c r="W732" t="s">
        <v>45</v>
      </c>
      <c r="X732" s="17" t="s">
        <v>46</v>
      </c>
      <c r="Z732" t="s">
        <v>1340</v>
      </c>
      <c r="AA732">
        <v>401</v>
      </c>
      <c r="AB732">
        <v>52</v>
      </c>
    </row>
    <row r="733" spans="1:28" x14ac:dyDescent="0.25">
      <c r="A733" t="s">
        <v>1563</v>
      </c>
      <c r="B733" t="s">
        <v>1564</v>
      </c>
      <c r="C733" s="17">
        <v>44733</v>
      </c>
      <c r="D733" s="7">
        <v>370000</v>
      </c>
      <c r="E733" t="s">
        <v>41</v>
      </c>
      <c r="F733" t="s">
        <v>42</v>
      </c>
      <c r="G733" s="7">
        <v>370000</v>
      </c>
      <c r="H733" s="7">
        <v>233980</v>
      </c>
      <c r="I733" s="12">
        <f t="shared" si="55"/>
        <v>63.237837837837837</v>
      </c>
      <c r="J733" s="12">
        <f t="shared" si="59"/>
        <v>13.541134541134539</v>
      </c>
      <c r="K733" s="7">
        <v>467963</v>
      </c>
      <c r="L733" s="7">
        <v>67955</v>
      </c>
      <c r="M733" s="7">
        <f t="shared" si="56"/>
        <v>302045</v>
      </c>
      <c r="N733" s="7">
        <v>176994.6875</v>
      </c>
      <c r="O733" s="22">
        <f t="shared" si="57"/>
        <v>1.7065201462614521</v>
      </c>
      <c r="P733" s="27">
        <v>2076</v>
      </c>
      <c r="Q733" s="32">
        <f t="shared" si="58"/>
        <v>145.49373795761079</v>
      </c>
      <c r="R733" s="37" t="s">
        <v>1560</v>
      </c>
      <c r="S733" s="42">
        <f>ABS(O1909-O733)*100</f>
        <v>20.793470802635738</v>
      </c>
      <c r="T733" t="s">
        <v>137</v>
      </c>
      <c r="V733" s="7">
        <v>49500</v>
      </c>
      <c r="W733" t="s">
        <v>45</v>
      </c>
      <c r="X733" s="17" t="s">
        <v>46</v>
      </c>
      <c r="Z733" t="s">
        <v>1340</v>
      </c>
      <c r="AA733">
        <v>401</v>
      </c>
      <c r="AB733">
        <v>49</v>
      </c>
    </row>
    <row r="734" spans="1:28" x14ac:dyDescent="0.25">
      <c r="A734" t="s">
        <v>1565</v>
      </c>
      <c r="B734" t="s">
        <v>1566</v>
      </c>
      <c r="C734" s="17">
        <v>44708</v>
      </c>
      <c r="D734" s="7">
        <v>695000</v>
      </c>
      <c r="E734" t="s">
        <v>41</v>
      </c>
      <c r="F734" t="s">
        <v>42</v>
      </c>
      <c r="G734" s="7">
        <v>695000</v>
      </c>
      <c r="H734" s="7">
        <v>302530</v>
      </c>
      <c r="I734" s="12">
        <f t="shared" si="55"/>
        <v>43.529496402877697</v>
      </c>
      <c r="J734" s="12">
        <f t="shared" si="59"/>
        <v>6.1672068938256004</v>
      </c>
      <c r="K734" s="7">
        <v>605055</v>
      </c>
      <c r="L734" s="7">
        <v>53075</v>
      </c>
      <c r="M734" s="7">
        <f t="shared" si="56"/>
        <v>641925</v>
      </c>
      <c r="N734" s="7">
        <v>244238.9375</v>
      </c>
      <c r="O734" s="22">
        <f t="shared" si="57"/>
        <v>2.6282664286483803</v>
      </c>
      <c r="P734" s="27">
        <v>2891</v>
      </c>
      <c r="Q734" s="32">
        <f t="shared" si="58"/>
        <v>222.04254583189208</v>
      </c>
      <c r="R734" s="37" t="s">
        <v>1560</v>
      </c>
      <c r="S734" s="42">
        <f>ABS(O1909-O734)*100</f>
        <v>112.96809904132856</v>
      </c>
      <c r="T734" t="s">
        <v>99</v>
      </c>
      <c r="V734" s="7">
        <v>49500</v>
      </c>
      <c r="W734" t="s">
        <v>45</v>
      </c>
      <c r="X734" s="17" t="s">
        <v>46</v>
      </c>
      <c r="Z734" t="s">
        <v>1340</v>
      </c>
      <c r="AA734">
        <v>401</v>
      </c>
      <c r="AB734">
        <v>52</v>
      </c>
    </row>
    <row r="735" spans="1:28" x14ac:dyDescent="0.25">
      <c r="A735" t="s">
        <v>1567</v>
      </c>
      <c r="B735" t="s">
        <v>1568</v>
      </c>
      <c r="C735" s="17">
        <v>44768</v>
      </c>
      <c r="D735" s="7">
        <v>450000</v>
      </c>
      <c r="E735" t="s">
        <v>41</v>
      </c>
      <c r="F735" t="s">
        <v>42</v>
      </c>
      <c r="G735" s="7">
        <v>450000</v>
      </c>
      <c r="H735" s="7">
        <v>221070</v>
      </c>
      <c r="I735" s="12">
        <f t="shared" si="55"/>
        <v>49.126666666666665</v>
      </c>
      <c r="J735" s="12">
        <f t="shared" si="59"/>
        <v>0.57003663003663263</v>
      </c>
      <c r="K735" s="7">
        <v>442130</v>
      </c>
      <c r="L735" s="7">
        <v>54009</v>
      </c>
      <c r="M735" s="7">
        <f t="shared" si="56"/>
        <v>395991</v>
      </c>
      <c r="N735" s="7">
        <v>171734.953125</v>
      </c>
      <c r="O735" s="22">
        <f t="shared" si="57"/>
        <v>2.3058264656919998</v>
      </c>
      <c r="P735" s="27">
        <v>2351</v>
      </c>
      <c r="Q735" s="32">
        <f t="shared" si="58"/>
        <v>168.43513398553807</v>
      </c>
      <c r="R735" s="37" t="s">
        <v>1560</v>
      </c>
      <c r="S735" s="42">
        <f>ABS(O1909-O735)*100</f>
        <v>80.724102745690502</v>
      </c>
      <c r="T735" t="s">
        <v>1245</v>
      </c>
      <c r="V735" s="7">
        <v>49500</v>
      </c>
      <c r="W735" t="s">
        <v>45</v>
      </c>
      <c r="X735" s="17" t="s">
        <v>46</v>
      </c>
      <c r="Z735" t="s">
        <v>1340</v>
      </c>
      <c r="AA735">
        <v>401</v>
      </c>
      <c r="AB735">
        <v>47</v>
      </c>
    </row>
    <row r="736" spans="1:28" x14ac:dyDescent="0.25">
      <c r="A736" t="s">
        <v>1569</v>
      </c>
      <c r="B736" t="s">
        <v>1570</v>
      </c>
      <c r="C736" s="17">
        <v>44706</v>
      </c>
      <c r="D736" s="7">
        <v>350000</v>
      </c>
      <c r="E736" t="s">
        <v>41</v>
      </c>
      <c r="F736" t="s">
        <v>42</v>
      </c>
      <c r="G736" s="7">
        <v>350000</v>
      </c>
      <c r="H736" s="7">
        <v>168350</v>
      </c>
      <c r="I736" s="12">
        <f t="shared" si="55"/>
        <v>48.1</v>
      </c>
      <c r="J736" s="12">
        <f t="shared" si="59"/>
        <v>1.5967032967032964</v>
      </c>
      <c r="K736" s="7">
        <v>336708</v>
      </c>
      <c r="L736" s="7">
        <v>64466</v>
      </c>
      <c r="M736" s="7">
        <f t="shared" si="56"/>
        <v>285534</v>
      </c>
      <c r="N736" s="7">
        <v>120461.0625</v>
      </c>
      <c r="O736" s="22">
        <f t="shared" si="57"/>
        <v>2.3703426989115259</v>
      </c>
      <c r="P736" s="27">
        <v>1890</v>
      </c>
      <c r="Q736" s="32">
        <f t="shared" si="58"/>
        <v>151.07619047619048</v>
      </c>
      <c r="R736" s="37" t="s">
        <v>1560</v>
      </c>
      <c r="S736" s="42">
        <f>ABS(O1909-O736)*100</f>
        <v>87.175726067643126</v>
      </c>
      <c r="T736" t="s">
        <v>1245</v>
      </c>
      <c r="V736" s="7">
        <v>49500</v>
      </c>
      <c r="W736" t="s">
        <v>45</v>
      </c>
      <c r="X736" s="17" t="s">
        <v>46</v>
      </c>
      <c r="Z736" t="s">
        <v>1340</v>
      </c>
      <c r="AA736">
        <v>401</v>
      </c>
      <c r="AB736">
        <v>38</v>
      </c>
    </row>
    <row r="737" spans="1:28" x14ac:dyDescent="0.25">
      <c r="A737" t="s">
        <v>1571</v>
      </c>
      <c r="B737" t="s">
        <v>1572</v>
      </c>
      <c r="C737" s="17">
        <v>44669</v>
      </c>
      <c r="D737" s="7">
        <v>290000</v>
      </c>
      <c r="E737" t="s">
        <v>41</v>
      </c>
      <c r="F737" t="s">
        <v>42</v>
      </c>
      <c r="G737" s="7">
        <v>290000</v>
      </c>
      <c r="H737" s="7">
        <v>127970</v>
      </c>
      <c r="I737" s="12">
        <f t="shared" si="55"/>
        <v>44.127586206896552</v>
      </c>
      <c r="J737" s="12">
        <f t="shared" si="59"/>
        <v>5.5691170898067455</v>
      </c>
      <c r="K737" s="7">
        <v>255939</v>
      </c>
      <c r="L737" s="7">
        <v>49500</v>
      </c>
      <c r="M737" s="7">
        <f t="shared" si="56"/>
        <v>240500</v>
      </c>
      <c r="N737" s="7">
        <v>278971.625</v>
      </c>
      <c r="O737" s="22">
        <f t="shared" si="57"/>
        <v>0.86209484566754768</v>
      </c>
      <c r="P737" s="27">
        <v>1492</v>
      </c>
      <c r="Q737" s="32">
        <f t="shared" si="58"/>
        <v>161.19302949061662</v>
      </c>
      <c r="R737" s="37" t="s">
        <v>1573</v>
      </c>
      <c r="S737" s="42">
        <f>ABS(O1909-O737)*100</f>
        <v>63.649059256754704</v>
      </c>
      <c r="T737" t="s">
        <v>83</v>
      </c>
      <c r="V737" s="7">
        <v>49500</v>
      </c>
      <c r="W737" t="s">
        <v>45</v>
      </c>
      <c r="X737" s="17" t="s">
        <v>46</v>
      </c>
      <c r="Z737" t="s">
        <v>1340</v>
      </c>
      <c r="AA737">
        <v>407</v>
      </c>
      <c r="AB737">
        <v>65</v>
      </c>
    </row>
    <row r="738" spans="1:28" x14ac:dyDescent="0.25">
      <c r="A738" t="s">
        <v>1574</v>
      </c>
      <c r="B738" t="s">
        <v>1575</v>
      </c>
      <c r="C738" s="17">
        <v>44763</v>
      </c>
      <c r="D738" s="7">
        <v>265000</v>
      </c>
      <c r="E738" t="s">
        <v>41</v>
      </c>
      <c r="F738" t="s">
        <v>42</v>
      </c>
      <c r="G738" s="7">
        <v>265000</v>
      </c>
      <c r="H738" s="7">
        <v>124950</v>
      </c>
      <c r="I738" s="12">
        <f t="shared" si="55"/>
        <v>47.150943396226417</v>
      </c>
      <c r="J738" s="12">
        <f t="shared" si="59"/>
        <v>2.5457599004768809</v>
      </c>
      <c r="K738" s="7">
        <v>249899</v>
      </c>
      <c r="L738" s="7">
        <v>49500</v>
      </c>
      <c r="M738" s="7">
        <f t="shared" si="56"/>
        <v>215500</v>
      </c>
      <c r="N738" s="7">
        <v>270809.46875</v>
      </c>
      <c r="O738" s="22">
        <f t="shared" si="57"/>
        <v>0.7957624266045904</v>
      </c>
      <c r="P738" s="27">
        <v>1502</v>
      </c>
      <c r="Q738" s="32">
        <f t="shared" si="58"/>
        <v>143.47536617842877</v>
      </c>
      <c r="R738" s="37" t="s">
        <v>1573</v>
      </c>
      <c r="S738" s="42">
        <f>ABS(O1909-O738)*100</f>
        <v>70.282301163050434</v>
      </c>
      <c r="T738" t="s">
        <v>44</v>
      </c>
      <c r="V738" s="7">
        <v>49500</v>
      </c>
      <c r="W738" t="s">
        <v>45</v>
      </c>
      <c r="X738" s="17" t="s">
        <v>46</v>
      </c>
      <c r="Z738" t="s">
        <v>1340</v>
      </c>
      <c r="AA738">
        <v>407</v>
      </c>
      <c r="AB738">
        <v>65</v>
      </c>
    </row>
    <row r="739" spans="1:28" x14ac:dyDescent="0.25">
      <c r="A739" t="s">
        <v>1576</v>
      </c>
      <c r="B739" t="s">
        <v>1577</v>
      </c>
      <c r="C739" s="17">
        <v>45146</v>
      </c>
      <c r="D739" s="7">
        <v>501000</v>
      </c>
      <c r="E739" t="s">
        <v>41</v>
      </c>
      <c r="F739" t="s">
        <v>42</v>
      </c>
      <c r="G739" s="7">
        <v>501000</v>
      </c>
      <c r="H739" s="7">
        <v>189000</v>
      </c>
      <c r="I739" s="12">
        <f t="shared" si="55"/>
        <v>37.724550898203589</v>
      </c>
      <c r="J739" s="12">
        <f t="shared" si="59"/>
        <v>11.972152398499709</v>
      </c>
      <c r="K739" s="7">
        <v>378002</v>
      </c>
      <c r="L739" s="7">
        <v>51681</v>
      </c>
      <c r="M739" s="7">
        <f t="shared" si="56"/>
        <v>449319</v>
      </c>
      <c r="N739" s="7">
        <v>144389.828125</v>
      </c>
      <c r="O739" s="22">
        <f t="shared" si="57"/>
        <v>3.1118466296048166</v>
      </c>
      <c r="P739" s="27">
        <v>1994</v>
      </c>
      <c r="Q739" s="32">
        <f t="shared" si="58"/>
        <v>225.33550651955866</v>
      </c>
      <c r="R739" s="37" t="s">
        <v>1560</v>
      </c>
      <c r="S739" s="42">
        <f>ABS(O1909-O739)*100</f>
        <v>161.32611913697218</v>
      </c>
      <c r="T739" t="s">
        <v>83</v>
      </c>
      <c r="V739" s="7">
        <v>49500</v>
      </c>
      <c r="W739" t="s">
        <v>45</v>
      </c>
      <c r="X739" s="17" t="s">
        <v>46</v>
      </c>
      <c r="Z739" t="s">
        <v>1340</v>
      </c>
      <c r="AA739">
        <v>401</v>
      </c>
      <c r="AB739">
        <v>46</v>
      </c>
    </row>
    <row r="740" spans="1:28" x14ac:dyDescent="0.25">
      <c r="A740" t="s">
        <v>1578</v>
      </c>
      <c r="B740" t="s">
        <v>1579</v>
      </c>
      <c r="C740" s="17">
        <v>45195</v>
      </c>
      <c r="D740" s="7">
        <v>390000</v>
      </c>
      <c r="E740" t="s">
        <v>41</v>
      </c>
      <c r="F740" t="s">
        <v>42</v>
      </c>
      <c r="G740" s="7">
        <v>390000</v>
      </c>
      <c r="H740" s="7">
        <v>216100</v>
      </c>
      <c r="I740" s="12">
        <f t="shared" si="55"/>
        <v>55.410256410256409</v>
      </c>
      <c r="J740" s="12">
        <f t="shared" si="59"/>
        <v>5.713553113553111</v>
      </c>
      <c r="K740" s="7">
        <v>432204</v>
      </c>
      <c r="L740" s="7">
        <v>58029</v>
      </c>
      <c r="M740" s="7">
        <f t="shared" si="56"/>
        <v>331971</v>
      </c>
      <c r="N740" s="7">
        <v>165564.15625</v>
      </c>
      <c r="O740" s="22">
        <f t="shared" si="57"/>
        <v>2.0050897943074562</v>
      </c>
      <c r="P740" s="27">
        <v>2204</v>
      </c>
      <c r="Q740" s="32">
        <f t="shared" si="58"/>
        <v>150.62205081669691</v>
      </c>
      <c r="R740" s="37" t="s">
        <v>1560</v>
      </c>
      <c r="S740" s="42">
        <f>ABS(O1909-O740)*100</f>
        <v>50.650435607236147</v>
      </c>
      <c r="T740" t="s">
        <v>83</v>
      </c>
      <c r="V740" s="7">
        <v>49500</v>
      </c>
      <c r="W740" t="s">
        <v>45</v>
      </c>
      <c r="X740" s="17" t="s">
        <v>46</v>
      </c>
      <c r="Z740" t="s">
        <v>1340</v>
      </c>
      <c r="AA740">
        <v>401</v>
      </c>
      <c r="AB740">
        <v>46</v>
      </c>
    </row>
    <row r="741" spans="1:28" x14ac:dyDescent="0.25">
      <c r="A741" t="s">
        <v>1580</v>
      </c>
      <c r="B741" t="s">
        <v>1581</v>
      </c>
      <c r="C741" s="17">
        <v>44686</v>
      </c>
      <c r="D741" s="7">
        <v>395000</v>
      </c>
      <c r="E741" t="s">
        <v>41</v>
      </c>
      <c r="F741" t="s">
        <v>42</v>
      </c>
      <c r="G741" s="7">
        <v>395000</v>
      </c>
      <c r="H741" s="7">
        <v>177160</v>
      </c>
      <c r="I741" s="12">
        <f t="shared" si="55"/>
        <v>44.85063291139241</v>
      </c>
      <c r="J741" s="12">
        <f t="shared" si="59"/>
        <v>4.8460703853108882</v>
      </c>
      <c r="K741" s="7">
        <v>354324</v>
      </c>
      <c r="L741" s="7">
        <v>64446</v>
      </c>
      <c r="M741" s="7">
        <f t="shared" si="56"/>
        <v>330554</v>
      </c>
      <c r="N741" s="7">
        <v>201304.171875</v>
      </c>
      <c r="O741" s="22">
        <f t="shared" si="57"/>
        <v>1.6420623423803546</v>
      </c>
      <c r="P741" s="27">
        <v>2702</v>
      </c>
      <c r="Q741" s="32">
        <f t="shared" si="58"/>
        <v>122.33678756476684</v>
      </c>
      <c r="R741" s="37" t="s">
        <v>1555</v>
      </c>
      <c r="S741" s="42">
        <f>ABS(O1909-O741)*100</f>
        <v>14.347690414525992</v>
      </c>
      <c r="T741" t="s">
        <v>1245</v>
      </c>
      <c r="V741" s="7">
        <v>58806</v>
      </c>
      <c r="W741" t="s">
        <v>45</v>
      </c>
      <c r="X741" s="17" t="s">
        <v>46</v>
      </c>
      <c r="Z741" t="s">
        <v>1340</v>
      </c>
      <c r="AA741">
        <v>401</v>
      </c>
      <c r="AB741">
        <v>61</v>
      </c>
    </row>
    <row r="742" spans="1:28" x14ac:dyDescent="0.25">
      <c r="A742" t="s">
        <v>1582</v>
      </c>
      <c r="B742" t="s">
        <v>1583</v>
      </c>
      <c r="C742" s="17">
        <v>44694</v>
      </c>
      <c r="D742" s="7">
        <v>370000</v>
      </c>
      <c r="E742" t="s">
        <v>41</v>
      </c>
      <c r="F742" t="s">
        <v>42</v>
      </c>
      <c r="G742" s="7">
        <v>370000</v>
      </c>
      <c r="H742" s="7">
        <v>165120</v>
      </c>
      <c r="I742" s="12">
        <f t="shared" si="55"/>
        <v>44.627027027027026</v>
      </c>
      <c r="J742" s="12">
        <f t="shared" si="59"/>
        <v>5.0696762696762718</v>
      </c>
      <c r="K742" s="7">
        <v>330248</v>
      </c>
      <c r="L742" s="7">
        <v>58671</v>
      </c>
      <c r="M742" s="7">
        <f t="shared" si="56"/>
        <v>311329</v>
      </c>
      <c r="N742" s="7">
        <v>188595.140625</v>
      </c>
      <c r="O742" s="22">
        <f t="shared" si="57"/>
        <v>1.6507795427191962</v>
      </c>
      <c r="P742" s="27">
        <v>1408</v>
      </c>
      <c r="Q742" s="32">
        <f t="shared" si="58"/>
        <v>221.11434659090909</v>
      </c>
      <c r="R742" s="37" t="s">
        <v>1555</v>
      </c>
      <c r="S742" s="42">
        <f>ABS(O1909-O742)*100</f>
        <v>15.219410448410153</v>
      </c>
      <c r="T742" t="s">
        <v>83</v>
      </c>
      <c r="V742" s="7">
        <v>57486</v>
      </c>
      <c r="W742" t="s">
        <v>45</v>
      </c>
      <c r="X742" s="17" t="s">
        <v>46</v>
      </c>
      <c r="Z742" t="s">
        <v>1340</v>
      </c>
      <c r="AA742">
        <v>401</v>
      </c>
      <c r="AB742">
        <v>66</v>
      </c>
    </row>
    <row r="743" spans="1:28" x14ac:dyDescent="0.25">
      <c r="A743" t="s">
        <v>1582</v>
      </c>
      <c r="B743" t="s">
        <v>1583</v>
      </c>
      <c r="C743" s="17">
        <v>45226</v>
      </c>
      <c r="D743" s="7">
        <v>410000</v>
      </c>
      <c r="E743" t="s">
        <v>41</v>
      </c>
      <c r="F743" t="s">
        <v>42</v>
      </c>
      <c r="G743" s="7">
        <v>410000</v>
      </c>
      <c r="H743" s="7">
        <v>165120</v>
      </c>
      <c r="I743" s="12">
        <f t="shared" si="55"/>
        <v>40.273170731707317</v>
      </c>
      <c r="J743" s="12">
        <f t="shared" si="59"/>
        <v>9.4235325649959805</v>
      </c>
      <c r="K743" s="7">
        <v>330248</v>
      </c>
      <c r="L743" s="7">
        <v>58671</v>
      </c>
      <c r="M743" s="7">
        <f t="shared" si="56"/>
        <v>351329</v>
      </c>
      <c r="N743" s="7">
        <v>188595.140625</v>
      </c>
      <c r="O743" s="22">
        <f t="shared" si="57"/>
        <v>1.8628740848555467</v>
      </c>
      <c r="P743" s="27">
        <v>1408</v>
      </c>
      <c r="Q743" s="32">
        <f t="shared" si="58"/>
        <v>249.5234375</v>
      </c>
      <c r="R743" s="37" t="s">
        <v>1555</v>
      </c>
      <c r="S743" s="42">
        <f>ABS(O1909-O743)*100</f>
        <v>36.4288646620452</v>
      </c>
      <c r="T743" t="s">
        <v>83</v>
      </c>
      <c r="V743" s="7">
        <v>57486</v>
      </c>
      <c r="W743" t="s">
        <v>45</v>
      </c>
      <c r="X743" s="17" t="s">
        <v>46</v>
      </c>
      <c r="Z743" t="s">
        <v>1340</v>
      </c>
      <c r="AA743">
        <v>401</v>
      </c>
      <c r="AB743">
        <v>66</v>
      </c>
    </row>
    <row r="744" spans="1:28" x14ac:dyDescent="0.25">
      <c r="A744" t="s">
        <v>1584</v>
      </c>
      <c r="B744" t="s">
        <v>1585</v>
      </c>
      <c r="C744" s="17">
        <v>44778</v>
      </c>
      <c r="D744" s="7">
        <v>295000</v>
      </c>
      <c r="E744" t="s">
        <v>41</v>
      </c>
      <c r="F744" t="s">
        <v>42</v>
      </c>
      <c r="G744" s="7">
        <v>295000</v>
      </c>
      <c r="H744" s="7">
        <v>184440</v>
      </c>
      <c r="I744" s="12">
        <f t="shared" si="55"/>
        <v>62.522033898305082</v>
      </c>
      <c r="J744" s="12">
        <f t="shared" si="59"/>
        <v>12.825330601601785</v>
      </c>
      <c r="K744" s="7">
        <v>368888</v>
      </c>
      <c r="L744" s="7">
        <v>75632</v>
      </c>
      <c r="M744" s="7">
        <f t="shared" si="56"/>
        <v>219368</v>
      </c>
      <c r="N744" s="7">
        <v>203650</v>
      </c>
      <c r="O744" s="22">
        <f t="shared" si="57"/>
        <v>1.0771814387429413</v>
      </c>
      <c r="P744" s="27">
        <v>2367</v>
      </c>
      <c r="Q744" s="32">
        <f t="shared" si="58"/>
        <v>92.67765103506548</v>
      </c>
      <c r="R744" s="37" t="s">
        <v>1555</v>
      </c>
      <c r="S744" s="42">
        <f>ABS(O1909-O744)*100</f>
        <v>42.140399949215343</v>
      </c>
      <c r="T744" t="s">
        <v>1531</v>
      </c>
      <c r="V744" s="7">
        <v>49500</v>
      </c>
      <c r="W744" t="s">
        <v>45</v>
      </c>
      <c r="X744" s="17" t="s">
        <v>46</v>
      </c>
      <c r="Z744" t="s">
        <v>1340</v>
      </c>
      <c r="AA744">
        <v>401</v>
      </c>
      <c r="AB744">
        <v>65</v>
      </c>
    </row>
    <row r="745" spans="1:28" x14ac:dyDescent="0.25">
      <c r="A745" t="s">
        <v>1586</v>
      </c>
      <c r="B745" t="s">
        <v>1587</v>
      </c>
      <c r="C745" s="17">
        <v>45139</v>
      </c>
      <c r="D745" s="7">
        <v>380000</v>
      </c>
      <c r="E745" t="s">
        <v>41</v>
      </c>
      <c r="F745" t="s">
        <v>42</v>
      </c>
      <c r="G745" s="7">
        <v>380000</v>
      </c>
      <c r="H745" s="7">
        <v>157410</v>
      </c>
      <c r="I745" s="12">
        <f t="shared" si="55"/>
        <v>41.423684210526318</v>
      </c>
      <c r="J745" s="12">
        <f t="shared" si="59"/>
        <v>8.2730190861769799</v>
      </c>
      <c r="K745" s="7">
        <v>314828</v>
      </c>
      <c r="L745" s="7">
        <v>111687</v>
      </c>
      <c r="M745" s="7">
        <f t="shared" si="56"/>
        <v>268313</v>
      </c>
      <c r="N745" s="7">
        <v>122374.09375</v>
      </c>
      <c r="O745" s="22">
        <f t="shared" si="57"/>
        <v>2.1925637345118236</v>
      </c>
      <c r="P745" s="27">
        <v>1870</v>
      </c>
      <c r="Q745" s="32">
        <f t="shared" si="58"/>
        <v>143.48288770053475</v>
      </c>
      <c r="R745" s="37" t="s">
        <v>1588</v>
      </c>
      <c r="S745" s="42">
        <f>ABS(O1909-O745)*100</f>
        <v>69.397829627672891</v>
      </c>
      <c r="T745" t="s">
        <v>1531</v>
      </c>
      <c r="V745" s="7">
        <v>104610</v>
      </c>
      <c r="W745" t="s">
        <v>45</v>
      </c>
      <c r="X745" s="17" t="s">
        <v>46</v>
      </c>
      <c r="Z745" t="s">
        <v>1340</v>
      </c>
      <c r="AA745">
        <v>401</v>
      </c>
      <c r="AB745">
        <v>45</v>
      </c>
    </row>
    <row r="746" spans="1:28" x14ac:dyDescent="0.25">
      <c r="A746" t="s">
        <v>1589</v>
      </c>
      <c r="B746" t="s">
        <v>1590</v>
      </c>
      <c r="C746" s="17">
        <v>44805</v>
      </c>
      <c r="D746" s="7">
        <v>319900</v>
      </c>
      <c r="E746" t="s">
        <v>41</v>
      </c>
      <c r="F746" t="s">
        <v>42</v>
      </c>
      <c r="G746" s="7">
        <v>319900</v>
      </c>
      <c r="H746" s="7">
        <v>154370</v>
      </c>
      <c r="I746" s="12">
        <f t="shared" si="55"/>
        <v>48.255704907783681</v>
      </c>
      <c r="J746" s="12">
        <f t="shared" si="59"/>
        <v>1.440998388919617</v>
      </c>
      <c r="K746" s="7">
        <v>308740</v>
      </c>
      <c r="L746" s="7">
        <v>52195</v>
      </c>
      <c r="M746" s="7">
        <f t="shared" si="56"/>
        <v>267705</v>
      </c>
      <c r="N746" s="7">
        <v>231121.625</v>
      </c>
      <c r="O746" s="22">
        <f t="shared" si="57"/>
        <v>1.1582862486364052</v>
      </c>
      <c r="P746" s="27">
        <v>1908</v>
      </c>
      <c r="Q746" s="32">
        <f t="shared" si="58"/>
        <v>140.3066037735849</v>
      </c>
      <c r="R746" s="37" t="s">
        <v>1591</v>
      </c>
      <c r="S746" s="42">
        <f>ABS(O1909-O746)*100</f>
        <v>34.029918959868951</v>
      </c>
      <c r="T746" t="s">
        <v>44</v>
      </c>
      <c r="V746" s="7">
        <v>49500</v>
      </c>
      <c r="W746" t="s">
        <v>45</v>
      </c>
      <c r="X746" s="17" t="s">
        <v>46</v>
      </c>
      <c r="Z746" t="s">
        <v>1340</v>
      </c>
      <c r="AA746">
        <v>407</v>
      </c>
      <c r="AB746">
        <v>62</v>
      </c>
    </row>
    <row r="747" spans="1:28" x14ac:dyDescent="0.25">
      <c r="A747" t="s">
        <v>1592</v>
      </c>
      <c r="B747" t="s">
        <v>1593</v>
      </c>
      <c r="C747" s="17">
        <v>44774</v>
      </c>
      <c r="D747" s="7">
        <v>375000</v>
      </c>
      <c r="E747" t="s">
        <v>41</v>
      </c>
      <c r="F747" t="s">
        <v>42</v>
      </c>
      <c r="G747" s="7">
        <v>375000</v>
      </c>
      <c r="H747" s="7">
        <v>162190</v>
      </c>
      <c r="I747" s="12">
        <f t="shared" si="55"/>
        <v>43.250666666666667</v>
      </c>
      <c r="J747" s="12">
        <f t="shared" si="59"/>
        <v>6.4460366300366303</v>
      </c>
      <c r="K747" s="7">
        <v>324375</v>
      </c>
      <c r="L747" s="7">
        <v>52195</v>
      </c>
      <c r="M747" s="7">
        <f t="shared" si="56"/>
        <v>322805</v>
      </c>
      <c r="N747" s="7">
        <v>245207.203125</v>
      </c>
      <c r="O747" s="22">
        <f t="shared" si="57"/>
        <v>1.3164580643882746</v>
      </c>
      <c r="P747" s="27">
        <v>1750</v>
      </c>
      <c r="Q747" s="32">
        <f t="shared" si="58"/>
        <v>184.46</v>
      </c>
      <c r="R747" s="37" t="s">
        <v>1591</v>
      </c>
      <c r="S747" s="42">
        <f>ABS(O1909-O747)*100</f>
        <v>18.212737384682008</v>
      </c>
      <c r="T747" t="s">
        <v>83</v>
      </c>
      <c r="V747" s="7">
        <v>49500</v>
      </c>
      <c r="W747" t="s">
        <v>45</v>
      </c>
      <c r="X747" s="17" t="s">
        <v>46</v>
      </c>
      <c r="Z747" t="s">
        <v>1340</v>
      </c>
      <c r="AA747">
        <v>407</v>
      </c>
      <c r="AB747">
        <v>62</v>
      </c>
    </row>
    <row r="748" spans="1:28" x14ac:dyDescent="0.25">
      <c r="A748" t="s">
        <v>1594</v>
      </c>
      <c r="B748" t="s">
        <v>1595</v>
      </c>
      <c r="C748" s="17">
        <v>45128</v>
      </c>
      <c r="D748" s="7">
        <v>280000</v>
      </c>
      <c r="E748" t="s">
        <v>41</v>
      </c>
      <c r="F748" t="s">
        <v>42</v>
      </c>
      <c r="G748" s="7">
        <v>280000</v>
      </c>
      <c r="H748" s="7">
        <v>153250</v>
      </c>
      <c r="I748" s="12">
        <f t="shared" si="55"/>
        <v>54.732142857142861</v>
      </c>
      <c r="J748" s="12">
        <f t="shared" si="59"/>
        <v>5.0354395604395634</v>
      </c>
      <c r="K748" s="7">
        <v>306494</v>
      </c>
      <c r="L748" s="7">
        <v>52195</v>
      </c>
      <c r="M748" s="7">
        <f t="shared" si="56"/>
        <v>227805</v>
      </c>
      <c r="N748" s="7">
        <v>229098.203125</v>
      </c>
      <c r="O748" s="22">
        <f t="shared" si="57"/>
        <v>0.99435524544775933</v>
      </c>
      <c r="P748" s="27">
        <v>1908</v>
      </c>
      <c r="Q748" s="32">
        <f t="shared" si="58"/>
        <v>119.39465408805032</v>
      </c>
      <c r="R748" s="37" t="s">
        <v>1591</v>
      </c>
      <c r="S748" s="42">
        <f>ABS(O1909-O748)*100</f>
        <v>50.423019278733541</v>
      </c>
      <c r="T748" t="s">
        <v>44</v>
      </c>
      <c r="V748" s="7">
        <v>49500</v>
      </c>
      <c r="W748" t="s">
        <v>45</v>
      </c>
      <c r="X748" s="17" t="s">
        <v>46</v>
      </c>
      <c r="Z748" t="s">
        <v>1340</v>
      </c>
      <c r="AA748">
        <v>407</v>
      </c>
      <c r="AB748">
        <v>62</v>
      </c>
    </row>
    <row r="749" spans="1:28" x14ac:dyDescent="0.25">
      <c r="A749" t="s">
        <v>1596</v>
      </c>
      <c r="B749" t="s">
        <v>1597</v>
      </c>
      <c r="C749" s="17">
        <v>44729</v>
      </c>
      <c r="D749" s="7">
        <v>325000</v>
      </c>
      <c r="E749" t="s">
        <v>41</v>
      </c>
      <c r="F749" t="s">
        <v>42</v>
      </c>
      <c r="G749" s="7">
        <v>325000</v>
      </c>
      <c r="H749" s="7">
        <v>188260</v>
      </c>
      <c r="I749" s="12">
        <f t="shared" si="55"/>
        <v>57.926153846153852</v>
      </c>
      <c r="J749" s="12">
        <f t="shared" si="59"/>
        <v>8.2294505494505543</v>
      </c>
      <c r="K749" s="7">
        <v>376512</v>
      </c>
      <c r="L749" s="7">
        <v>49500</v>
      </c>
      <c r="M749" s="7">
        <f t="shared" si="56"/>
        <v>275500</v>
      </c>
      <c r="N749" s="7">
        <v>294605.40625</v>
      </c>
      <c r="O749" s="22">
        <f t="shared" si="57"/>
        <v>0.93514916615689225</v>
      </c>
      <c r="P749" s="27">
        <v>1845</v>
      </c>
      <c r="Q749" s="32">
        <f t="shared" si="58"/>
        <v>149.32249322493226</v>
      </c>
      <c r="R749" s="37" t="s">
        <v>1591</v>
      </c>
      <c r="S749" s="42">
        <f>ABS(O1909-O749)*100</f>
        <v>56.343627207820248</v>
      </c>
      <c r="T749" t="s">
        <v>83</v>
      </c>
      <c r="V749" s="7">
        <v>49500</v>
      </c>
      <c r="W749" t="s">
        <v>45</v>
      </c>
      <c r="X749" s="17" t="s">
        <v>46</v>
      </c>
      <c r="Z749" t="s">
        <v>1340</v>
      </c>
      <c r="AA749">
        <v>407</v>
      </c>
      <c r="AB749">
        <v>64</v>
      </c>
    </row>
    <row r="750" spans="1:28" x14ac:dyDescent="0.25">
      <c r="A750" t="s">
        <v>1598</v>
      </c>
      <c r="B750" t="s">
        <v>1599</v>
      </c>
      <c r="C750" s="17">
        <v>45369</v>
      </c>
      <c r="D750" s="7">
        <v>125000</v>
      </c>
      <c r="E750" t="s">
        <v>41</v>
      </c>
      <c r="F750" t="s">
        <v>42</v>
      </c>
      <c r="G750" s="7">
        <v>125000</v>
      </c>
      <c r="H750" s="7">
        <v>54630</v>
      </c>
      <c r="I750" s="12">
        <f t="shared" si="55"/>
        <v>43.704000000000001</v>
      </c>
      <c r="J750" s="12">
        <f t="shared" si="59"/>
        <v>5.9927032967032972</v>
      </c>
      <c r="K750" s="7">
        <v>109259</v>
      </c>
      <c r="L750" s="7">
        <v>31185</v>
      </c>
      <c r="M750" s="7">
        <f t="shared" si="56"/>
        <v>93815</v>
      </c>
      <c r="N750" s="7">
        <v>70976.3671875</v>
      </c>
      <c r="O750" s="22">
        <f t="shared" si="57"/>
        <v>1.3217779905833533</v>
      </c>
      <c r="P750" s="27">
        <v>714</v>
      </c>
      <c r="Q750" s="32">
        <f t="shared" si="58"/>
        <v>131.3935574229692</v>
      </c>
      <c r="R750" s="37" t="s">
        <v>1600</v>
      </c>
      <c r="S750" s="42">
        <f>ABS(O1909-O750)*100</f>
        <v>17.68074476517414</v>
      </c>
      <c r="T750" t="s">
        <v>99</v>
      </c>
      <c r="V750" s="7">
        <v>30000</v>
      </c>
      <c r="W750" t="s">
        <v>45</v>
      </c>
      <c r="X750" s="17" t="s">
        <v>46</v>
      </c>
      <c r="Z750" t="s">
        <v>101</v>
      </c>
      <c r="AA750">
        <v>407</v>
      </c>
      <c r="AB750">
        <v>61</v>
      </c>
    </row>
    <row r="751" spans="1:28" x14ac:dyDescent="0.25">
      <c r="A751" t="s">
        <v>1601</v>
      </c>
      <c r="B751" t="s">
        <v>1599</v>
      </c>
      <c r="C751" s="17">
        <v>44832</v>
      </c>
      <c r="D751" s="7">
        <v>127000</v>
      </c>
      <c r="E751" t="s">
        <v>41</v>
      </c>
      <c r="F751" t="s">
        <v>42</v>
      </c>
      <c r="G751" s="7">
        <v>127000</v>
      </c>
      <c r="H751" s="7">
        <v>56970</v>
      </c>
      <c r="I751" s="12">
        <f t="shared" si="55"/>
        <v>44.85826771653543</v>
      </c>
      <c r="J751" s="12">
        <f t="shared" si="59"/>
        <v>4.838435580167868</v>
      </c>
      <c r="K751" s="7">
        <v>113933</v>
      </c>
      <c r="L751" s="7">
        <v>31185</v>
      </c>
      <c r="M751" s="7">
        <f t="shared" si="56"/>
        <v>95815</v>
      </c>
      <c r="N751" s="7">
        <v>75225.453125</v>
      </c>
      <c r="O751" s="22">
        <f t="shared" si="57"/>
        <v>1.2737045244617793</v>
      </c>
      <c r="P751" s="27">
        <v>749</v>
      </c>
      <c r="Q751" s="32">
        <f t="shared" si="58"/>
        <v>127.92389853137517</v>
      </c>
      <c r="R751" s="37" t="s">
        <v>1600</v>
      </c>
      <c r="S751" s="42">
        <f>ABS(O1909-O751)*100</f>
        <v>22.488091377331543</v>
      </c>
      <c r="T751" t="s">
        <v>99</v>
      </c>
      <c r="V751" s="7">
        <v>30000</v>
      </c>
      <c r="W751" t="s">
        <v>45</v>
      </c>
      <c r="X751" s="17" t="s">
        <v>46</v>
      </c>
      <c r="Z751" t="s">
        <v>101</v>
      </c>
      <c r="AA751">
        <v>407</v>
      </c>
      <c r="AB751">
        <v>61</v>
      </c>
    </row>
    <row r="752" spans="1:28" x14ac:dyDescent="0.25">
      <c r="A752" t="s">
        <v>1602</v>
      </c>
      <c r="B752" t="s">
        <v>1603</v>
      </c>
      <c r="C752" s="17">
        <v>44974</v>
      </c>
      <c r="D752" s="7">
        <v>115000</v>
      </c>
      <c r="E752" t="s">
        <v>41</v>
      </c>
      <c r="F752" t="s">
        <v>42</v>
      </c>
      <c r="G752" s="7">
        <v>115000</v>
      </c>
      <c r="H752" s="7">
        <v>55580</v>
      </c>
      <c r="I752" s="12">
        <f t="shared" si="55"/>
        <v>48.330434782608691</v>
      </c>
      <c r="J752" s="12">
        <f t="shared" si="59"/>
        <v>1.3662685140946067</v>
      </c>
      <c r="K752" s="7">
        <v>111158</v>
      </c>
      <c r="L752" s="7">
        <v>31807</v>
      </c>
      <c r="M752" s="7">
        <f t="shared" si="56"/>
        <v>83193</v>
      </c>
      <c r="N752" s="7">
        <v>72137.2734375</v>
      </c>
      <c r="O752" s="22">
        <f t="shared" si="57"/>
        <v>1.153259556892994</v>
      </c>
      <c r="P752" s="27">
        <v>714</v>
      </c>
      <c r="Q752" s="32">
        <f t="shared" si="58"/>
        <v>116.51680672268908</v>
      </c>
      <c r="R752" s="37" t="s">
        <v>1600</v>
      </c>
      <c r="S752" s="42">
        <f>ABS(O1909-O752)*100</f>
        <v>34.532588134210073</v>
      </c>
      <c r="T752" t="s">
        <v>99</v>
      </c>
      <c r="V752" s="7">
        <v>30000</v>
      </c>
      <c r="W752" t="s">
        <v>45</v>
      </c>
      <c r="X752" s="17" t="s">
        <v>46</v>
      </c>
      <c r="Z752" t="s">
        <v>101</v>
      </c>
      <c r="AA752">
        <v>407</v>
      </c>
      <c r="AB752">
        <v>61</v>
      </c>
    </row>
    <row r="753" spans="1:28" x14ac:dyDescent="0.25">
      <c r="A753" t="s">
        <v>1604</v>
      </c>
      <c r="B753" t="s">
        <v>1603</v>
      </c>
      <c r="C753" s="17">
        <v>44691</v>
      </c>
      <c r="D753" s="7">
        <v>130000</v>
      </c>
      <c r="E753" t="s">
        <v>41</v>
      </c>
      <c r="F753" t="s">
        <v>42</v>
      </c>
      <c r="G753" s="7">
        <v>130000</v>
      </c>
      <c r="H753" s="7">
        <v>54630</v>
      </c>
      <c r="I753" s="12">
        <f t="shared" si="55"/>
        <v>42.023076923076921</v>
      </c>
      <c r="J753" s="12">
        <f t="shared" si="59"/>
        <v>7.6736263736263766</v>
      </c>
      <c r="K753" s="7">
        <v>109259</v>
      </c>
      <c r="L753" s="7">
        <v>31185</v>
      </c>
      <c r="M753" s="7">
        <f t="shared" si="56"/>
        <v>98815</v>
      </c>
      <c r="N753" s="7">
        <v>70976.3671875</v>
      </c>
      <c r="O753" s="22">
        <f t="shared" si="57"/>
        <v>1.3922239741991584</v>
      </c>
      <c r="P753" s="27">
        <v>714</v>
      </c>
      <c r="Q753" s="32">
        <f t="shared" si="58"/>
        <v>138.39635854341736</v>
      </c>
      <c r="R753" s="37" t="s">
        <v>1600</v>
      </c>
      <c r="S753" s="42">
        <f>ABS(O1909-O753)*100</f>
        <v>10.636146403593628</v>
      </c>
      <c r="T753" t="s">
        <v>99</v>
      </c>
      <c r="V753" s="7">
        <v>30000</v>
      </c>
      <c r="W753" t="s">
        <v>45</v>
      </c>
      <c r="X753" s="17" t="s">
        <v>46</v>
      </c>
      <c r="Z753" t="s">
        <v>101</v>
      </c>
      <c r="AA753">
        <v>407</v>
      </c>
      <c r="AB753">
        <v>61</v>
      </c>
    </row>
    <row r="754" spans="1:28" x14ac:dyDescent="0.25">
      <c r="A754" t="s">
        <v>1605</v>
      </c>
      <c r="B754" t="s">
        <v>1606</v>
      </c>
      <c r="C754" s="17">
        <v>45282</v>
      </c>
      <c r="D754" s="7">
        <v>125000</v>
      </c>
      <c r="E754" t="s">
        <v>41</v>
      </c>
      <c r="F754" t="s">
        <v>42</v>
      </c>
      <c r="G754" s="7">
        <v>125000</v>
      </c>
      <c r="H754" s="7">
        <v>56170</v>
      </c>
      <c r="I754" s="12">
        <f t="shared" si="55"/>
        <v>44.936</v>
      </c>
      <c r="J754" s="12">
        <f t="shared" si="59"/>
        <v>4.7607032967032978</v>
      </c>
      <c r="K754" s="7">
        <v>112336</v>
      </c>
      <c r="L754" s="7">
        <v>31807</v>
      </c>
      <c r="M754" s="7">
        <f t="shared" si="56"/>
        <v>93193</v>
      </c>
      <c r="N754" s="7">
        <v>73208.1796875</v>
      </c>
      <c r="O754" s="22">
        <f t="shared" si="57"/>
        <v>1.2729861662700559</v>
      </c>
      <c r="P754" s="27">
        <v>714</v>
      </c>
      <c r="Q754" s="32">
        <f t="shared" si="58"/>
        <v>130.52240896358543</v>
      </c>
      <c r="R754" s="37" t="s">
        <v>1600</v>
      </c>
      <c r="S754" s="42">
        <f>ABS(O1909-O754)*100</f>
        <v>22.559927196503882</v>
      </c>
      <c r="T754" t="s">
        <v>99</v>
      </c>
      <c r="V754" s="7">
        <v>30000</v>
      </c>
      <c r="W754" t="s">
        <v>45</v>
      </c>
      <c r="X754" s="17" t="s">
        <v>46</v>
      </c>
      <c r="Z754" t="s">
        <v>101</v>
      </c>
      <c r="AA754">
        <v>407</v>
      </c>
      <c r="AB754">
        <v>61</v>
      </c>
    </row>
    <row r="755" spans="1:28" x14ac:dyDescent="0.25">
      <c r="A755" t="s">
        <v>1607</v>
      </c>
      <c r="B755" t="s">
        <v>1606</v>
      </c>
      <c r="C755" s="17">
        <v>44981</v>
      </c>
      <c r="D755" s="7">
        <v>123750</v>
      </c>
      <c r="E755" t="s">
        <v>41</v>
      </c>
      <c r="F755" t="s">
        <v>42</v>
      </c>
      <c r="G755" s="7">
        <v>123750</v>
      </c>
      <c r="H755" s="7">
        <v>54630</v>
      </c>
      <c r="I755" s="12">
        <f t="shared" si="55"/>
        <v>44.145454545454541</v>
      </c>
      <c r="J755" s="12">
        <f t="shared" si="59"/>
        <v>5.5512487512487567</v>
      </c>
      <c r="K755" s="7">
        <v>109259</v>
      </c>
      <c r="L755" s="7">
        <v>31185</v>
      </c>
      <c r="M755" s="7">
        <f t="shared" si="56"/>
        <v>92565</v>
      </c>
      <c r="N755" s="7">
        <v>70976.3671875</v>
      </c>
      <c r="O755" s="22">
        <f t="shared" si="57"/>
        <v>1.304166494679402</v>
      </c>
      <c r="P755" s="27">
        <v>714</v>
      </c>
      <c r="Q755" s="32">
        <f t="shared" si="58"/>
        <v>129.64285714285714</v>
      </c>
      <c r="R755" s="37" t="s">
        <v>1600</v>
      </c>
      <c r="S755" s="42">
        <f>ABS(O1909-O755)*100</f>
        <v>19.441894355569268</v>
      </c>
      <c r="T755" t="s">
        <v>99</v>
      </c>
      <c r="V755" s="7">
        <v>30000</v>
      </c>
      <c r="W755" t="s">
        <v>45</v>
      </c>
      <c r="X755" s="17" t="s">
        <v>46</v>
      </c>
      <c r="Z755" t="s">
        <v>101</v>
      </c>
      <c r="AA755">
        <v>407</v>
      </c>
      <c r="AB755">
        <v>61</v>
      </c>
    </row>
    <row r="756" spans="1:28" x14ac:dyDescent="0.25">
      <c r="A756" t="s">
        <v>1608</v>
      </c>
      <c r="B756" t="s">
        <v>1606</v>
      </c>
      <c r="C756" s="17">
        <v>45280</v>
      </c>
      <c r="D756" s="7">
        <v>91000</v>
      </c>
      <c r="E756" t="s">
        <v>41</v>
      </c>
      <c r="F756" t="s">
        <v>42</v>
      </c>
      <c r="G756" s="7">
        <v>91000</v>
      </c>
      <c r="H756" s="7">
        <v>54630</v>
      </c>
      <c r="I756" s="12">
        <f t="shared" si="55"/>
        <v>60.032967032967036</v>
      </c>
      <c r="J756" s="12">
        <f t="shared" si="59"/>
        <v>10.336263736263739</v>
      </c>
      <c r="K756" s="7">
        <v>109259</v>
      </c>
      <c r="L756" s="7">
        <v>31185</v>
      </c>
      <c r="M756" s="7">
        <f t="shared" si="56"/>
        <v>59815</v>
      </c>
      <c r="N756" s="7">
        <v>70976.3671875</v>
      </c>
      <c r="O756" s="22">
        <f t="shared" si="57"/>
        <v>0.84274530199587783</v>
      </c>
      <c r="P756" s="27">
        <v>714</v>
      </c>
      <c r="Q756" s="32">
        <f t="shared" si="58"/>
        <v>83.774509803921575</v>
      </c>
      <c r="R756" s="37" t="s">
        <v>1600</v>
      </c>
      <c r="S756" s="42">
        <f>ABS(O1909-O756)*100</f>
        <v>65.584013623921692</v>
      </c>
      <c r="T756" t="s">
        <v>99</v>
      </c>
      <c r="V756" s="7">
        <v>30000</v>
      </c>
      <c r="W756" t="s">
        <v>45</v>
      </c>
      <c r="X756" s="17" t="s">
        <v>46</v>
      </c>
      <c r="Z756" t="s">
        <v>101</v>
      </c>
      <c r="AA756">
        <v>407</v>
      </c>
      <c r="AB756">
        <v>61</v>
      </c>
    </row>
    <row r="757" spans="1:28" x14ac:dyDescent="0.25">
      <c r="A757" t="s">
        <v>1609</v>
      </c>
      <c r="B757" t="s">
        <v>1606</v>
      </c>
      <c r="C757" s="17">
        <v>45191</v>
      </c>
      <c r="D757" s="7">
        <v>135000</v>
      </c>
      <c r="E757" t="s">
        <v>41</v>
      </c>
      <c r="F757" t="s">
        <v>42</v>
      </c>
      <c r="G757" s="7">
        <v>135000</v>
      </c>
      <c r="H757" s="7">
        <v>56970</v>
      </c>
      <c r="I757" s="12">
        <f t="shared" si="55"/>
        <v>42.199999999999996</v>
      </c>
      <c r="J757" s="12">
        <f t="shared" si="59"/>
        <v>7.496703296703302</v>
      </c>
      <c r="K757" s="7">
        <v>113933</v>
      </c>
      <c r="L757" s="7">
        <v>31185</v>
      </c>
      <c r="M757" s="7">
        <f t="shared" si="56"/>
        <v>103815</v>
      </c>
      <c r="N757" s="7">
        <v>75225.453125</v>
      </c>
      <c r="O757" s="22">
        <f t="shared" si="57"/>
        <v>1.3800515076658104</v>
      </c>
      <c r="P757" s="27">
        <v>749</v>
      </c>
      <c r="Q757" s="32">
        <f t="shared" si="58"/>
        <v>138.60480640854473</v>
      </c>
      <c r="R757" s="37" t="s">
        <v>1600</v>
      </c>
      <c r="S757" s="42">
        <f>ABS(O1909-O757)*100</f>
        <v>11.853393056928429</v>
      </c>
      <c r="T757" t="s">
        <v>99</v>
      </c>
      <c r="V757" s="7">
        <v>30000</v>
      </c>
      <c r="W757" t="s">
        <v>45</v>
      </c>
      <c r="X757" s="17" t="s">
        <v>46</v>
      </c>
      <c r="Z757" t="s">
        <v>101</v>
      </c>
      <c r="AA757">
        <v>407</v>
      </c>
      <c r="AB757">
        <v>61</v>
      </c>
    </row>
    <row r="758" spans="1:28" x14ac:dyDescent="0.25">
      <c r="A758" t="s">
        <v>1610</v>
      </c>
      <c r="B758" t="s">
        <v>1606</v>
      </c>
      <c r="C758" s="17">
        <v>44750</v>
      </c>
      <c r="D758" s="7">
        <v>128000</v>
      </c>
      <c r="E758" t="s">
        <v>41</v>
      </c>
      <c r="F758" t="s">
        <v>42</v>
      </c>
      <c r="G758" s="7">
        <v>128000</v>
      </c>
      <c r="H758" s="7">
        <v>56970</v>
      </c>
      <c r="I758" s="12">
        <f t="shared" si="55"/>
        <v>44.5078125</v>
      </c>
      <c r="J758" s="12">
        <f t="shared" si="59"/>
        <v>5.1888907967032978</v>
      </c>
      <c r="K758" s="7">
        <v>113933</v>
      </c>
      <c r="L758" s="7">
        <v>31185</v>
      </c>
      <c r="M758" s="7">
        <f t="shared" si="56"/>
        <v>96815</v>
      </c>
      <c r="N758" s="7">
        <v>75225.453125</v>
      </c>
      <c r="O758" s="22">
        <f t="shared" si="57"/>
        <v>1.2869978973622833</v>
      </c>
      <c r="P758" s="27">
        <v>749</v>
      </c>
      <c r="Q758" s="32">
        <f t="shared" si="58"/>
        <v>129.25901201602136</v>
      </c>
      <c r="R758" s="37" t="s">
        <v>1600</v>
      </c>
      <c r="S758" s="42">
        <f>ABS(O1909-O758)*100</f>
        <v>21.158754087281139</v>
      </c>
      <c r="T758" t="s">
        <v>99</v>
      </c>
      <c r="V758" s="7">
        <v>30000</v>
      </c>
      <c r="W758" t="s">
        <v>45</v>
      </c>
      <c r="X758" s="17" t="s">
        <v>46</v>
      </c>
      <c r="Z758" t="s">
        <v>101</v>
      </c>
      <c r="AA758">
        <v>407</v>
      </c>
      <c r="AB758">
        <v>61</v>
      </c>
    </row>
    <row r="759" spans="1:28" x14ac:dyDescent="0.25">
      <c r="A759" t="s">
        <v>1611</v>
      </c>
      <c r="B759" t="s">
        <v>1612</v>
      </c>
      <c r="C759" s="17">
        <v>44676</v>
      </c>
      <c r="D759" s="7">
        <v>150000</v>
      </c>
      <c r="E759" t="s">
        <v>41</v>
      </c>
      <c r="F759" t="s">
        <v>42</v>
      </c>
      <c r="G759" s="7">
        <v>150000</v>
      </c>
      <c r="H759" s="7">
        <v>70140</v>
      </c>
      <c r="I759" s="12">
        <f t="shared" si="55"/>
        <v>46.760000000000005</v>
      </c>
      <c r="J759" s="12">
        <f t="shared" si="59"/>
        <v>2.9367032967032927</v>
      </c>
      <c r="K759" s="7">
        <v>140279</v>
      </c>
      <c r="L759" s="7">
        <v>31807</v>
      </c>
      <c r="M759" s="7">
        <f t="shared" si="56"/>
        <v>118193</v>
      </c>
      <c r="N759" s="7">
        <v>98610.90625</v>
      </c>
      <c r="O759" s="22">
        <f t="shared" si="57"/>
        <v>1.198579391414933</v>
      </c>
      <c r="P759" s="27">
        <v>994</v>
      </c>
      <c r="Q759" s="32">
        <f t="shared" si="58"/>
        <v>118.90643863179075</v>
      </c>
      <c r="R759" s="37" t="s">
        <v>1600</v>
      </c>
      <c r="S759" s="42">
        <f>ABS(O1909-O759)*100</f>
        <v>30.000604682016174</v>
      </c>
      <c r="T759" t="s">
        <v>99</v>
      </c>
      <c r="V759" s="7">
        <v>30000</v>
      </c>
      <c r="W759" t="s">
        <v>45</v>
      </c>
      <c r="X759" s="17" t="s">
        <v>46</v>
      </c>
      <c r="Z759" t="s">
        <v>101</v>
      </c>
      <c r="AA759">
        <v>407</v>
      </c>
      <c r="AB759">
        <v>61</v>
      </c>
    </row>
    <row r="760" spans="1:28" x14ac:dyDescent="0.25">
      <c r="A760" t="s">
        <v>1613</v>
      </c>
      <c r="B760" t="s">
        <v>1614</v>
      </c>
      <c r="C760" s="17">
        <v>44824</v>
      </c>
      <c r="D760" s="7">
        <v>135000</v>
      </c>
      <c r="E760" t="s">
        <v>41</v>
      </c>
      <c r="F760" t="s">
        <v>42</v>
      </c>
      <c r="G760" s="7">
        <v>135000</v>
      </c>
      <c r="H760" s="7">
        <v>69190</v>
      </c>
      <c r="I760" s="12">
        <f t="shared" si="55"/>
        <v>51.251851851851846</v>
      </c>
      <c r="J760" s="12">
        <f t="shared" si="59"/>
        <v>1.5551485551485484</v>
      </c>
      <c r="K760" s="7">
        <v>138380</v>
      </c>
      <c r="L760" s="7">
        <v>31185</v>
      </c>
      <c r="M760" s="7">
        <f t="shared" si="56"/>
        <v>103815</v>
      </c>
      <c r="N760" s="7">
        <v>97450</v>
      </c>
      <c r="O760" s="22">
        <f t="shared" si="57"/>
        <v>1.0653155464340687</v>
      </c>
      <c r="P760" s="27">
        <v>994</v>
      </c>
      <c r="Q760" s="32">
        <f t="shared" si="58"/>
        <v>104.44164989939638</v>
      </c>
      <c r="R760" s="37" t="s">
        <v>1600</v>
      </c>
      <c r="S760" s="42">
        <f>ABS(O1909-O760)*100</f>
        <v>43.326989180102601</v>
      </c>
      <c r="T760" t="s">
        <v>99</v>
      </c>
      <c r="V760" s="7">
        <v>30000</v>
      </c>
      <c r="W760" t="s">
        <v>45</v>
      </c>
      <c r="X760" s="17" t="s">
        <v>46</v>
      </c>
      <c r="Z760" t="s">
        <v>101</v>
      </c>
      <c r="AA760">
        <v>407</v>
      </c>
      <c r="AB760">
        <v>61</v>
      </c>
    </row>
    <row r="761" spans="1:28" x14ac:dyDescent="0.25">
      <c r="A761" t="s">
        <v>1615</v>
      </c>
      <c r="B761" t="s">
        <v>1614</v>
      </c>
      <c r="C761" s="17">
        <v>44944</v>
      </c>
      <c r="D761" s="7">
        <v>129900</v>
      </c>
      <c r="E761" t="s">
        <v>41</v>
      </c>
      <c r="F761" t="s">
        <v>42</v>
      </c>
      <c r="G761" s="7">
        <v>129900</v>
      </c>
      <c r="H761" s="7">
        <v>70500</v>
      </c>
      <c r="I761" s="12">
        <f t="shared" si="55"/>
        <v>54.272517321016167</v>
      </c>
      <c r="J761" s="12">
        <f t="shared" si="59"/>
        <v>4.5758140243128693</v>
      </c>
      <c r="K761" s="7">
        <v>141004</v>
      </c>
      <c r="L761" s="7">
        <v>31185</v>
      </c>
      <c r="M761" s="7">
        <f t="shared" si="56"/>
        <v>98715</v>
      </c>
      <c r="N761" s="7">
        <v>99835.453125</v>
      </c>
      <c r="O761" s="22">
        <f t="shared" si="57"/>
        <v>0.98877700165694515</v>
      </c>
      <c r="P761" s="27">
        <v>1008</v>
      </c>
      <c r="Q761" s="32">
        <f t="shared" si="58"/>
        <v>97.93154761904762</v>
      </c>
      <c r="R761" s="37" t="s">
        <v>1600</v>
      </c>
      <c r="S761" s="42">
        <f>ABS(O1909-O761)*100</f>
        <v>50.980843657814958</v>
      </c>
      <c r="T761" t="s">
        <v>99</v>
      </c>
      <c r="V761" s="7">
        <v>30000</v>
      </c>
      <c r="W761" t="s">
        <v>45</v>
      </c>
      <c r="X761" s="17" t="s">
        <v>46</v>
      </c>
      <c r="Z761" t="s">
        <v>101</v>
      </c>
      <c r="AA761">
        <v>407</v>
      </c>
      <c r="AB761">
        <v>61</v>
      </c>
    </row>
    <row r="762" spans="1:28" x14ac:dyDescent="0.25">
      <c r="A762" t="s">
        <v>1616</v>
      </c>
      <c r="B762" t="s">
        <v>1614</v>
      </c>
      <c r="C762" s="17">
        <v>44729</v>
      </c>
      <c r="D762" s="7">
        <v>165000</v>
      </c>
      <c r="E762" t="s">
        <v>41</v>
      </c>
      <c r="F762" t="s">
        <v>42</v>
      </c>
      <c r="G762" s="7">
        <v>165000</v>
      </c>
      <c r="H762" s="7">
        <v>70840</v>
      </c>
      <c r="I762" s="12">
        <f t="shared" si="55"/>
        <v>42.933333333333337</v>
      </c>
      <c r="J762" s="12">
        <f t="shared" si="59"/>
        <v>6.7633699633699607</v>
      </c>
      <c r="K762" s="7">
        <v>141680</v>
      </c>
      <c r="L762" s="7">
        <v>31185</v>
      </c>
      <c r="M762" s="7">
        <f t="shared" si="56"/>
        <v>133815</v>
      </c>
      <c r="N762" s="7">
        <v>100450</v>
      </c>
      <c r="O762" s="22">
        <f t="shared" si="57"/>
        <v>1.3321553011448481</v>
      </c>
      <c r="P762" s="27">
        <v>1015</v>
      </c>
      <c r="Q762" s="32">
        <f t="shared" si="58"/>
        <v>131.83743842364532</v>
      </c>
      <c r="R762" s="37" t="s">
        <v>1600</v>
      </c>
      <c r="S762" s="42">
        <f>ABS(O1909-O762)*100</f>
        <v>16.643013709024657</v>
      </c>
      <c r="T762" t="s">
        <v>99</v>
      </c>
      <c r="V762" s="7">
        <v>30000</v>
      </c>
      <c r="W762" t="s">
        <v>45</v>
      </c>
      <c r="X762" s="17" t="s">
        <v>46</v>
      </c>
      <c r="Z762" t="s">
        <v>101</v>
      </c>
      <c r="AA762">
        <v>407</v>
      </c>
      <c r="AB762">
        <v>61</v>
      </c>
    </row>
    <row r="763" spans="1:28" x14ac:dyDescent="0.25">
      <c r="A763" t="s">
        <v>1617</v>
      </c>
      <c r="B763" t="s">
        <v>1618</v>
      </c>
      <c r="C763" s="17">
        <v>44673</v>
      </c>
      <c r="D763" s="7">
        <v>130000</v>
      </c>
      <c r="E763" t="s">
        <v>41</v>
      </c>
      <c r="F763" t="s">
        <v>42</v>
      </c>
      <c r="G763" s="7">
        <v>130000</v>
      </c>
      <c r="H763" s="7">
        <v>55870</v>
      </c>
      <c r="I763" s="12">
        <f t="shared" si="55"/>
        <v>42.976923076923079</v>
      </c>
      <c r="J763" s="12">
        <f t="shared" si="59"/>
        <v>6.719780219780219</v>
      </c>
      <c r="K763" s="7">
        <v>111741</v>
      </c>
      <c r="L763" s="7">
        <v>31185</v>
      </c>
      <c r="M763" s="7">
        <f t="shared" si="56"/>
        <v>98815</v>
      </c>
      <c r="N763" s="7">
        <v>73232.7265625</v>
      </c>
      <c r="O763" s="22">
        <f t="shared" si="57"/>
        <v>1.3493284305844733</v>
      </c>
      <c r="P763" s="27">
        <v>725</v>
      </c>
      <c r="Q763" s="32">
        <f t="shared" si="58"/>
        <v>136.29655172413794</v>
      </c>
      <c r="R763" s="37" t="s">
        <v>1600</v>
      </c>
      <c r="S763" s="42">
        <f>ABS(O1909-O763)*100</f>
        <v>14.925700765062144</v>
      </c>
      <c r="T763" t="s">
        <v>99</v>
      </c>
      <c r="V763" s="7">
        <v>30000</v>
      </c>
      <c r="W763" t="s">
        <v>45</v>
      </c>
      <c r="X763" s="17" t="s">
        <v>46</v>
      </c>
      <c r="Z763" t="s">
        <v>101</v>
      </c>
      <c r="AA763">
        <v>407</v>
      </c>
      <c r="AB763">
        <v>61</v>
      </c>
    </row>
    <row r="764" spans="1:28" x14ac:dyDescent="0.25">
      <c r="A764" t="s">
        <v>1619</v>
      </c>
      <c r="B764" t="s">
        <v>1620</v>
      </c>
      <c r="C764" s="17">
        <v>45348</v>
      </c>
      <c r="D764" s="7">
        <v>152000</v>
      </c>
      <c r="E764" t="s">
        <v>41</v>
      </c>
      <c r="F764" t="s">
        <v>42</v>
      </c>
      <c r="G764" s="7">
        <v>152000</v>
      </c>
      <c r="H764" s="7">
        <v>71790</v>
      </c>
      <c r="I764" s="12">
        <f t="shared" si="55"/>
        <v>47.23026315789474</v>
      </c>
      <c r="J764" s="12">
        <f t="shared" si="59"/>
        <v>2.4664401388085579</v>
      </c>
      <c r="K764" s="7">
        <v>143575</v>
      </c>
      <c r="L764" s="7">
        <v>31185</v>
      </c>
      <c r="M764" s="7">
        <f t="shared" si="56"/>
        <v>120815</v>
      </c>
      <c r="N764" s="7">
        <v>102172.7265625</v>
      </c>
      <c r="O764" s="22">
        <f t="shared" si="57"/>
        <v>1.1824584119921313</v>
      </c>
      <c r="P764" s="27">
        <v>1037</v>
      </c>
      <c r="Q764" s="32">
        <f t="shared" si="58"/>
        <v>116.50433944069431</v>
      </c>
      <c r="R764" s="37" t="s">
        <v>1600</v>
      </c>
      <c r="S764" s="42">
        <f>ABS(O1909-O764)*100</f>
        <v>31.61270262429634</v>
      </c>
      <c r="T764" t="s">
        <v>99</v>
      </c>
      <c r="V764" s="7">
        <v>30000</v>
      </c>
      <c r="W764" t="s">
        <v>45</v>
      </c>
      <c r="X764" s="17" t="s">
        <v>46</v>
      </c>
      <c r="Z764" t="s">
        <v>101</v>
      </c>
      <c r="AA764">
        <v>407</v>
      </c>
      <c r="AB764">
        <v>61</v>
      </c>
    </row>
    <row r="765" spans="1:28" x14ac:dyDescent="0.25">
      <c r="A765" t="s">
        <v>1621</v>
      </c>
      <c r="B765" t="s">
        <v>1622</v>
      </c>
      <c r="C765" s="17">
        <v>44694</v>
      </c>
      <c r="D765" s="7">
        <v>145000</v>
      </c>
      <c r="E765" t="s">
        <v>41</v>
      </c>
      <c r="F765" t="s">
        <v>42</v>
      </c>
      <c r="G765" s="7">
        <v>145000</v>
      </c>
      <c r="H765" s="7">
        <v>70140</v>
      </c>
      <c r="I765" s="12">
        <f t="shared" si="55"/>
        <v>48.372413793103448</v>
      </c>
      <c r="J765" s="12">
        <f t="shared" si="59"/>
        <v>1.3242895035998501</v>
      </c>
      <c r="K765" s="7">
        <v>140279</v>
      </c>
      <c r="L765" s="7">
        <v>31807</v>
      </c>
      <c r="M765" s="7">
        <f t="shared" si="56"/>
        <v>113193</v>
      </c>
      <c r="N765" s="7">
        <v>98610.90625</v>
      </c>
      <c r="O765" s="22">
        <f t="shared" si="57"/>
        <v>1.1478750607263586</v>
      </c>
      <c r="P765" s="27">
        <v>994</v>
      </c>
      <c r="Q765" s="32">
        <f t="shared" si="58"/>
        <v>113.87625754527163</v>
      </c>
      <c r="R765" s="37" t="s">
        <v>1600</v>
      </c>
      <c r="S765" s="42">
        <f>ABS(O1909-O765)*100</f>
        <v>35.071037750873614</v>
      </c>
      <c r="T765" t="s">
        <v>99</v>
      </c>
      <c r="V765" s="7">
        <v>30000</v>
      </c>
      <c r="W765" t="s">
        <v>45</v>
      </c>
      <c r="X765" s="17" t="s">
        <v>46</v>
      </c>
      <c r="Z765" t="s">
        <v>101</v>
      </c>
      <c r="AA765">
        <v>407</v>
      </c>
      <c r="AB765">
        <v>61</v>
      </c>
    </row>
    <row r="766" spans="1:28" x14ac:dyDescent="0.25">
      <c r="A766" t="s">
        <v>1623</v>
      </c>
      <c r="B766" t="s">
        <v>1622</v>
      </c>
      <c r="C766" s="17">
        <v>44991</v>
      </c>
      <c r="D766" s="7">
        <v>150000</v>
      </c>
      <c r="E766" t="s">
        <v>41</v>
      </c>
      <c r="F766" t="s">
        <v>42</v>
      </c>
      <c r="G766" s="7">
        <v>150000</v>
      </c>
      <c r="H766" s="7">
        <v>72130</v>
      </c>
      <c r="I766" s="12">
        <f t="shared" si="55"/>
        <v>48.086666666666666</v>
      </c>
      <c r="J766" s="12">
        <f t="shared" si="59"/>
        <v>1.6100366300366318</v>
      </c>
      <c r="K766" s="7">
        <v>144266</v>
      </c>
      <c r="L766" s="7">
        <v>31185</v>
      </c>
      <c r="M766" s="7">
        <f t="shared" si="56"/>
        <v>118815</v>
      </c>
      <c r="N766" s="7">
        <v>102800.90625</v>
      </c>
      <c r="O766" s="22">
        <f t="shared" si="57"/>
        <v>1.1557777487978127</v>
      </c>
      <c r="P766" s="27">
        <v>1045</v>
      </c>
      <c r="Q766" s="32">
        <f t="shared" si="58"/>
        <v>113.69856459330144</v>
      </c>
      <c r="R766" s="37" t="s">
        <v>1600</v>
      </c>
      <c r="S766" s="42">
        <f>ABS(O1909-O766)*100</f>
        <v>34.280768943728205</v>
      </c>
      <c r="T766" t="s">
        <v>99</v>
      </c>
      <c r="V766" s="7">
        <v>30000</v>
      </c>
      <c r="W766" t="s">
        <v>45</v>
      </c>
      <c r="X766" s="17" t="s">
        <v>46</v>
      </c>
      <c r="Z766" t="s">
        <v>101</v>
      </c>
      <c r="AA766">
        <v>407</v>
      </c>
      <c r="AB766">
        <v>61</v>
      </c>
    </row>
    <row r="767" spans="1:28" x14ac:dyDescent="0.25">
      <c r="A767" t="s">
        <v>1624</v>
      </c>
      <c r="B767" t="s">
        <v>1625</v>
      </c>
      <c r="C767" s="17">
        <v>45020</v>
      </c>
      <c r="D767" s="7">
        <v>105000</v>
      </c>
      <c r="E767" t="s">
        <v>41</v>
      </c>
      <c r="F767" t="s">
        <v>42</v>
      </c>
      <c r="G767" s="7">
        <v>105000</v>
      </c>
      <c r="H767" s="7">
        <v>56970</v>
      </c>
      <c r="I767" s="12">
        <f t="shared" si="55"/>
        <v>54.25714285714286</v>
      </c>
      <c r="J767" s="12">
        <f t="shared" si="59"/>
        <v>4.560439560439562</v>
      </c>
      <c r="K767" s="7">
        <v>113933</v>
      </c>
      <c r="L767" s="7">
        <v>31185</v>
      </c>
      <c r="M767" s="7">
        <f t="shared" si="56"/>
        <v>73815</v>
      </c>
      <c r="N767" s="7">
        <v>75225.453125</v>
      </c>
      <c r="O767" s="22">
        <f t="shared" si="57"/>
        <v>0.98125032065069395</v>
      </c>
      <c r="P767" s="27">
        <v>749</v>
      </c>
      <c r="Q767" s="32">
        <f t="shared" si="58"/>
        <v>98.55140186915888</v>
      </c>
      <c r="R767" s="37" t="s">
        <v>1600</v>
      </c>
      <c r="S767" s="42">
        <f>ABS(O1909-O767)*100</f>
        <v>51.733511758440073</v>
      </c>
      <c r="T767" t="s">
        <v>99</v>
      </c>
      <c r="V767" s="7">
        <v>30000</v>
      </c>
      <c r="W767" t="s">
        <v>45</v>
      </c>
      <c r="X767" s="17" t="s">
        <v>46</v>
      </c>
      <c r="Z767" t="s">
        <v>101</v>
      </c>
      <c r="AA767">
        <v>407</v>
      </c>
      <c r="AB767">
        <v>61</v>
      </c>
    </row>
    <row r="768" spans="1:28" x14ac:dyDescent="0.25">
      <c r="A768" t="s">
        <v>1626</v>
      </c>
      <c r="B768" t="s">
        <v>1627</v>
      </c>
      <c r="C768" s="17">
        <v>45048</v>
      </c>
      <c r="D768" s="7">
        <v>119000</v>
      </c>
      <c r="E768" t="s">
        <v>41</v>
      </c>
      <c r="F768" t="s">
        <v>42</v>
      </c>
      <c r="G768" s="7">
        <v>119000</v>
      </c>
      <c r="H768" s="7">
        <v>55870</v>
      </c>
      <c r="I768" s="12">
        <f t="shared" si="55"/>
        <v>46.949579831932773</v>
      </c>
      <c r="J768" s="12">
        <f t="shared" si="59"/>
        <v>2.7471234647705245</v>
      </c>
      <c r="K768" s="7">
        <v>111741</v>
      </c>
      <c r="L768" s="7">
        <v>31185</v>
      </c>
      <c r="M768" s="7">
        <f t="shared" si="56"/>
        <v>87815</v>
      </c>
      <c r="N768" s="7">
        <v>73232.7265625</v>
      </c>
      <c r="O768" s="22">
        <f t="shared" si="57"/>
        <v>1.1991223612991502</v>
      </c>
      <c r="P768" s="27">
        <v>725</v>
      </c>
      <c r="Q768" s="32">
        <f t="shared" si="58"/>
        <v>121.12413793103448</v>
      </c>
      <c r="R768" s="37" t="s">
        <v>1600</v>
      </c>
      <c r="S768" s="42">
        <f>ABS(O1909-O768)*100</f>
        <v>29.946307693594456</v>
      </c>
      <c r="T768" t="s">
        <v>99</v>
      </c>
      <c r="V768" s="7">
        <v>30000</v>
      </c>
      <c r="W768" t="s">
        <v>45</v>
      </c>
      <c r="X768" s="17" t="s">
        <v>46</v>
      </c>
      <c r="Z768" t="s">
        <v>101</v>
      </c>
      <c r="AA768">
        <v>407</v>
      </c>
      <c r="AB768">
        <v>61</v>
      </c>
    </row>
    <row r="769" spans="1:28" x14ac:dyDescent="0.25">
      <c r="A769" t="s">
        <v>1628</v>
      </c>
      <c r="B769" t="s">
        <v>1627</v>
      </c>
      <c r="C769" s="17">
        <v>44852</v>
      </c>
      <c r="D769" s="7">
        <v>120000</v>
      </c>
      <c r="E769" t="s">
        <v>41</v>
      </c>
      <c r="F769" t="s">
        <v>42</v>
      </c>
      <c r="G769" s="7">
        <v>120000</v>
      </c>
      <c r="H769" s="7">
        <v>55870</v>
      </c>
      <c r="I769" s="12">
        <f t="shared" si="55"/>
        <v>46.558333333333337</v>
      </c>
      <c r="J769" s="12">
        <f t="shared" si="59"/>
        <v>3.1383699633699607</v>
      </c>
      <c r="K769" s="7">
        <v>111741</v>
      </c>
      <c r="L769" s="7">
        <v>31185</v>
      </c>
      <c r="M769" s="7">
        <f t="shared" si="56"/>
        <v>88815</v>
      </c>
      <c r="N769" s="7">
        <v>73232.7265625</v>
      </c>
      <c r="O769" s="22">
        <f t="shared" si="57"/>
        <v>1.2127774585069069</v>
      </c>
      <c r="P769" s="27">
        <v>725</v>
      </c>
      <c r="Q769" s="32">
        <f t="shared" si="58"/>
        <v>122.50344827586207</v>
      </c>
      <c r="R769" s="37" t="s">
        <v>1600</v>
      </c>
      <c r="S769" s="42">
        <f>ABS(O1909-O769)*100</f>
        <v>28.580797972818782</v>
      </c>
      <c r="T769" t="s">
        <v>99</v>
      </c>
      <c r="V769" s="7">
        <v>30000</v>
      </c>
      <c r="W769" t="s">
        <v>45</v>
      </c>
      <c r="X769" s="17" t="s">
        <v>46</v>
      </c>
      <c r="Z769" t="s">
        <v>101</v>
      </c>
      <c r="AA769">
        <v>407</v>
      </c>
      <c r="AB769">
        <v>61</v>
      </c>
    </row>
    <row r="770" spans="1:28" x14ac:dyDescent="0.25">
      <c r="A770" t="s">
        <v>1629</v>
      </c>
      <c r="B770" t="s">
        <v>1630</v>
      </c>
      <c r="C770" s="17">
        <v>44953</v>
      </c>
      <c r="D770" s="7">
        <v>105000</v>
      </c>
      <c r="E770" t="s">
        <v>41</v>
      </c>
      <c r="F770" t="s">
        <v>42</v>
      </c>
      <c r="G770" s="7">
        <v>105000</v>
      </c>
      <c r="H770" s="7">
        <v>56570</v>
      </c>
      <c r="I770" s="12">
        <f t="shared" ref="I770:I833" si="60">H770/G770*100</f>
        <v>53.87619047619048</v>
      </c>
      <c r="J770" s="12">
        <f t="shared" si="59"/>
        <v>4.1794871794871824</v>
      </c>
      <c r="K770" s="7">
        <v>113132</v>
      </c>
      <c r="L770" s="7">
        <v>31185</v>
      </c>
      <c r="M770" s="7">
        <f t="shared" ref="M770:M833" si="61">G770-L770</f>
        <v>73815</v>
      </c>
      <c r="N770" s="7">
        <v>74497.2734375</v>
      </c>
      <c r="O770" s="22">
        <f t="shared" ref="O770:O833" si="62">M770/N770</f>
        <v>0.99084163210251719</v>
      </c>
      <c r="P770" s="27">
        <v>731</v>
      </c>
      <c r="Q770" s="32">
        <f t="shared" ref="Q770:Q833" si="63">M770/P770</f>
        <v>100.97811217510259</v>
      </c>
      <c r="R770" s="37" t="s">
        <v>1600</v>
      </c>
      <c r="S770" s="42">
        <f>ABS(O1909-O770)*100</f>
        <v>50.774380613257755</v>
      </c>
      <c r="T770" t="s">
        <v>99</v>
      </c>
      <c r="V770" s="7">
        <v>30000</v>
      </c>
      <c r="W770" t="s">
        <v>45</v>
      </c>
      <c r="X770" s="17" t="s">
        <v>46</v>
      </c>
      <c r="Z770" t="s">
        <v>101</v>
      </c>
      <c r="AA770">
        <v>407</v>
      </c>
      <c r="AB770">
        <v>61</v>
      </c>
    </row>
    <row r="771" spans="1:28" x14ac:dyDescent="0.25">
      <c r="A771" t="s">
        <v>1631</v>
      </c>
      <c r="B771" t="s">
        <v>1630</v>
      </c>
      <c r="C771" s="17">
        <v>44911</v>
      </c>
      <c r="D771" s="7">
        <v>107900</v>
      </c>
      <c r="E771" t="s">
        <v>41</v>
      </c>
      <c r="F771" t="s">
        <v>42</v>
      </c>
      <c r="G771" s="7">
        <v>107900</v>
      </c>
      <c r="H771" s="7">
        <v>57510</v>
      </c>
      <c r="I771" s="12">
        <f t="shared" si="60"/>
        <v>53.299351251158477</v>
      </c>
      <c r="J771" s="12">
        <f t="shared" ref="J771:J834" si="64">+ABS(I771-$I$1914)</f>
        <v>3.602647954455179</v>
      </c>
      <c r="K771" s="7">
        <v>115022</v>
      </c>
      <c r="L771" s="7">
        <v>31185</v>
      </c>
      <c r="M771" s="7">
        <f t="shared" si="61"/>
        <v>76715</v>
      </c>
      <c r="N771" s="7">
        <v>76215.453125</v>
      </c>
      <c r="O771" s="22">
        <f t="shared" si="62"/>
        <v>1.006554404054788</v>
      </c>
      <c r="P771" s="27">
        <v>756</v>
      </c>
      <c r="Q771" s="32">
        <f t="shared" si="63"/>
        <v>101.47486772486772</v>
      </c>
      <c r="R771" s="37" t="s">
        <v>1600</v>
      </c>
      <c r="S771" s="42">
        <f>ABS(O1909-O771)*100</f>
        <v>49.203103418030672</v>
      </c>
      <c r="T771" t="s">
        <v>99</v>
      </c>
      <c r="V771" s="7">
        <v>30000</v>
      </c>
      <c r="W771" t="s">
        <v>45</v>
      </c>
      <c r="X771" s="17" t="s">
        <v>46</v>
      </c>
      <c r="Z771" t="s">
        <v>101</v>
      </c>
      <c r="AA771">
        <v>407</v>
      </c>
      <c r="AB771">
        <v>61</v>
      </c>
    </row>
    <row r="772" spans="1:28" x14ac:dyDescent="0.25">
      <c r="A772" t="s">
        <v>1632</v>
      </c>
      <c r="B772" t="s">
        <v>1633</v>
      </c>
      <c r="C772" s="17">
        <v>44662</v>
      </c>
      <c r="D772" s="7">
        <v>110000</v>
      </c>
      <c r="E772" t="s">
        <v>41</v>
      </c>
      <c r="F772" t="s">
        <v>42</v>
      </c>
      <c r="G772" s="7">
        <v>110000</v>
      </c>
      <c r="H772" s="7">
        <v>56570</v>
      </c>
      <c r="I772" s="12">
        <f t="shared" si="60"/>
        <v>51.427272727272729</v>
      </c>
      <c r="J772" s="12">
        <f t="shared" si="64"/>
        <v>1.7305694305694317</v>
      </c>
      <c r="K772" s="7">
        <v>113132</v>
      </c>
      <c r="L772" s="7">
        <v>31185</v>
      </c>
      <c r="M772" s="7">
        <f t="shared" si="61"/>
        <v>78815</v>
      </c>
      <c r="N772" s="7">
        <v>74497.2734375</v>
      </c>
      <c r="O772" s="22">
        <f t="shared" si="62"/>
        <v>1.0579581824041169</v>
      </c>
      <c r="P772" s="27">
        <v>731</v>
      </c>
      <c r="Q772" s="32">
        <f t="shared" si="63"/>
        <v>107.81805745554036</v>
      </c>
      <c r="R772" s="37" t="s">
        <v>1600</v>
      </c>
      <c r="S772" s="42">
        <f>ABS(O1909-O772)*100</f>
        <v>44.062725583097787</v>
      </c>
      <c r="T772" t="s">
        <v>99</v>
      </c>
      <c r="V772" s="7">
        <v>30000</v>
      </c>
      <c r="W772" t="s">
        <v>45</v>
      </c>
      <c r="X772" s="17" t="s">
        <v>46</v>
      </c>
      <c r="Z772" t="s">
        <v>101</v>
      </c>
      <c r="AA772">
        <v>407</v>
      </c>
      <c r="AB772">
        <v>61</v>
      </c>
    </row>
    <row r="773" spans="1:28" x14ac:dyDescent="0.25">
      <c r="A773" t="s">
        <v>1634</v>
      </c>
      <c r="B773" t="s">
        <v>1635</v>
      </c>
      <c r="C773" s="17">
        <v>45061</v>
      </c>
      <c r="D773" s="7">
        <v>145000</v>
      </c>
      <c r="E773" t="s">
        <v>41</v>
      </c>
      <c r="F773" t="s">
        <v>42</v>
      </c>
      <c r="G773" s="7">
        <v>145000</v>
      </c>
      <c r="H773" s="7">
        <v>68260</v>
      </c>
      <c r="I773" s="12">
        <f t="shared" si="60"/>
        <v>47.07586206896552</v>
      </c>
      <c r="J773" s="12">
        <f t="shared" si="64"/>
        <v>2.6208412277377775</v>
      </c>
      <c r="K773" s="7">
        <v>136527</v>
      </c>
      <c r="L773" s="7">
        <v>31185</v>
      </c>
      <c r="M773" s="7">
        <f t="shared" si="61"/>
        <v>113815</v>
      </c>
      <c r="N773" s="7">
        <v>95765.453125</v>
      </c>
      <c r="O773" s="22">
        <f t="shared" si="62"/>
        <v>1.1884765986690464</v>
      </c>
      <c r="P773" s="27">
        <v>997</v>
      </c>
      <c r="Q773" s="32">
        <f t="shared" si="63"/>
        <v>114.15747241725175</v>
      </c>
      <c r="R773" s="37" t="s">
        <v>1600</v>
      </c>
      <c r="S773" s="42">
        <f>ABS(O1909-O773)*100</f>
        <v>31.010883956604829</v>
      </c>
      <c r="T773" t="s">
        <v>99</v>
      </c>
      <c r="V773" s="7">
        <v>30000</v>
      </c>
      <c r="W773" t="s">
        <v>45</v>
      </c>
      <c r="X773" s="17" t="s">
        <v>46</v>
      </c>
      <c r="Z773" t="s">
        <v>101</v>
      </c>
      <c r="AA773">
        <v>407</v>
      </c>
      <c r="AB773">
        <v>61</v>
      </c>
    </row>
    <row r="774" spans="1:28" x14ac:dyDescent="0.25">
      <c r="A774" t="s">
        <v>1636</v>
      </c>
      <c r="B774" t="s">
        <v>1635</v>
      </c>
      <c r="C774" s="17">
        <v>45296</v>
      </c>
      <c r="D774" s="7">
        <v>140000</v>
      </c>
      <c r="E774" t="s">
        <v>41</v>
      </c>
      <c r="F774" t="s">
        <v>42</v>
      </c>
      <c r="G774" s="7">
        <v>140000</v>
      </c>
      <c r="H774" s="7">
        <v>70340</v>
      </c>
      <c r="I774" s="12">
        <f t="shared" si="60"/>
        <v>50.242857142857147</v>
      </c>
      <c r="J774" s="12">
        <f t="shared" si="64"/>
        <v>0.54615384615384954</v>
      </c>
      <c r="K774" s="7">
        <v>140670</v>
      </c>
      <c r="L774" s="7">
        <v>31185</v>
      </c>
      <c r="M774" s="7">
        <f t="shared" si="61"/>
        <v>108815</v>
      </c>
      <c r="N774" s="7">
        <v>99531.8203125</v>
      </c>
      <c r="O774" s="22">
        <f t="shared" si="62"/>
        <v>1.0932684608636074</v>
      </c>
      <c r="P774" s="27">
        <v>997</v>
      </c>
      <c r="Q774" s="32">
        <f t="shared" si="63"/>
        <v>109.14242728184554</v>
      </c>
      <c r="R774" s="37" t="s">
        <v>1600</v>
      </c>
      <c r="S774" s="42">
        <f>ABS(O1909-O774)*100</f>
        <v>40.531697737148733</v>
      </c>
      <c r="T774" t="s">
        <v>99</v>
      </c>
      <c r="V774" s="7">
        <v>30000</v>
      </c>
      <c r="W774" t="s">
        <v>45</v>
      </c>
      <c r="X774" s="17" t="s">
        <v>46</v>
      </c>
      <c r="Z774" t="s">
        <v>101</v>
      </c>
      <c r="AA774">
        <v>407</v>
      </c>
      <c r="AB774">
        <v>61</v>
      </c>
    </row>
    <row r="775" spans="1:28" x14ac:dyDescent="0.25">
      <c r="A775" t="s">
        <v>1637</v>
      </c>
      <c r="B775" t="s">
        <v>1635</v>
      </c>
      <c r="C775" s="17">
        <v>45244</v>
      </c>
      <c r="D775" s="7">
        <v>140000</v>
      </c>
      <c r="E775" t="s">
        <v>41</v>
      </c>
      <c r="F775" t="s">
        <v>42</v>
      </c>
      <c r="G775" s="7">
        <v>140000</v>
      </c>
      <c r="H775" s="7">
        <v>70760</v>
      </c>
      <c r="I775" s="12">
        <f t="shared" si="60"/>
        <v>50.542857142857144</v>
      </c>
      <c r="J775" s="12">
        <f t="shared" si="64"/>
        <v>0.8461538461538467</v>
      </c>
      <c r="K775" s="7">
        <v>141527</v>
      </c>
      <c r="L775" s="7">
        <v>31185</v>
      </c>
      <c r="M775" s="7">
        <f t="shared" si="61"/>
        <v>108815</v>
      </c>
      <c r="N775" s="7">
        <v>100310.90625</v>
      </c>
      <c r="O775" s="22">
        <f t="shared" si="62"/>
        <v>1.0847773593910681</v>
      </c>
      <c r="P775" s="27">
        <v>1008</v>
      </c>
      <c r="Q775" s="32">
        <f t="shared" si="63"/>
        <v>107.95138888888889</v>
      </c>
      <c r="R775" s="37" t="s">
        <v>1600</v>
      </c>
      <c r="S775" s="42">
        <f>ABS(O1909-O775)*100</f>
        <v>41.380807884402657</v>
      </c>
      <c r="T775" t="s">
        <v>99</v>
      </c>
      <c r="V775" s="7">
        <v>30000</v>
      </c>
      <c r="W775" t="s">
        <v>45</v>
      </c>
      <c r="X775" s="17" t="s">
        <v>46</v>
      </c>
      <c r="Z775" t="s">
        <v>101</v>
      </c>
      <c r="AA775">
        <v>407</v>
      </c>
      <c r="AB775">
        <v>61</v>
      </c>
    </row>
    <row r="776" spans="1:28" x14ac:dyDescent="0.25">
      <c r="A776" t="s">
        <v>1638</v>
      </c>
      <c r="B776" t="s">
        <v>1639</v>
      </c>
      <c r="C776" s="17">
        <v>44922</v>
      </c>
      <c r="D776" s="7">
        <v>143000</v>
      </c>
      <c r="E776" t="s">
        <v>41</v>
      </c>
      <c r="F776" t="s">
        <v>42</v>
      </c>
      <c r="G776" s="7">
        <v>143000</v>
      </c>
      <c r="H776" s="7">
        <v>68680</v>
      </c>
      <c r="I776" s="12">
        <f t="shared" si="60"/>
        <v>48.027972027972027</v>
      </c>
      <c r="J776" s="12">
        <f t="shared" si="64"/>
        <v>1.6687312687312712</v>
      </c>
      <c r="K776" s="7">
        <v>137357</v>
      </c>
      <c r="L776" s="7">
        <v>32015</v>
      </c>
      <c r="M776" s="7">
        <f t="shared" si="61"/>
        <v>110985</v>
      </c>
      <c r="N776" s="7">
        <v>95765.453125</v>
      </c>
      <c r="O776" s="22">
        <f t="shared" si="62"/>
        <v>1.1589252322038757</v>
      </c>
      <c r="P776" s="27">
        <v>997</v>
      </c>
      <c r="Q776" s="32">
        <f t="shared" si="63"/>
        <v>111.31895687061184</v>
      </c>
      <c r="R776" s="37" t="s">
        <v>1600</v>
      </c>
      <c r="S776" s="42">
        <f>ABS(O1909-O776)*100</f>
        <v>33.966020603121905</v>
      </c>
      <c r="T776" t="s">
        <v>99</v>
      </c>
      <c r="V776" s="7">
        <v>30000</v>
      </c>
      <c r="W776" t="s">
        <v>45</v>
      </c>
      <c r="X776" s="17" t="s">
        <v>46</v>
      </c>
      <c r="Z776" t="s">
        <v>101</v>
      </c>
      <c r="AA776">
        <v>407</v>
      </c>
      <c r="AB776">
        <v>61</v>
      </c>
    </row>
    <row r="777" spans="1:28" x14ac:dyDescent="0.25">
      <c r="A777" t="s">
        <v>1640</v>
      </c>
      <c r="B777" t="s">
        <v>1639</v>
      </c>
      <c r="C777" s="17">
        <v>44978</v>
      </c>
      <c r="D777" s="7">
        <v>150000</v>
      </c>
      <c r="E777" t="s">
        <v>41</v>
      </c>
      <c r="F777" t="s">
        <v>42</v>
      </c>
      <c r="G777" s="7">
        <v>150000</v>
      </c>
      <c r="H777" s="7">
        <v>70750</v>
      </c>
      <c r="I777" s="12">
        <f t="shared" si="60"/>
        <v>47.166666666666671</v>
      </c>
      <c r="J777" s="12">
        <f t="shared" si="64"/>
        <v>2.5300366300366264</v>
      </c>
      <c r="K777" s="7">
        <v>141500</v>
      </c>
      <c r="L777" s="7">
        <v>32015</v>
      </c>
      <c r="M777" s="7">
        <f t="shared" si="61"/>
        <v>117985</v>
      </c>
      <c r="N777" s="7">
        <v>99531.8203125</v>
      </c>
      <c r="O777" s="22">
        <f t="shared" si="62"/>
        <v>1.1853998010843423</v>
      </c>
      <c r="P777" s="27">
        <v>997</v>
      </c>
      <c r="Q777" s="32">
        <f t="shared" si="63"/>
        <v>118.34002006018054</v>
      </c>
      <c r="R777" s="37" t="s">
        <v>1600</v>
      </c>
      <c r="S777" s="42">
        <f>ABS(O1909-O777)*100</f>
        <v>31.318563715075243</v>
      </c>
      <c r="T777" t="s">
        <v>99</v>
      </c>
      <c r="V777" s="7">
        <v>30000</v>
      </c>
      <c r="W777" t="s">
        <v>45</v>
      </c>
      <c r="X777" s="17" t="s">
        <v>46</v>
      </c>
      <c r="Z777" t="s">
        <v>101</v>
      </c>
      <c r="AA777">
        <v>407</v>
      </c>
      <c r="AB777">
        <v>61</v>
      </c>
    </row>
    <row r="778" spans="1:28" x14ac:dyDescent="0.25">
      <c r="A778" t="s">
        <v>1641</v>
      </c>
      <c r="B778" t="s">
        <v>1642</v>
      </c>
      <c r="C778" s="17">
        <v>45030</v>
      </c>
      <c r="D778" s="7">
        <v>115000</v>
      </c>
      <c r="E778" t="s">
        <v>41</v>
      </c>
      <c r="F778" t="s">
        <v>42</v>
      </c>
      <c r="G778" s="7">
        <v>115000</v>
      </c>
      <c r="H778" s="7">
        <v>56840</v>
      </c>
      <c r="I778" s="12">
        <f t="shared" si="60"/>
        <v>49.426086956521736</v>
      </c>
      <c r="J778" s="12">
        <f t="shared" si="64"/>
        <v>0.27061634018156155</v>
      </c>
      <c r="K778" s="7">
        <v>113674</v>
      </c>
      <c r="L778" s="7">
        <v>32015</v>
      </c>
      <c r="M778" s="7">
        <f t="shared" si="61"/>
        <v>82985</v>
      </c>
      <c r="N778" s="7">
        <v>74235.453125</v>
      </c>
      <c r="O778" s="22">
        <f t="shared" si="62"/>
        <v>1.1178621064017382</v>
      </c>
      <c r="P778" s="27">
        <v>731</v>
      </c>
      <c r="Q778" s="32">
        <f t="shared" si="63"/>
        <v>113.52257181942545</v>
      </c>
      <c r="R778" s="37" t="s">
        <v>1600</v>
      </c>
      <c r="S778" s="42">
        <f>ABS(O1909-O778)*100</f>
        <v>38.072333183335651</v>
      </c>
      <c r="T778" t="s">
        <v>99</v>
      </c>
      <c r="V778" s="7">
        <v>30000</v>
      </c>
      <c r="W778" t="s">
        <v>45</v>
      </c>
      <c r="X778" s="17" t="s">
        <v>46</v>
      </c>
      <c r="Z778" t="s">
        <v>101</v>
      </c>
      <c r="AA778">
        <v>407</v>
      </c>
      <c r="AB778">
        <v>61</v>
      </c>
    </row>
    <row r="779" spans="1:28" x14ac:dyDescent="0.25">
      <c r="A779" t="s">
        <v>1643</v>
      </c>
      <c r="B779" t="s">
        <v>1642</v>
      </c>
      <c r="C779" s="17">
        <v>44909</v>
      </c>
      <c r="D779" s="7">
        <v>96500</v>
      </c>
      <c r="E779" t="s">
        <v>41</v>
      </c>
      <c r="F779" t="s">
        <v>42</v>
      </c>
      <c r="G779" s="7">
        <v>96500</v>
      </c>
      <c r="H779" s="7">
        <v>56770</v>
      </c>
      <c r="I779" s="12">
        <f t="shared" si="60"/>
        <v>58.829015544041454</v>
      </c>
      <c r="J779" s="12">
        <f t="shared" si="64"/>
        <v>9.1323122473381559</v>
      </c>
      <c r="K779" s="7">
        <v>113544</v>
      </c>
      <c r="L779" s="7">
        <v>31185</v>
      </c>
      <c r="M779" s="7">
        <f t="shared" si="61"/>
        <v>65315</v>
      </c>
      <c r="N779" s="7">
        <v>74871.8203125</v>
      </c>
      <c r="O779" s="22">
        <f t="shared" si="62"/>
        <v>0.87235758029373744</v>
      </c>
      <c r="P779" s="27">
        <v>739</v>
      </c>
      <c r="Q779" s="32">
        <f t="shared" si="63"/>
        <v>88.382949932341006</v>
      </c>
      <c r="R779" s="37" t="s">
        <v>1600</v>
      </c>
      <c r="S779" s="42">
        <f>ABS(O1909-O779)*100</f>
        <v>62.62278579413573</v>
      </c>
      <c r="T779" t="s">
        <v>99</v>
      </c>
      <c r="V779" s="7">
        <v>30000</v>
      </c>
      <c r="W779" t="s">
        <v>45</v>
      </c>
      <c r="X779" s="17" t="s">
        <v>46</v>
      </c>
      <c r="Z779" t="s">
        <v>101</v>
      </c>
      <c r="AA779">
        <v>407</v>
      </c>
      <c r="AB779">
        <v>61</v>
      </c>
    </row>
    <row r="780" spans="1:28" x14ac:dyDescent="0.25">
      <c r="A780" t="s">
        <v>1644</v>
      </c>
      <c r="B780" t="s">
        <v>1642</v>
      </c>
      <c r="C780" s="17">
        <v>44914</v>
      </c>
      <c r="D780" s="7">
        <v>140000</v>
      </c>
      <c r="E780" t="s">
        <v>41</v>
      </c>
      <c r="F780" t="s">
        <v>42</v>
      </c>
      <c r="G780" s="7">
        <v>140000</v>
      </c>
      <c r="H780" s="7">
        <v>70840</v>
      </c>
      <c r="I780" s="12">
        <f t="shared" si="60"/>
        <v>50.6</v>
      </c>
      <c r="J780" s="12">
        <f t="shared" si="64"/>
        <v>0.90329670329670364</v>
      </c>
      <c r="K780" s="7">
        <v>141682</v>
      </c>
      <c r="L780" s="7">
        <v>31185</v>
      </c>
      <c r="M780" s="7">
        <f t="shared" si="61"/>
        <v>108815</v>
      </c>
      <c r="N780" s="7">
        <v>100451.8203125</v>
      </c>
      <c r="O780" s="22">
        <f t="shared" si="62"/>
        <v>1.0832556310227393</v>
      </c>
      <c r="P780" s="27">
        <v>1009</v>
      </c>
      <c r="Q780" s="32">
        <f t="shared" si="63"/>
        <v>107.84440039643211</v>
      </c>
      <c r="R780" s="37" t="s">
        <v>1600</v>
      </c>
      <c r="S780" s="42">
        <f>ABS(O1909-O780)*100</f>
        <v>41.532980721235546</v>
      </c>
      <c r="T780" t="s">
        <v>99</v>
      </c>
      <c r="V780" s="7">
        <v>30000</v>
      </c>
      <c r="W780" t="s">
        <v>45</v>
      </c>
      <c r="X780" s="17" t="s">
        <v>46</v>
      </c>
      <c r="Z780" t="s">
        <v>101</v>
      </c>
      <c r="AA780">
        <v>407</v>
      </c>
      <c r="AB780">
        <v>61</v>
      </c>
    </row>
    <row r="781" spans="1:28" x14ac:dyDescent="0.25">
      <c r="A781" t="s">
        <v>1645</v>
      </c>
      <c r="B781" t="s">
        <v>1642</v>
      </c>
      <c r="C781" s="17">
        <v>44900</v>
      </c>
      <c r="D781" s="7">
        <v>100000</v>
      </c>
      <c r="E781" t="s">
        <v>41</v>
      </c>
      <c r="F781" t="s">
        <v>42</v>
      </c>
      <c r="G781" s="7">
        <v>100000</v>
      </c>
      <c r="H781" s="7">
        <v>57870</v>
      </c>
      <c r="I781" s="12">
        <f t="shared" si="60"/>
        <v>57.87</v>
      </c>
      <c r="J781" s="12">
        <f t="shared" si="64"/>
        <v>8.1732967032966997</v>
      </c>
      <c r="K781" s="7">
        <v>115732</v>
      </c>
      <c r="L781" s="7">
        <v>31185</v>
      </c>
      <c r="M781" s="7">
        <f t="shared" si="61"/>
        <v>68815</v>
      </c>
      <c r="N781" s="7">
        <v>76860.90625</v>
      </c>
      <c r="O781" s="22">
        <f t="shared" si="62"/>
        <v>0.89531861329048534</v>
      </c>
      <c r="P781" s="27">
        <v>763</v>
      </c>
      <c r="Q781" s="32">
        <f t="shared" si="63"/>
        <v>90.190039318479691</v>
      </c>
      <c r="R781" s="37" t="s">
        <v>1600</v>
      </c>
      <c r="S781" s="42">
        <f>ABS(O1909-O781)*100</f>
        <v>60.32668249446094</v>
      </c>
      <c r="T781" t="s">
        <v>99</v>
      </c>
      <c r="V781" s="7">
        <v>30000</v>
      </c>
      <c r="W781" t="s">
        <v>45</v>
      </c>
      <c r="X781" s="17" t="s">
        <v>46</v>
      </c>
      <c r="Z781" t="s">
        <v>101</v>
      </c>
      <c r="AA781">
        <v>407</v>
      </c>
      <c r="AB781">
        <v>61</v>
      </c>
    </row>
    <row r="782" spans="1:28" x14ac:dyDescent="0.25">
      <c r="A782" t="s">
        <v>1646</v>
      </c>
      <c r="B782" t="s">
        <v>1647</v>
      </c>
      <c r="C782" s="17">
        <v>44748</v>
      </c>
      <c r="D782" s="7">
        <v>165000</v>
      </c>
      <c r="E782" t="s">
        <v>41</v>
      </c>
      <c r="F782" t="s">
        <v>42</v>
      </c>
      <c r="G782" s="7">
        <v>165000</v>
      </c>
      <c r="H782" s="7">
        <v>78190</v>
      </c>
      <c r="I782" s="12">
        <f t="shared" si="60"/>
        <v>47.38787878787879</v>
      </c>
      <c r="J782" s="12">
        <f t="shared" si="64"/>
        <v>2.3088245088245074</v>
      </c>
      <c r="K782" s="7">
        <v>156370</v>
      </c>
      <c r="L782" s="7">
        <v>28369</v>
      </c>
      <c r="M782" s="7">
        <f t="shared" si="61"/>
        <v>136631</v>
      </c>
      <c r="N782" s="7">
        <v>67016.2265625</v>
      </c>
      <c r="O782" s="22">
        <f t="shared" si="62"/>
        <v>2.0387748909225225</v>
      </c>
      <c r="P782" s="27">
        <v>1080</v>
      </c>
      <c r="Q782" s="32">
        <f t="shared" si="63"/>
        <v>126.51018518518518</v>
      </c>
      <c r="R782" s="37" t="s">
        <v>727</v>
      </c>
      <c r="S782" s="42">
        <f>ABS(O1909-O782)*100</f>
        <v>54.018945268742783</v>
      </c>
      <c r="T782" t="s">
        <v>1531</v>
      </c>
      <c r="V782" s="7">
        <v>27500</v>
      </c>
      <c r="W782" t="s">
        <v>45</v>
      </c>
      <c r="X782" s="17" t="s">
        <v>46</v>
      </c>
      <c r="Z782" t="s">
        <v>1052</v>
      </c>
      <c r="AA782">
        <v>401</v>
      </c>
      <c r="AB782">
        <v>45</v>
      </c>
    </row>
    <row r="783" spans="1:28" x14ac:dyDescent="0.25">
      <c r="A783" t="s">
        <v>1648</v>
      </c>
      <c r="B783" t="s">
        <v>1649</v>
      </c>
      <c r="C783" s="17">
        <v>45009</v>
      </c>
      <c r="D783" s="7">
        <v>168000</v>
      </c>
      <c r="E783" t="s">
        <v>41</v>
      </c>
      <c r="F783" t="s">
        <v>42</v>
      </c>
      <c r="G783" s="7">
        <v>168000</v>
      </c>
      <c r="H783" s="7">
        <v>74480</v>
      </c>
      <c r="I783" s="12">
        <f t="shared" si="60"/>
        <v>44.333333333333336</v>
      </c>
      <c r="J783" s="12">
        <f t="shared" si="64"/>
        <v>5.3633699633699621</v>
      </c>
      <c r="K783" s="7">
        <v>148952</v>
      </c>
      <c r="L783" s="7">
        <v>31185</v>
      </c>
      <c r="M783" s="7">
        <f t="shared" si="61"/>
        <v>136815</v>
      </c>
      <c r="N783" s="7">
        <v>107060.90625</v>
      </c>
      <c r="O783" s="22">
        <f t="shared" si="62"/>
        <v>1.2779174471073562</v>
      </c>
      <c r="P783" s="27">
        <v>1156</v>
      </c>
      <c r="Q783" s="32">
        <f t="shared" si="63"/>
        <v>118.35207612456747</v>
      </c>
      <c r="R783" s="37" t="s">
        <v>1600</v>
      </c>
      <c r="S783" s="42">
        <f>ABS(O1909-O783)*100</f>
        <v>22.06679911277385</v>
      </c>
      <c r="T783" t="s">
        <v>163</v>
      </c>
      <c r="V783" s="7">
        <v>30000</v>
      </c>
      <c r="W783" t="s">
        <v>45</v>
      </c>
      <c r="X783" s="17" t="s">
        <v>46</v>
      </c>
      <c r="Z783" t="s">
        <v>101</v>
      </c>
      <c r="AA783">
        <v>407</v>
      </c>
      <c r="AB783">
        <v>54</v>
      </c>
    </row>
    <row r="784" spans="1:28" x14ac:dyDescent="0.25">
      <c r="A784" t="s">
        <v>1650</v>
      </c>
      <c r="B784" t="s">
        <v>1651</v>
      </c>
      <c r="C784" s="17">
        <v>45177</v>
      </c>
      <c r="D784" s="7">
        <v>145000</v>
      </c>
      <c r="E784" t="s">
        <v>41</v>
      </c>
      <c r="F784" t="s">
        <v>42</v>
      </c>
      <c r="G784" s="7">
        <v>145000</v>
      </c>
      <c r="H784" s="7">
        <v>75250</v>
      </c>
      <c r="I784" s="12">
        <f t="shared" si="60"/>
        <v>51.896551724137929</v>
      </c>
      <c r="J784" s="12">
        <f t="shared" si="64"/>
        <v>2.199848427434631</v>
      </c>
      <c r="K784" s="7">
        <v>150509</v>
      </c>
      <c r="L784" s="7">
        <v>31185</v>
      </c>
      <c r="M784" s="7">
        <f t="shared" si="61"/>
        <v>113815</v>
      </c>
      <c r="N784" s="7">
        <v>108476.3671875</v>
      </c>
      <c r="O784" s="22">
        <f t="shared" si="62"/>
        <v>1.0492147087049131</v>
      </c>
      <c r="P784" s="27">
        <v>1156</v>
      </c>
      <c r="Q784" s="32">
        <f t="shared" si="63"/>
        <v>98.455882352941174</v>
      </c>
      <c r="R784" s="37" t="s">
        <v>1600</v>
      </c>
      <c r="S784" s="42">
        <f>ABS(O1909-O784)*100</f>
        <v>44.937072953018166</v>
      </c>
      <c r="T784" t="s">
        <v>163</v>
      </c>
      <c r="V784" s="7">
        <v>30000</v>
      </c>
      <c r="W784" t="s">
        <v>45</v>
      </c>
      <c r="X784" s="17" t="s">
        <v>46</v>
      </c>
      <c r="Z784" t="s">
        <v>101</v>
      </c>
      <c r="AA784">
        <v>407</v>
      </c>
      <c r="AB784">
        <v>54</v>
      </c>
    </row>
    <row r="785" spans="1:28" x14ac:dyDescent="0.25">
      <c r="A785" t="s">
        <v>1652</v>
      </c>
      <c r="B785" t="s">
        <v>1653</v>
      </c>
      <c r="C785" s="17">
        <v>45155</v>
      </c>
      <c r="D785" s="7">
        <v>130000</v>
      </c>
      <c r="E785" t="s">
        <v>41</v>
      </c>
      <c r="F785" t="s">
        <v>42</v>
      </c>
      <c r="G785" s="7">
        <v>130000</v>
      </c>
      <c r="H785" s="7">
        <v>67860</v>
      </c>
      <c r="I785" s="12">
        <f t="shared" si="60"/>
        <v>52.2</v>
      </c>
      <c r="J785" s="12">
        <f t="shared" si="64"/>
        <v>2.5032967032967051</v>
      </c>
      <c r="K785" s="7">
        <v>135710</v>
      </c>
      <c r="L785" s="7">
        <v>31185</v>
      </c>
      <c r="M785" s="7">
        <f t="shared" si="61"/>
        <v>98815</v>
      </c>
      <c r="N785" s="7">
        <v>95022.7265625</v>
      </c>
      <c r="O785" s="22">
        <f t="shared" si="62"/>
        <v>1.0399091204250561</v>
      </c>
      <c r="P785" s="27">
        <v>1036</v>
      </c>
      <c r="Q785" s="32">
        <f t="shared" si="63"/>
        <v>95.381274131274125</v>
      </c>
      <c r="R785" s="37" t="s">
        <v>1600</v>
      </c>
      <c r="S785" s="42">
        <f>ABS(O1909-O785)*100</f>
        <v>45.867631781003858</v>
      </c>
      <c r="T785" t="s">
        <v>163</v>
      </c>
      <c r="V785" s="7">
        <v>30000</v>
      </c>
      <c r="W785" t="s">
        <v>45</v>
      </c>
      <c r="X785" s="17" t="s">
        <v>46</v>
      </c>
      <c r="Z785" t="s">
        <v>101</v>
      </c>
      <c r="AA785">
        <v>407</v>
      </c>
      <c r="AB785">
        <v>54</v>
      </c>
    </row>
    <row r="786" spans="1:28" x14ac:dyDescent="0.25">
      <c r="A786" t="s">
        <v>1654</v>
      </c>
      <c r="B786" t="s">
        <v>1655</v>
      </c>
      <c r="C786" s="17">
        <v>45180</v>
      </c>
      <c r="D786" s="7">
        <v>142000</v>
      </c>
      <c r="E786" t="s">
        <v>41</v>
      </c>
      <c r="F786" t="s">
        <v>42</v>
      </c>
      <c r="G786" s="7">
        <v>142000</v>
      </c>
      <c r="H786" s="7">
        <v>78510</v>
      </c>
      <c r="I786" s="12">
        <f t="shared" si="60"/>
        <v>55.2887323943662</v>
      </c>
      <c r="J786" s="12">
        <f t="shared" si="64"/>
        <v>5.5920290976629019</v>
      </c>
      <c r="K786" s="7">
        <v>157018</v>
      </c>
      <c r="L786" s="7">
        <v>31185</v>
      </c>
      <c r="M786" s="7">
        <f t="shared" si="61"/>
        <v>110815</v>
      </c>
      <c r="N786" s="7">
        <v>114393.6328125</v>
      </c>
      <c r="O786" s="22">
        <f t="shared" si="62"/>
        <v>0.96871650349311267</v>
      </c>
      <c r="P786" s="27">
        <v>1385</v>
      </c>
      <c r="Q786" s="32">
        <f t="shared" si="63"/>
        <v>80.010830324909747</v>
      </c>
      <c r="R786" s="37" t="s">
        <v>1600</v>
      </c>
      <c r="S786" s="42">
        <f>ABS(O1909-O786)*100</f>
        <v>52.986893474198205</v>
      </c>
      <c r="T786" t="s">
        <v>163</v>
      </c>
      <c r="V786" s="7">
        <v>30000</v>
      </c>
      <c r="W786" t="s">
        <v>45</v>
      </c>
      <c r="X786" s="17" t="s">
        <v>46</v>
      </c>
      <c r="Z786" t="s">
        <v>101</v>
      </c>
      <c r="AA786">
        <v>407</v>
      </c>
      <c r="AB786">
        <v>54</v>
      </c>
    </row>
    <row r="787" spans="1:28" x14ac:dyDescent="0.25">
      <c r="A787" t="s">
        <v>1656</v>
      </c>
      <c r="B787" t="s">
        <v>1655</v>
      </c>
      <c r="C787" s="17">
        <v>44718</v>
      </c>
      <c r="D787" s="7">
        <v>100000</v>
      </c>
      <c r="E787" t="s">
        <v>41</v>
      </c>
      <c r="F787" t="s">
        <v>42</v>
      </c>
      <c r="G787" s="7">
        <v>100000</v>
      </c>
      <c r="H787" s="7">
        <v>78510</v>
      </c>
      <c r="I787" s="12">
        <f t="shared" si="60"/>
        <v>78.510000000000005</v>
      </c>
      <c r="J787" s="12">
        <f t="shared" si="64"/>
        <v>28.813296703296707</v>
      </c>
      <c r="K787" s="7">
        <v>157018</v>
      </c>
      <c r="L787" s="7">
        <v>31185</v>
      </c>
      <c r="M787" s="7">
        <f t="shared" si="61"/>
        <v>68815</v>
      </c>
      <c r="N787" s="7">
        <v>114393.6328125</v>
      </c>
      <c r="O787" s="22">
        <f t="shared" si="62"/>
        <v>0.60156320162323285</v>
      </c>
      <c r="P787" s="27">
        <v>1385</v>
      </c>
      <c r="Q787" s="32">
        <f t="shared" si="63"/>
        <v>49.685920577617331</v>
      </c>
      <c r="R787" s="37" t="s">
        <v>1600</v>
      </c>
      <c r="S787" s="42">
        <f>ABS(O1909-O787)*100</f>
        <v>89.702223661186181</v>
      </c>
      <c r="T787" t="s">
        <v>163</v>
      </c>
      <c r="V787" s="7">
        <v>30000</v>
      </c>
      <c r="W787" t="s">
        <v>45</v>
      </c>
      <c r="X787" s="17" t="s">
        <v>46</v>
      </c>
      <c r="Z787" t="s">
        <v>101</v>
      </c>
      <c r="AA787">
        <v>407</v>
      </c>
      <c r="AB787">
        <v>54</v>
      </c>
    </row>
    <row r="788" spans="1:28" x14ac:dyDescent="0.25">
      <c r="A788" t="s">
        <v>1657</v>
      </c>
      <c r="B788" t="s">
        <v>1658</v>
      </c>
      <c r="C788" s="17">
        <v>44790</v>
      </c>
      <c r="D788" s="7">
        <v>177000</v>
      </c>
      <c r="E788" t="s">
        <v>41</v>
      </c>
      <c r="F788" t="s">
        <v>42</v>
      </c>
      <c r="G788" s="7">
        <v>177000</v>
      </c>
      <c r="H788" s="7">
        <v>78510</v>
      </c>
      <c r="I788" s="12">
        <f t="shared" si="60"/>
        <v>44.355932203389834</v>
      </c>
      <c r="J788" s="12">
        <f t="shared" si="64"/>
        <v>5.3407710933134638</v>
      </c>
      <c r="K788" s="7">
        <v>157018</v>
      </c>
      <c r="L788" s="7">
        <v>31185</v>
      </c>
      <c r="M788" s="7">
        <f t="shared" si="61"/>
        <v>145815</v>
      </c>
      <c r="N788" s="7">
        <v>114393.6328125</v>
      </c>
      <c r="O788" s="22">
        <f t="shared" si="62"/>
        <v>1.274677588384679</v>
      </c>
      <c r="P788" s="27">
        <v>1385</v>
      </c>
      <c r="Q788" s="32">
        <f t="shared" si="63"/>
        <v>105.28158844765343</v>
      </c>
      <c r="R788" s="37" t="s">
        <v>1600</v>
      </c>
      <c r="S788" s="42">
        <f>ABS(O1909-O788)*100</f>
        <v>22.390784985041567</v>
      </c>
      <c r="T788" t="s">
        <v>163</v>
      </c>
      <c r="V788" s="7">
        <v>30000</v>
      </c>
      <c r="W788" t="s">
        <v>45</v>
      </c>
      <c r="X788" s="17" t="s">
        <v>46</v>
      </c>
      <c r="Z788" t="s">
        <v>101</v>
      </c>
      <c r="AA788">
        <v>407</v>
      </c>
      <c r="AB788">
        <v>54</v>
      </c>
    </row>
    <row r="789" spans="1:28" x14ac:dyDescent="0.25">
      <c r="A789" t="s">
        <v>1659</v>
      </c>
      <c r="B789" t="s">
        <v>1660</v>
      </c>
      <c r="C789" s="17">
        <v>44722</v>
      </c>
      <c r="D789" s="7">
        <v>175000</v>
      </c>
      <c r="E789" t="s">
        <v>41</v>
      </c>
      <c r="F789" t="s">
        <v>42</v>
      </c>
      <c r="G789" s="7">
        <v>175000</v>
      </c>
      <c r="H789" s="7">
        <v>78510</v>
      </c>
      <c r="I789" s="12">
        <f t="shared" si="60"/>
        <v>44.862857142857145</v>
      </c>
      <c r="J789" s="12">
        <f t="shared" si="64"/>
        <v>4.833846153846153</v>
      </c>
      <c r="K789" s="7">
        <v>157018</v>
      </c>
      <c r="L789" s="7">
        <v>31185</v>
      </c>
      <c r="M789" s="7">
        <f t="shared" si="61"/>
        <v>143815</v>
      </c>
      <c r="N789" s="7">
        <v>114393.6328125</v>
      </c>
      <c r="O789" s="22">
        <f t="shared" si="62"/>
        <v>1.2571940978194467</v>
      </c>
      <c r="P789" s="27">
        <v>1385</v>
      </c>
      <c r="Q789" s="32">
        <f t="shared" si="63"/>
        <v>103.83754512635379</v>
      </c>
      <c r="R789" s="37" t="s">
        <v>1600</v>
      </c>
      <c r="S789" s="42">
        <f>ABS(O1909-O789)*100</f>
        <v>24.139134041564802</v>
      </c>
      <c r="T789" t="s">
        <v>163</v>
      </c>
      <c r="V789" s="7">
        <v>30000</v>
      </c>
      <c r="W789" t="s">
        <v>45</v>
      </c>
      <c r="X789" s="17" t="s">
        <v>46</v>
      </c>
      <c r="Z789" t="s">
        <v>101</v>
      </c>
      <c r="AA789">
        <v>407</v>
      </c>
      <c r="AB789">
        <v>54</v>
      </c>
    </row>
    <row r="790" spans="1:28" x14ac:dyDescent="0.25">
      <c r="A790" t="s">
        <v>1661</v>
      </c>
      <c r="B790" t="s">
        <v>1662</v>
      </c>
      <c r="C790" s="17">
        <v>45145</v>
      </c>
      <c r="D790" s="7">
        <v>300000</v>
      </c>
      <c r="E790" t="s">
        <v>41</v>
      </c>
      <c r="F790" t="s">
        <v>42</v>
      </c>
      <c r="G790" s="7">
        <v>300000</v>
      </c>
      <c r="H790" s="7">
        <v>143250</v>
      </c>
      <c r="I790" s="12">
        <f t="shared" si="60"/>
        <v>47.75</v>
      </c>
      <c r="J790" s="12">
        <f t="shared" si="64"/>
        <v>1.9467032967032978</v>
      </c>
      <c r="K790" s="7">
        <v>286499</v>
      </c>
      <c r="L790" s="7">
        <v>51692</v>
      </c>
      <c r="M790" s="7">
        <f t="shared" si="61"/>
        <v>248308</v>
      </c>
      <c r="N790" s="7">
        <v>211537.84375</v>
      </c>
      <c r="O790" s="22">
        <f t="shared" si="62"/>
        <v>1.1738230644605405</v>
      </c>
      <c r="P790" s="27">
        <v>1739</v>
      </c>
      <c r="Q790" s="32">
        <f t="shared" si="63"/>
        <v>142.78780908568143</v>
      </c>
      <c r="R790" s="37" t="s">
        <v>1591</v>
      </c>
      <c r="S790" s="42">
        <f>ABS(O1909-O790)*100</f>
        <v>32.476237377455419</v>
      </c>
      <c r="T790" t="s">
        <v>44</v>
      </c>
      <c r="V790" s="7">
        <v>49500</v>
      </c>
      <c r="W790" t="s">
        <v>45</v>
      </c>
      <c r="X790" s="17" t="s">
        <v>46</v>
      </c>
      <c r="Z790" t="s">
        <v>1340</v>
      </c>
      <c r="AA790">
        <v>407</v>
      </c>
      <c r="AB790">
        <v>65</v>
      </c>
    </row>
    <row r="791" spans="1:28" x14ac:dyDescent="0.25">
      <c r="A791" t="s">
        <v>1663</v>
      </c>
      <c r="B791" t="s">
        <v>1664</v>
      </c>
      <c r="C791" s="17">
        <v>45012</v>
      </c>
      <c r="D791" s="7">
        <v>308000</v>
      </c>
      <c r="E791" t="s">
        <v>41</v>
      </c>
      <c r="F791" t="s">
        <v>42</v>
      </c>
      <c r="G791" s="7">
        <v>308000</v>
      </c>
      <c r="H791" s="7">
        <v>148880</v>
      </c>
      <c r="I791" s="12">
        <f t="shared" si="60"/>
        <v>48.337662337662337</v>
      </c>
      <c r="J791" s="12">
        <f t="shared" si="64"/>
        <v>1.3590409590409607</v>
      </c>
      <c r="K791" s="7">
        <v>297752</v>
      </c>
      <c r="L791" s="7">
        <v>51860</v>
      </c>
      <c r="M791" s="7">
        <f t="shared" si="61"/>
        <v>256140</v>
      </c>
      <c r="N791" s="7">
        <v>221524.328125</v>
      </c>
      <c r="O791" s="22">
        <f t="shared" si="62"/>
        <v>1.1562612656045044</v>
      </c>
      <c r="P791" s="27">
        <v>1739</v>
      </c>
      <c r="Q791" s="32">
        <f t="shared" si="63"/>
        <v>147.29154686601495</v>
      </c>
      <c r="R791" s="37" t="s">
        <v>1591</v>
      </c>
      <c r="S791" s="42">
        <f>ABS(O1909-O791)*100</f>
        <v>34.232417263059034</v>
      </c>
      <c r="T791" t="s">
        <v>44</v>
      </c>
      <c r="V791" s="7">
        <v>49500</v>
      </c>
      <c r="W791" t="s">
        <v>45</v>
      </c>
      <c r="X791" s="17" t="s">
        <v>46</v>
      </c>
      <c r="Z791" t="s">
        <v>1340</v>
      </c>
      <c r="AA791">
        <v>407</v>
      </c>
      <c r="AB791">
        <v>65</v>
      </c>
    </row>
    <row r="792" spans="1:28" x14ac:dyDescent="0.25">
      <c r="A792" t="s">
        <v>1665</v>
      </c>
      <c r="B792" t="s">
        <v>1666</v>
      </c>
      <c r="C792" s="17">
        <v>45170</v>
      </c>
      <c r="D792" s="7">
        <v>420000</v>
      </c>
      <c r="E792" t="s">
        <v>41</v>
      </c>
      <c r="F792" t="s">
        <v>42</v>
      </c>
      <c r="G792" s="7">
        <v>420000</v>
      </c>
      <c r="H792" s="7">
        <v>230550</v>
      </c>
      <c r="I792" s="12">
        <f t="shared" si="60"/>
        <v>54.892857142857146</v>
      </c>
      <c r="J792" s="12">
        <f t="shared" si="64"/>
        <v>5.1961538461538481</v>
      </c>
      <c r="K792" s="7">
        <v>461109</v>
      </c>
      <c r="L792" s="7">
        <v>104860</v>
      </c>
      <c r="M792" s="7">
        <f t="shared" si="61"/>
        <v>315140</v>
      </c>
      <c r="N792" s="7">
        <v>481417.5625</v>
      </c>
      <c r="O792" s="22">
        <f t="shared" si="62"/>
        <v>0.6546084408792211</v>
      </c>
      <c r="P792" s="27">
        <v>2552</v>
      </c>
      <c r="Q792" s="32">
        <f t="shared" si="63"/>
        <v>123.48746081504702</v>
      </c>
      <c r="R792" s="37" t="s">
        <v>1573</v>
      </c>
      <c r="S792" s="42">
        <f>ABS(O1909-O792)*100</f>
        <v>84.397699735587366</v>
      </c>
      <c r="T792" t="s">
        <v>325</v>
      </c>
      <c r="V792" s="7">
        <v>100000</v>
      </c>
      <c r="W792" t="s">
        <v>45</v>
      </c>
      <c r="X792" s="17" t="s">
        <v>46</v>
      </c>
      <c r="Z792" t="s">
        <v>80</v>
      </c>
      <c r="AA792">
        <v>407</v>
      </c>
      <c r="AB792">
        <v>77</v>
      </c>
    </row>
    <row r="793" spans="1:28" x14ac:dyDescent="0.25">
      <c r="A793" t="s">
        <v>1667</v>
      </c>
      <c r="B793" t="s">
        <v>1668</v>
      </c>
      <c r="C793" s="17">
        <v>44911</v>
      </c>
      <c r="D793" s="7">
        <v>280000</v>
      </c>
      <c r="E793" t="s">
        <v>178</v>
      </c>
      <c r="F793" t="s">
        <v>42</v>
      </c>
      <c r="G793" s="7">
        <v>280000</v>
      </c>
      <c r="H793" s="7">
        <v>166890</v>
      </c>
      <c r="I793" s="12">
        <f t="shared" si="60"/>
        <v>59.603571428571435</v>
      </c>
      <c r="J793" s="12">
        <f t="shared" si="64"/>
        <v>9.9068681318681371</v>
      </c>
      <c r="K793" s="7">
        <v>333785</v>
      </c>
      <c r="L793" s="7">
        <v>107743</v>
      </c>
      <c r="M793" s="7">
        <f t="shared" si="61"/>
        <v>172257</v>
      </c>
      <c r="N793" s="7">
        <v>130660.1171875</v>
      </c>
      <c r="O793" s="22">
        <f t="shared" si="62"/>
        <v>1.3183594482225023</v>
      </c>
      <c r="P793" s="27">
        <v>1745</v>
      </c>
      <c r="Q793" s="32">
        <f t="shared" si="63"/>
        <v>98.714613180515755</v>
      </c>
      <c r="R793" s="37" t="s">
        <v>1669</v>
      </c>
      <c r="S793" s="42">
        <f>ABS(O1909-O793)*100</f>
        <v>18.022599001259245</v>
      </c>
      <c r="T793" t="s">
        <v>83</v>
      </c>
      <c r="V793" s="7">
        <v>86328</v>
      </c>
      <c r="W793" t="s">
        <v>45</v>
      </c>
      <c r="X793" s="17" t="s">
        <v>46</v>
      </c>
      <c r="Z793" t="s">
        <v>47</v>
      </c>
      <c r="AA793">
        <v>401</v>
      </c>
      <c r="AB793">
        <v>38</v>
      </c>
    </row>
    <row r="794" spans="1:28" x14ac:dyDescent="0.25">
      <c r="A794" t="s">
        <v>1670</v>
      </c>
      <c r="B794" t="s">
        <v>1671</v>
      </c>
      <c r="C794" s="17">
        <v>45061</v>
      </c>
      <c r="D794" s="7">
        <v>469000</v>
      </c>
      <c r="E794" t="s">
        <v>41</v>
      </c>
      <c r="F794" t="s">
        <v>42</v>
      </c>
      <c r="G794" s="7">
        <v>469000</v>
      </c>
      <c r="H794" s="7">
        <v>237640</v>
      </c>
      <c r="I794" s="12">
        <f t="shared" si="60"/>
        <v>50.669509594882733</v>
      </c>
      <c r="J794" s="12">
        <f t="shared" si="64"/>
        <v>0.9728062981794352</v>
      </c>
      <c r="K794" s="7">
        <v>475277</v>
      </c>
      <c r="L794" s="7">
        <v>104102</v>
      </c>
      <c r="M794" s="7">
        <f t="shared" si="61"/>
        <v>364898</v>
      </c>
      <c r="N794" s="7">
        <v>436676.46875</v>
      </c>
      <c r="O794" s="22">
        <f t="shared" si="62"/>
        <v>0.83562551708941835</v>
      </c>
      <c r="P794" s="27">
        <v>2729</v>
      </c>
      <c r="Q794" s="32">
        <f t="shared" si="63"/>
        <v>133.71124954195676</v>
      </c>
      <c r="R794" s="37" t="s">
        <v>1672</v>
      </c>
      <c r="S794" s="42">
        <f>ABS(O1909-O794)*100</f>
        <v>66.295992114567639</v>
      </c>
      <c r="T794" t="s">
        <v>325</v>
      </c>
      <c r="V794" s="7">
        <v>100000</v>
      </c>
      <c r="W794" t="s">
        <v>45</v>
      </c>
      <c r="X794" s="17" t="s">
        <v>46</v>
      </c>
      <c r="Z794" t="s">
        <v>80</v>
      </c>
      <c r="AA794">
        <v>407</v>
      </c>
      <c r="AB794">
        <v>73</v>
      </c>
    </row>
    <row r="795" spans="1:28" x14ac:dyDescent="0.25">
      <c r="A795" t="s">
        <v>1673</v>
      </c>
      <c r="B795" t="s">
        <v>1674</v>
      </c>
      <c r="C795" s="17">
        <v>44720</v>
      </c>
      <c r="D795" s="7">
        <v>512500</v>
      </c>
      <c r="E795" t="s">
        <v>41</v>
      </c>
      <c r="F795" t="s">
        <v>42</v>
      </c>
      <c r="G795" s="7">
        <v>512500</v>
      </c>
      <c r="H795" s="7">
        <v>241340</v>
      </c>
      <c r="I795" s="12">
        <f t="shared" si="60"/>
        <v>47.090731707317076</v>
      </c>
      <c r="J795" s="12">
        <f t="shared" si="64"/>
        <v>2.6059715893862219</v>
      </c>
      <c r="K795" s="7">
        <v>482687</v>
      </c>
      <c r="L795" s="7">
        <v>103714</v>
      </c>
      <c r="M795" s="7">
        <f t="shared" si="61"/>
        <v>408786</v>
      </c>
      <c r="N795" s="7">
        <v>445850.59375</v>
      </c>
      <c r="O795" s="22">
        <f t="shared" si="62"/>
        <v>0.91686768108066474</v>
      </c>
      <c r="P795" s="27">
        <v>2733</v>
      </c>
      <c r="Q795" s="32">
        <f t="shared" si="63"/>
        <v>149.5740944017563</v>
      </c>
      <c r="R795" s="37" t="s">
        <v>1672</v>
      </c>
      <c r="S795" s="42">
        <f>ABS(O1909-O795)*100</f>
        <v>58.171775715442998</v>
      </c>
      <c r="T795" t="s">
        <v>325</v>
      </c>
      <c r="V795" s="7">
        <v>100000</v>
      </c>
      <c r="W795" t="s">
        <v>45</v>
      </c>
      <c r="X795" s="17" t="s">
        <v>46</v>
      </c>
      <c r="Z795" t="s">
        <v>80</v>
      </c>
      <c r="AA795">
        <v>407</v>
      </c>
      <c r="AB795">
        <v>74</v>
      </c>
    </row>
    <row r="796" spans="1:28" x14ac:dyDescent="0.25">
      <c r="A796" t="s">
        <v>1675</v>
      </c>
      <c r="B796" t="s">
        <v>1676</v>
      </c>
      <c r="C796" s="17">
        <v>45083</v>
      </c>
      <c r="D796" s="7">
        <v>470000</v>
      </c>
      <c r="E796" t="s">
        <v>41</v>
      </c>
      <c r="F796" t="s">
        <v>42</v>
      </c>
      <c r="G796" s="7">
        <v>470000</v>
      </c>
      <c r="H796" s="7">
        <v>239510</v>
      </c>
      <c r="I796" s="12">
        <f t="shared" si="60"/>
        <v>50.959574468085108</v>
      </c>
      <c r="J796" s="12">
        <f t="shared" si="64"/>
        <v>1.2628711713818106</v>
      </c>
      <c r="K796" s="7">
        <v>479011</v>
      </c>
      <c r="L796" s="7">
        <v>103714</v>
      </c>
      <c r="M796" s="7">
        <f t="shared" si="61"/>
        <v>366286</v>
      </c>
      <c r="N796" s="7">
        <v>441525.875</v>
      </c>
      <c r="O796" s="22">
        <f t="shared" si="62"/>
        <v>0.82959124422775898</v>
      </c>
      <c r="P796" s="27">
        <v>2729</v>
      </c>
      <c r="Q796" s="32">
        <f t="shared" si="63"/>
        <v>134.21986075485526</v>
      </c>
      <c r="R796" s="37" t="s">
        <v>1672</v>
      </c>
      <c r="S796" s="42">
        <f>ABS(O1909-O796)*100</f>
        <v>66.899419400733578</v>
      </c>
      <c r="T796" t="s">
        <v>325</v>
      </c>
      <c r="V796" s="7">
        <v>100000</v>
      </c>
      <c r="W796" t="s">
        <v>45</v>
      </c>
      <c r="X796" s="17" t="s">
        <v>46</v>
      </c>
      <c r="Z796" t="s">
        <v>80</v>
      </c>
      <c r="AA796">
        <v>407</v>
      </c>
      <c r="AB796">
        <v>74</v>
      </c>
    </row>
    <row r="797" spans="1:28" x14ac:dyDescent="0.25">
      <c r="A797" t="s">
        <v>1677</v>
      </c>
      <c r="B797" t="s">
        <v>1678</v>
      </c>
      <c r="C797" s="17">
        <v>44834</v>
      </c>
      <c r="D797" s="7">
        <v>690000</v>
      </c>
      <c r="E797" t="s">
        <v>41</v>
      </c>
      <c r="F797" t="s">
        <v>42</v>
      </c>
      <c r="G797" s="7">
        <v>690000</v>
      </c>
      <c r="H797" s="7">
        <v>360150</v>
      </c>
      <c r="I797" s="12">
        <f t="shared" si="60"/>
        <v>52.195652173913047</v>
      </c>
      <c r="J797" s="12">
        <f t="shared" si="64"/>
        <v>2.4989488772097488</v>
      </c>
      <c r="K797" s="7">
        <v>720302</v>
      </c>
      <c r="L797" s="7">
        <v>122727</v>
      </c>
      <c r="M797" s="7">
        <f t="shared" si="61"/>
        <v>567273</v>
      </c>
      <c r="N797" s="7">
        <v>398383.34375</v>
      </c>
      <c r="O797" s="22">
        <f t="shared" si="62"/>
        <v>1.4239375438245843</v>
      </c>
      <c r="P797" s="27">
        <v>3352</v>
      </c>
      <c r="Q797" s="32">
        <f t="shared" si="63"/>
        <v>169.23418854415274</v>
      </c>
      <c r="R797" s="37" t="s">
        <v>1679</v>
      </c>
      <c r="S797" s="42">
        <f>ABS(O1909-O797)*100</f>
        <v>7.4647894410510451</v>
      </c>
      <c r="T797" t="s">
        <v>83</v>
      </c>
      <c r="V797" s="7">
        <v>83523</v>
      </c>
      <c r="W797" t="s">
        <v>45</v>
      </c>
      <c r="X797" s="17" t="s">
        <v>46</v>
      </c>
      <c r="Z797" t="s">
        <v>47</v>
      </c>
      <c r="AA797">
        <v>401</v>
      </c>
      <c r="AB797">
        <v>51</v>
      </c>
    </row>
    <row r="798" spans="1:28" x14ac:dyDescent="0.25">
      <c r="A798" t="s">
        <v>1680</v>
      </c>
      <c r="B798" t="s">
        <v>1681</v>
      </c>
      <c r="C798" s="17">
        <v>45079</v>
      </c>
      <c r="D798" s="7">
        <v>960000</v>
      </c>
      <c r="E798" t="s">
        <v>41</v>
      </c>
      <c r="F798" t="s">
        <v>42</v>
      </c>
      <c r="G798" s="7">
        <v>960000</v>
      </c>
      <c r="H798" s="7">
        <v>506520</v>
      </c>
      <c r="I798" s="12">
        <f t="shared" si="60"/>
        <v>52.762500000000003</v>
      </c>
      <c r="J798" s="12">
        <f t="shared" si="64"/>
        <v>3.0657967032967051</v>
      </c>
      <c r="K798" s="7">
        <v>1013049</v>
      </c>
      <c r="L798" s="7">
        <v>181509</v>
      </c>
      <c r="M798" s="7">
        <f t="shared" si="61"/>
        <v>778491</v>
      </c>
      <c r="N798" s="7">
        <v>554360</v>
      </c>
      <c r="O798" s="22">
        <f t="shared" si="62"/>
        <v>1.4043058662241144</v>
      </c>
      <c r="P798" s="27">
        <v>4341</v>
      </c>
      <c r="Q798" s="32">
        <f t="shared" si="63"/>
        <v>179.33448514167242</v>
      </c>
      <c r="R798" s="37" t="s">
        <v>1679</v>
      </c>
      <c r="S798" s="42">
        <f>ABS(O1909-O798)*100</f>
        <v>9.4279572010980353</v>
      </c>
      <c r="T798" t="s">
        <v>44</v>
      </c>
      <c r="V798" s="7">
        <v>122595</v>
      </c>
      <c r="W798" t="s">
        <v>45</v>
      </c>
      <c r="X798" s="17" t="s">
        <v>46</v>
      </c>
      <c r="Z798" t="s">
        <v>47</v>
      </c>
      <c r="AA798">
        <v>401</v>
      </c>
      <c r="AB798">
        <v>49</v>
      </c>
    </row>
    <row r="799" spans="1:28" x14ac:dyDescent="0.25">
      <c r="A799" t="s">
        <v>1682</v>
      </c>
      <c r="B799" t="s">
        <v>1683</v>
      </c>
      <c r="C799" s="17">
        <v>44958</v>
      </c>
      <c r="D799" s="7">
        <v>570000</v>
      </c>
      <c r="E799" t="s">
        <v>41</v>
      </c>
      <c r="F799" t="s">
        <v>42</v>
      </c>
      <c r="G799" s="7">
        <v>570000</v>
      </c>
      <c r="H799" s="7">
        <v>248760</v>
      </c>
      <c r="I799" s="12">
        <f t="shared" si="60"/>
        <v>43.642105263157895</v>
      </c>
      <c r="J799" s="12">
        <f t="shared" si="64"/>
        <v>6.0545980335454033</v>
      </c>
      <c r="K799" s="7">
        <v>497513</v>
      </c>
      <c r="L799" s="7">
        <v>98671</v>
      </c>
      <c r="M799" s="7">
        <f t="shared" si="61"/>
        <v>471329</v>
      </c>
      <c r="N799" s="7">
        <v>309179.84375</v>
      </c>
      <c r="O799" s="22">
        <f t="shared" si="62"/>
        <v>1.5244493117122873</v>
      </c>
      <c r="P799" s="27">
        <v>3128</v>
      </c>
      <c r="Q799" s="32">
        <f t="shared" si="63"/>
        <v>150.68062659846547</v>
      </c>
      <c r="R799" s="37" t="s">
        <v>1684</v>
      </c>
      <c r="S799" s="42">
        <f>ABS(O1909-O799)*100</f>
        <v>2.5863873477192545</v>
      </c>
      <c r="T799" t="s">
        <v>83</v>
      </c>
      <c r="V799" s="7">
        <v>90981</v>
      </c>
      <c r="W799" t="s">
        <v>45</v>
      </c>
      <c r="X799" s="17" t="s">
        <v>46</v>
      </c>
      <c r="Z799" t="s">
        <v>47</v>
      </c>
      <c r="AA799">
        <v>401</v>
      </c>
      <c r="AB799">
        <v>55</v>
      </c>
    </row>
    <row r="800" spans="1:28" x14ac:dyDescent="0.25">
      <c r="A800" t="s">
        <v>1685</v>
      </c>
      <c r="B800" t="s">
        <v>1686</v>
      </c>
      <c r="C800" s="17">
        <v>45338</v>
      </c>
      <c r="D800" s="7">
        <v>625000</v>
      </c>
      <c r="E800" t="s">
        <v>41</v>
      </c>
      <c r="F800" t="s">
        <v>42</v>
      </c>
      <c r="G800" s="7">
        <v>625000</v>
      </c>
      <c r="H800" s="7">
        <v>312470</v>
      </c>
      <c r="I800" s="12">
        <f t="shared" si="60"/>
        <v>49.995200000000004</v>
      </c>
      <c r="J800" s="12">
        <f t="shared" si="64"/>
        <v>0.2984967032967063</v>
      </c>
      <c r="K800" s="7">
        <v>624932</v>
      </c>
      <c r="L800" s="7">
        <v>122318</v>
      </c>
      <c r="M800" s="7">
        <f t="shared" si="61"/>
        <v>502682</v>
      </c>
      <c r="N800" s="7">
        <v>389623.25</v>
      </c>
      <c r="O800" s="22">
        <f t="shared" si="62"/>
        <v>1.2901745468218337</v>
      </c>
      <c r="P800" s="27">
        <v>3827</v>
      </c>
      <c r="Q800" s="32">
        <f t="shared" si="63"/>
        <v>131.35145022210608</v>
      </c>
      <c r="R800" s="37" t="s">
        <v>1684</v>
      </c>
      <c r="S800" s="42">
        <f>ABS(O1909-O800)*100</f>
        <v>20.841089141326098</v>
      </c>
      <c r="T800" t="s">
        <v>44</v>
      </c>
      <c r="V800" s="7">
        <v>118272</v>
      </c>
      <c r="W800" t="s">
        <v>45</v>
      </c>
      <c r="X800" s="17" t="s">
        <v>46</v>
      </c>
      <c r="Z800" t="s">
        <v>47</v>
      </c>
      <c r="AA800">
        <v>401</v>
      </c>
      <c r="AB800">
        <v>45</v>
      </c>
    </row>
    <row r="801" spans="1:28" x14ac:dyDescent="0.25">
      <c r="A801" t="s">
        <v>1687</v>
      </c>
      <c r="B801" t="s">
        <v>1688</v>
      </c>
      <c r="C801" s="17">
        <v>44681</v>
      </c>
      <c r="D801" s="7">
        <v>675000</v>
      </c>
      <c r="E801" t="s">
        <v>41</v>
      </c>
      <c r="F801" t="s">
        <v>42</v>
      </c>
      <c r="G801" s="7">
        <v>675000</v>
      </c>
      <c r="H801" s="7">
        <v>350670</v>
      </c>
      <c r="I801" s="12">
        <f t="shared" si="60"/>
        <v>51.951111111111118</v>
      </c>
      <c r="J801" s="12">
        <f t="shared" si="64"/>
        <v>2.2544078144078199</v>
      </c>
      <c r="K801" s="7">
        <v>701343</v>
      </c>
      <c r="L801" s="7">
        <v>117031</v>
      </c>
      <c r="M801" s="7">
        <f t="shared" si="61"/>
        <v>557969</v>
      </c>
      <c r="N801" s="7">
        <v>452955.03125</v>
      </c>
      <c r="O801" s="22">
        <f t="shared" si="62"/>
        <v>1.2318419302247237</v>
      </c>
      <c r="P801" s="27">
        <v>2987</v>
      </c>
      <c r="Q801" s="32">
        <f t="shared" si="63"/>
        <v>186.79912956143286</v>
      </c>
      <c r="R801" s="37" t="s">
        <v>1684</v>
      </c>
      <c r="S801" s="42">
        <f>ABS(O1909-O801)*100</f>
        <v>26.674350801037107</v>
      </c>
      <c r="T801" t="s">
        <v>83</v>
      </c>
      <c r="V801" s="7">
        <v>93555</v>
      </c>
      <c r="W801" t="s">
        <v>45</v>
      </c>
      <c r="X801" s="17" t="s">
        <v>46</v>
      </c>
      <c r="Z801" t="s">
        <v>47</v>
      </c>
      <c r="AA801">
        <v>401</v>
      </c>
      <c r="AB801">
        <v>57</v>
      </c>
    </row>
    <row r="802" spans="1:28" x14ac:dyDescent="0.25">
      <c r="A802" t="s">
        <v>1689</v>
      </c>
      <c r="B802" t="s">
        <v>1690</v>
      </c>
      <c r="C802" s="17">
        <v>44673</v>
      </c>
      <c r="D802" s="7">
        <v>849900</v>
      </c>
      <c r="E802" t="s">
        <v>41</v>
      </c>
      <c r="F802" t="s">
        <v>42</v>
      </c>
      <c r="G802" s="7">
        <v>849900</v>
      </c>
      <c r="H802" s="7">
        <v>525220</v>
      </c>
      <c r="I802" s="12">
        <f t="shared" si="60"/>
        <v>61.797858571596656</v>
      </c>
      <c r="J802" s="12">
        <f t="shared" si="64"/>
        <v>12.101155274893358</v>
      </c>
      <c r="K802" s="7">
        <v>1050433</v>
      </c>
      <c r="L802" s="7">
        <v>97532</v>
      </c>
      <c r="M802" s="7">
        <f t="shared" si="61"/>
        <v>752368</v>
      </c>
      <c r="N802" s="7">
        <v>498901.0625</v>
      </c>
      <c r="O802" s="22">
        <f t="shared" si="62"/>
        <v>1.5080505065069891</v>
      </c>
      <c r="P802" s="27">
        <v>3784</v>
      </c>
      <c r="Q802" s="32">
        <f t="shared" si="63"/>
        <v>198.82875264270612</v>
      </c>
      <c r="R802" s="37" t="s">
        <v>727</v>
      </c>
      <c r="S802" s="42">
        <f>ABS(O1909-O802)*100</f>
        <v>0.94650682718944168</v>
      </c>
      <c r="T802" t="s">
        <v>44</v>
      </c>
      <c r="V802" s="7">
        <v>73920</v>
      </c>
      <c r="W802" t="s">
        <v>45</v>
      </c>
      <c r="X802" s="17" t="s">
        <v>46</v>
      </c>
      <c r="Z802" t="s">
        <v>618</v>
      </c>
      <c r="AA802">
        <v>401</v>
      </c>
      <c r="AB802">
        <v>55</v>
      </c>
    </row>
    <row r="803" spans="1:28" x14ac:dyDescent="0.25">
      <c r="A803" t="s">
        <v>1691</v>
      </c>
      <c r="B803" t="s">
        <v>1692</v>
      </c>
      <c r="C803" s="17">
        <v>45287</v>
      </c>
      <c r="D803" s="7">
        <v>355000</v>
      </c>
      <c r="E803" t="s">
        <v>41</v>
      </c>
      <c r="F803" t="s">
        <v>42</v>
      </c>
      <c r="G803" s="7">
        <v>355000</v>
      </c>
      <c r="H803" s="7">
        <v>222970</v>
      </c>
      <c r="I803" s="12">
        <f t="shared" si="60"/>
        <v>62.808450704225351</v>
      </c>
      <c r="J803" s="12">
        <f t="shared" si="64"/>
        <v>13.111747407522053</v>
      </c>
      <c r="K803" s="7">
        <v>445937</v>
      </c>
      <c r="L803" s="7">
        <v>66988</v>
      </c>
      <c r="M803" s="7">
        <f t="shared" si="61"/>
        <v>288012</v>
      </c>
      <c r="N803" s="7">
        <v>293758.90625</v>
      </c>
      <c r="O803" s="22">
        <f t="shared" si="62"/>
        <v>0.98043665697369808</v>
      </c>
      <c r="P803" s="27">
        <v>2495</v>
      </c>
      <c r="Q803" s="32">
        <f t="shared" si="63"/>
        <v>115.43567134268537</v>
      </c>
      <c r="R803" s="37" t="s">
        <v>1684</v>
      </c>
      <c r="S803" s="42">
        <f>ABS(O1909-O803)*100</f>
        <v>51.814878126139661</v>
      </c>
      <c r="T803" t="s">
        <v>83</v>
      </c>
      <c r="V803" s="7">
        <v>61875</v>
      </c>
      <c r="W803" t="s">
        <v>45</v>
      </c>
      <c r="X803" s="17" t="s">
        <v>46</v>
      </c>
      <c r="Z803" t="s">
        <v>47</v>
      </c>
      <c r="AA803">
        <v>401</v>
      </c>
      <c r="AB803">
        <v>46</v>
      </c>
    </row>
    <row r="804" spans="1:28" x14ac:dyDescent="0.25">
      <c r="A804" t="s">
        <v>1693</v>
      </c>
      <c r="B804" t="s">
        <v>1694</v>
      </c>
      <c r="C804" s="17">
        <v>44721</v>
      </c>
      <c r="D804" s="7">
        <v>360000</v>
      </c>
      <c r="E804" t="s">
        <v>41</v>
      </c>
      <c r="F804" t="s">
        <v>42</v>
      </c>
      <c r="G804" s="7">
        <v>360000</v>
      </c>
      <c r="H804" s="7">
        <v>175580</v>
      </c>
      <c r="I804" s="12">
        <f t="shared" si="60"/>
        <v>48.772222222222226</v>
      </c>
      <c r="J804" s="12">
        <f t="shared" si="64"/>
        <v>0.92448107448107208</v>
      </c>
      <c r="K804" s="7">
        <v>351160</v>
      </c>
      <c r="L804" s="7">
        <v>67186</v>
      </c>
      <c r="M804" s="7">
        <f t="shared" si="61"/>
        <v>292814</v>
      </c>
      <c r="N804" s="7">
        <v>164146.828125</v>
      </c>
      <c r="O804" s="22">
        <f t="shared" si="62"/>
        <v>1.7838541465877016</v>
      </c>
      <c r="P804" s="27">
        <v>1930</v>
      </c>
      <c r="Q804" s="32">
        <f t="shared" si="63"/>
        <v>151.71709844559587</v>
      </c>
      <c r="R804" s="37" t="s">
        <v>1669</v>
      </c>
      <c r="S804" s="42">
        <f>ABS(O1909-O804)*100</f>
        <v>28.526870835260688</v>
      </c>
      <c r="T804" t="s">
        <v>83</v>
      </c>
      <c r="V804" s="7">
        <v>61875</v>
      </c>
      <c r="W804" t="s">
        <v>45</v>
      </c>
      <c r="X804" s="17" t="s">
        <v>46</v>
      </c>
      <c r="Z804" t="s">
        <v>47</v>
      </c>
      <c r="AA804">
        <v>401</v>
      </c>
      <c r="AB804">
        <v>45</v>
      </c>
    </row>
    <row r="805" spans="1:28" x14ac:dyDescent="0.25">
      <c r="A805" t="s">
        <v>1695</v>
      </c>
      <c r="B805" t="s">
        <v>1696</v>
      </c>
      <c r="C805" s="17">
        <v>44953</v>
      </c>
      <c r="D805" s="7">
        <v>315000</v>
      </c>
      <c r="E805" t="s">
        <v>41</v>
      </c>
      <c r="F805" t="s">
        <v>42</v>
      </c>
      <c r="G805" s="7">
        <v>315000</v>
      </c>
      <c r="H805" s="7">
        <v>172930</v>
      </c>
      <c r="I805" s="12">
        <f t="shared" si="60"/>
        <v>54.898412698412699</v>
      </c>
      <c r="J805" s="12">
        <f t="shared" si="64"/>
        <v>5.201709401709401</v>
      </c>
      <c r="K805" s="7">
        <v>345858</v>
      </c>
      <c r="L805" s="7">
        <v>64475</v>
      </c>
      <c r="M805" s="7">
        <f t="shared" si="61"/>
        <v>250525</v>
      </c>
      <c r="N805" s="7">
        <v>162649.140625</v>
      </c>
      <c r="O805" s="22">
        <f t="shared" si="62"/>
        <v>1.540278657712705</v>
      </c>
      <c r="P805" s="27">
        <v>1495</v>
      </c>
      <c r="Q805" s="32">
        <f t="shared" si="63"/>
        <v>167.5752508361204</v>
      </c>
      <c r="R805" s="37" t="s">
        <v>1669</v>
      </c>
      <c r="S805" s="42">
        <f>ABS(O1909-O805)*100</f>
        <v>4.1693219477610288</v>
      </c>
      <c r="T805" t="s">
        <v>83</v>
      </c>
      <c r="V805" s="7">
        <v>61875</v>
      </c>
      <c r="W805" t="s">
        <v>45</v>
      </c>
      <c r="X805" s="17" t="s">
        <v>46</v>
      </c>
      <c r="Z805" t="s">
        <v>47</v>
      </c>
      <c r="AA805">
        <v>401</v>
      </c>
      <c r="AB805">
        <v>46</v>
      </c>
    </row>
    <row r="806" spans="1:28" x14ac:dyDescent="0.25">
      <c r="A806" t="s">
        <v>1697</v>
      </c>
      <c r="B806" t="s">
        <v>1698</v>
      </c>
      <c r="C806" s="17">
        <v>44736</v>
      </c>
      <c r="D806" s="7">
        <v>420000</v>
      </c>
      <c r="E806" t="s">
        <v>41</v>
      </c>
      <c r="F806" t="s">
        <v>42</v>
      </c>
      <c r="G806" s="7">
        <v>420000</v>
      </c>
      <c r="H806" s="7">
        <v>212940</v>
      </c>
      <c r="I806" s="12">
        <f t="shared" si="60"/>
        <v>50.7</v>
      </c>
      <c r="J806" s="12">
        <f t="shared" si="64"/>
        <v>1.0032967032967051</v>
      </c>
      <c r="K806" s="7">
        <v>425885</v>
      </c>
      <c r="L806" s="7">
        <v>70913</v>
      </c>
      <c r="M806" s="7">
        <f t="shared" si="61"/>
        <v>349087</v>
      </c>
      <c r="N806" s="7">
        <v>205186.125</v>
      </c>
      <c r="O806" s="22">
        <f t="shared" si="62"/>
        <v>1.7013187417034168</v>
      </c>
      <c r="P806" s="27">
        <v>2262</v>
      </c>
      <c r="Q806" s="32">
        <f t="shared" si="63"/>
        <v>154.32670203359859</v>
      </c>
      <c r="R806" s="37" t="s">
        <v>1669</v>
      </c>
      <c r="S806" s="42">
        <f>ABS(O1909-O806)*100</f>
        <v>20.273330346832207</v>
      </c>
      <c r="T806" t="s">
        <v>137</v>
      </c>
      <c r="V806" s="7">
        <v>61875</v>
      </c>
      <c r="W806" t="s">
        <v>45</v>
      </c>
      <c r="X806" s="17" t="s">
        <v>46</v>
      </c>
      <c r="Z806" t="s">
        <v>47</v>
      </c>
      <c r="AA806">
        <v>401</v>
      </c>
      <c r="AB806">
        <v>55</v>
      </c>
    </row>
    <row r="807" spans="1:28" x14ac:dyDescent="0.25">
      <c r="A807" t="s">
        <v>1699</v>
      </c>
      <c r="B807" t="s">
        <v>1700</v>
      </c>
      <c r="C807" s="17">
        <v>44755</v>
      </c>
      <c r="D807" s="7">
        <v>326000</v>
      </c>
      <c r="E807" t="s">
        <v>41</v>
      </c>
      <c r="F807" t="s">
        <v>42</v>
      </c>
      <c r="G807" s="7">
        <v>326000</v>
      </c>
      <c r="H807" s="7">
        <v>156250</v>
      </c>
      <c r="I807" s="12">
        <f t="shared" si="60"/>
        <v>47.929447852760738</v>
      </c>
      <c r="J807" s="12">
        <f t="shared" si="64"/>
        <v>1.7672554439425596</v>
      </c>
      <c r="K807" s="7">
        <v>312509</v>
      </c>
      <c r="L807" s="7">
        <v>65567</v>
      </c>
      <c r="M807" s="7">
        <f t="shared" si="61"/>
        <v>260433</v>
      </c>
      <c r="N807" s="7">
        <v>142741.046875</v>
      </c>
      <c r="O807" s="22">
        <f t="shared" si="62"/>
        <v>1.8245137309947308</v>
      </c>
      <c r="P807" s="27">
        <v>1679</v>
      </c>
      <c r="Q807" s="32">
        <f t="shared" si="63"/>
        <v>155.11197141155449</v>
      </c>
      <c r="R807" s="37" t="s">
        <v>1669</v>
      </c>
      <c r="S807" s="42">
        <f>ABS(O1909-O807)*100</f>
        <v>32.592829275963609</v>
      </c>
      <c r="T807" t="s">
        <v>83</v>
      </c>
      <c r="V807" s="7">
        <v>61875</v>
      </c>
      <c r="W807" t="s">
        <v>45</v>
      </c>
      <c r="X807" s="17" t="s">
        <v>46</v>
      </c>
      <c r="Z807" t="s">
        <v>47</v>
      </c>
      <c r="AA807">
        <v>401</v>
      </c>
      <c r="AB807">
        <v>45</v>
      </c>
    </row>
    <row r="808" spans="1:28" x14ac:dyDescent="0.25">
      <c r="A808" t="s">
        <v>1701</v>
      </c>
      <c r="B808" t="s">
        <v>1702</v>
      </c>
      <c r="C808" s="17">
        <v>44879</v>
      </c>
      <c r="D808" s="7">
        <v>517500</v>
      </c>
      <c r="E808" t="s">
        <v>41</v>
      </c>
      <c r="F808" t="s">
        <v>42</v>
      </c>
      <c r="G808" s="7">
        <v>517500</v>
      </c>
      <c r="H808" s="7">
        <v>194180</v>
      </c>
      <c r="I808" s="12">
        <f t="shared" si="60"/>
        <v>37.522705314009663</v>
      </c>
      <c r="J808" s="12">
        <f t="shared" si="64"/>
        <v>12.173997982693635</v>
      </c>
      <c r="K808" s="7">
        <v>388360</v>
      </c>
      <c r="L808" s="7">
        <v>94729</v>
      </c>
      <c r="M808" s="7">
        <f t="shared" si="61"/>
        <v>422771</v>
      </c>
      <c r="N808" s="7">
        <v>195754</v>
      </c>
      <c r="O808" s="22">
        <f t="shared" si="62"/>
        <v>2.1597055488010461</v>
      </c>
      <c r="P808" s="27">
        <v>2150</v>
      </c>
      <c r="Q808" s="32">
        <f t="shared" si="63"/>
        <v>196.63767441860466</v>
      </c>
      <c r="R808" s="37" t="s">
        <v>1679</v>
      </c>
      <c r="S808" s="42">
        <f>ABS(O1909-O808)*100</f>
        <v>66.112011056595151</v>
      </c>
      <c r="T808" t="s">
        <v>83</v>
      </c>
      <c r="V808" s="7">
        <v>78375</v>
      </c>
      <c r="W808" t="s">
        <v>45</v>
      </c>
      <c r="X808" s="17" t="s">
        <v>46</v>
      </c>
      <c r="Z808" t="s">
        <v>47</v>
      </c>
      <c r="AA808">
        <v>401</v>
      </c>
      <c r="AB808">
        <v>45</v>
      </c>
    </row>
    <row r="809" spans="1:28" x14ac:dyDescent="0.25">
      <c r="A809" t="s">
        <v>1703</v>
      </c>
      <c r="B809" t="s">
        <v>1704</v>
      </c>
      <c r="C809" s="17">
        <v>45118</v>
      </c>
      <c r="D809" s="7">
        <v>441200</v>
      </c>
      <c r="E809" t="s">
        <v>41</v>
      </c>
      <c r="F809" t="s">
        <v>42</v>
      </c>
      <c r="G809" s="7">
        <v>441200</v>
      </c>
      <c r="H809" s="7">
        <v>233370</v>
      </c>
      <c r="I809" s="12">
        <f t="shared" si="60"/>
        <v>52.894378966455122</v>
      </c>
      <c r="J809" s="12">
        <f t="shared" si="64"/>
        <v>3.197675669751824</v>
      </c>
      <c r="K809" s="7">
        <v>466738</v>
      </c>
      <c r="L809" s="7">
        <v>106807</v>
      </c>
      <c r="M809" s="7">
        <f t="shared" si="61"/>
        <v>334393</v>
      </c>
      <c r="N809" s="7">
        <v>239954</v>
      </c>
      <c r="O809" s="22">
        <f t="shared" si="62"/>
        <v>1.3935712678263334</v>
      </c>
      <c r="P809" s="27">
        <v>2210</v>
      </c>
      <c r="Q809" s="32">
        <f t="shared" si="63"/>
        <v>151.30904977375565</v>
      </c>
      <c r="R809" s="37" t="s">
        <v>1679</v>
      </c>
      <c r="S809" s="42">
        <f>ABS(O1909-O809)*100</f>
        <v>10.501417040876127</v>
      </c>
      <c r="T809" t="s">
        <v>83</v>
      </c>
      <c r="V809" s="7">
        <v>103719</v>
      </c>
      <c r="W809" t="s">
        <v>45</v>
      </c>
      <c r="X809" s="17" t="s">
        <v>46</v>
      </c>
      <c r="Z809" t="s">
        <v>47</v>
      </c>
      <c r="AA809">
        <v>401</v>
      </c>
      <c r="AB809">
        <v>45</v>
      </c>
    </row>
    <row r="810" spans="1:28" x14ac:dyDescent="0.25">
      <c r="A810" t="s">
        <v>1705</v>
      </c>
      <c r="B810" t="s">
        <v>1706</v>
      </c>
      <c r="C810" s="17">
        <v>45212</v>
      </c>
      <c r="D810" s="7">
        <v>454000</v>
      </c>
      <c r="E810" t="s">
        <v>41</v>
      </c>
      <c r="F810" t="s">
        <v>42</v>
      </c>
      <c r="G810" s="7">
        <v>454000</v>
      </c>
      <c r="H810" s="7">
        <v>200990</v>
      </c>
      <c r="I810" s="12">
        <f t="shared" si="60"/>
        <v>44.270925110132161</v>
      </c>
      <c r="J810" s="12">
        <f t="shared" si="64"/>
        <v>5.4257781865711365</v>
      </c>
      <c r="K810" s="7">
        <v>401982</v>
      </c>
      <c r="L810" s="7">
        <v>106237</v>
      </c>
      <c r="M810" s="7">
        <f t="shared" si="61"/>
        <v>347763</v>
      </c>
      <c r="N810" s="7">
        <v>229259.6875</v>
      </c>
      <c r="O810" s="22">
        <f t="shared" si="62"/>
        <v>1.5168955510331488</v>
      </c>
      <c r="P810" s="27">
        <v>2456</v>
      </c>
      <c r="Q810" s="32">
        <f t="shared" si="63"/>
        <v>141.59731270358307</v>
      </c>
      <c r="R810" s="37" t="s">
        <v>1684</v>
      </c>
      <c r="S810" s="42">
        <f>ABS(O1909-O810)*100</f>
        <v>1.8310112798054057</v>
      </c>
      <c r="T810" t="s">
        <v>137</v>
      </c>
      <c r="V810" s="7">
        <v>86658</v>
      </c>
      <c r="W810" t="s">
        <v>45</v>
      </c>
      <c r="X810" s="17" t="s">
        <v>46</v>
      </c>
      <c r="Z810" t="s">
        <v>47</v>
      </c>
      <c r="AA810">
        <v>401</v>
      </c>
      <c r="AB810">
        <v>46</v>
      </c>
    </row>
    <row r="811" spans="1:28" x14ac:dyDescent="0.25">
      <c r="A811" t="s">
        <v>1707</v>
      </c>
      <c r="B811" t="s">
        <v>1708</v>
      </c>
      <c r="C811" s="17">
        <v>45065</v>
      </c>
      <c r="D811" s="7">
        <v>489000</v>
      </c>
      <c r="E811" t="s">
        <v>41</v>
      </c>
      <c r="F811" t="s">
        <v>42</v>
      </c>
      <c r="G811" s="7">
        <v>489000</v>
      </c>
      <c r="H811" s="7">
        <v>268370</v>
      </c>
      <c r="I811" s="12">
        <f t="shared" si="60"/>
        <v>54.88139059304703</v>
      </c>
      <c r="J811" s="12">
        <f t="shared" si="64"/>
        <v>5.184687296343732</v>
      </c>
      <c r="K811" s="7">
        <v>536747</v>
      </c>
      <c r="L811" s="7">
        <v>82286</v>
      </c>
      <c r="M811" s="7">
        <f t="shared" si="61"/>
        <v>406714</v>
      </c>
      <c r="N811" s="7">
        <v>349585.375</v>
      </c>
      <c r="O811" s="22">
        <f t="shared" si="62"/>
        <v>1.1634182351020834</v>
      </c>
      <c r="P811" s="27">
        <v>3506</v>
      </c>
      <c r="Q811" s="32">
        <f t="shared" si="63"/>
        <v>116.00513405590416</v>
      </c>
      <c r="R811" s="37" t="s">
        <v>1709</v>
      </c>
      <c r="S811" s="42">
        <f>ABS(O1909-O811)*100</f>
        <v>33.516720313301128</v>
      </c>
      <c r="T811" t="s">
        <v>44</v>
      </c>
      <c r="V811" s="7">
        <v>61875</v>
      </c>
      <c r="W811" t="s">
        <v>45</v>
      </c>
      <c r="X811" s="17" t="s">
        <v>46</v>
      </c>
      <c r="Z811" t="s">
        <v>47</v>
      </c>
      <c r="AA811">
        <v>401</v>
      </c>
      <c r="AB811">
        <v>52</v>
      </c>
    </row>
    <row r="812" spans="1:28" x14ac:dyDescent="0.25">
      <c r="A812" t="s">
        <v>1710</v>
      </c>
      <c r="B812" t="s">
        <v>1711</v>
      </c>
      <c r="C812" s="17">
        <v>45030</v>
      </c>
      <c r="D812" s="7">
        <v>557000</v>
      </c>
      <c r="E812" t="s">
        <v>41</v>
      </c>
      <c r="F812" t="s">
        <v>42</v>
      </c>
      <c r="G812" s="7">
        <v>557000</v>
      </c>
      <c r="H812" s="7">
        <v>238900</v>
      </c>
      <c r="I812" s="12">
        <f t="shared" si="60"/>
        <v>42.890484739676843</v>
      </c>
      <c r="J812" s="12">
        <f t="shared" si="64"/>
        <v>6.8062185570264546</v>
      </c>
      <c r="K812" s="7">
        <v>477793</v>
      </c>
      <c r="L812" s="7">
        <v>89815</v>
      </c>
      <c r="M812" s="7">
        <f t="shared" si="61"/>
        <v>467185</v>
      </c>
      <c r="N812" s="7">
        <v>224264.734375</v>
      </c>
      <c r="O812" s="22">
        <f t="shared" si="62"/>
        <v>2.0831853091035057</v>
      </c>
      <c r="P812" s="27">
        <v>1968</v>
      </c>
      <c r="Q812" s="32">
        <f t="shared" si="63"/>
        <v>237.39075203252034</v>
      </c>
      <c r="R812" s="37" t="s">
        <v>1669</v>
      </c>
      <c r="S812" s="42">
        <f>ABS(O1909-O812)*100</f>
        <v>58.459987086841103</v>
      </c>
      <c r="T812" t="s">
        <v>83</v>
      </c>
      <c r="V812" s="7">
        <v>66875</v>
      </c>
      <c r="W812" t="s">
        <v>45</v>
      </c>
      <c r="X812" s="17" t="s">
        <v>46</v>
      </c>
      <c r="Z812" t="s">
        <v>47</v>
      </c>
      <c r="AA812">
        <v>401</v>
      </c>
      <c r="AB812">
        <v>51</v>
      </c>
    </row>
    <row r="813" spans="1:28" x14ac:dyDescent="0.25">
      <c r="A813" t="s">
        <v>1712</v>
      </c>
      <c r="B813" t="s">
        <v>1713</v>
      </c>
      <c r="C813" s="17">
        <v>44769</v>
      </c>
      <c r="D813" s="7">
        <v>420000</v>
      </c>
      <c r="E813" t="s">
        <v>41</v>
      </c>
      <c r="F813" t="s">
        <v>42</v>
      </c>
      <c r="G813" s="7">
        <v>420000</v>
      </c>
      <c r="H813" s="7">
        <v>288610</v>
      </c>
      <c r="I813" s="12">
        <f t="shared" si="60"/>
        <v>68.716666666666669</v>
      </c>
      <c r="J813" s="12">
        <f t="shared" si="64"/>
        <v>19.019963369963371</v>
      </c>
      <c r="K813" s="7">
        <v>577220</v>
      </c>
      <c r="L813" s="7">
        <v>68513</v>
      </c>
      <c r="M813" s="7">
        <f t="shared" si="61"/>
        <v>351487</v>
      </c>
      <c r="N813" s="7">
        <v>391313.0625</v>
      </c>
      <c r="O813" s="22">
        <f t="shared" si="62"/>
        <v>0.89822455134627666</v>
      </c>
      <c r="P813" s="27">
        <v>3426</v>
      </c>
      <c r="Q813" s="32">
        <f t="shared" si="63"/>
        <v>102.59398715703445</v>
      </c>
      <c r="R813" s="37" t="s">
        <v>1709</v>
      </c>
      <c r="S813" s="42">
        <f>ABS(O1909-O813)*100</f>
        <v>60.036088688881804</v>
      </c>
      <c r="T813" t="s">
        <v>44</v>
      </c>
      <c r="V813" s="7">
        <v>52800</v>
      </c>
      <c r="W813" t="s">
        <v>45</v>
      </c>
      <c r="X813" s="17" t="s">
        <v>46</v>
      </c>
      <c r="Z813" t="s">
        <v>1340</v>
      </c>
      <c r="AA813">
        <v>401</v>
      </c>
      <c r="AB813">
        <v>59</v>
      </c>
    </row>
    <row r="814" spans="1:28" x14ac:dyDescent="0.25">
      <c r="A814" t="s">
        <v>1714</v>
      </c>
      <c r="B814" t="s">
        <v>1715</v>
      </c>
      <c r="C814" s="17">
        <v>45259</v>
      </c>
      <c r="D814" s="7">
        <v>1115000</v>
      </c>
      <c r="E814" t="s">
        <v>41</v>
      </c>
      <c r="F814" t="s">
        <v>42</v>
      </c>
      <c r="G814" s="7">
        <v>1115000</v>
      </c>
      <c r="H814" s="7">
        <v>460930</v>
      </c>
      <c r="I814" s="12">
        <f t="shared" si="60"/>
        <v>41.339013452914799</v>
      </c>
      <c r="J814" s="12">
        <f t="shared" si="64"/>
        <v>8.3576898437884992</v>
      </c>
      <c r="K814" s="7">
        <v>921851</v>
      </c>
      <c r="L814" s="7">
        <v>158399</v>
      </c>
      <c r="M814" s="7">
        <f t="shared" si="61"/>
        <v>956601</v>
      </c>
      <c r="N814" s="7">
        <v>587270.75</v>
      </c>
      <c r="O814" s="22">
        <f t="shared" si="62"/>
        <v>1.6288926359775282</v>
      </c>
      <c r="P814" s="27">
        <v>4552</v>
      </c>
      <c r="Q814" s="32">
        <f t="shared" si="63"/>
        <v>210.14960456942003</v>
      </c>
      <c r="R814" s="37" t="s">
        <v>1709</v>
      </c>
      <c r="S814" s="42">
        <f>ABS(O1909-O814)*100</f>
        <v>13.030719774243348</v>
      </c>
      <c r="T814" t="s">
        <v>99</v>
      </c>
      <c r="V814" s="7">
        <v>149160</v>
      </c>
      <c r="W814" t="s">
        <v>45</v>
      </c>
      <c r="X814" s="17" t="s">
        <v>46</v>
      </c>
      <c r="Z814" t="s">
        <v>1340</v>
      </c>
      <c r="AA814">
        <v>401</v>
      </c>
      <c r="AB814">
        <v>57</v>
      </c>
    </row>
    <row r="815" spans="1:28" x14ac:dyDescent="0.25">
      <c r="A815" t="s">
        <v>1716</v>
      </c>
      <c r="B815" t="s">
        <v>1717</v>
      </c>
      <c r="C815" s="17">
        <v>45086</v>
      </c>
      <c r="D815" s="7">
        <v>480000</v>
      </c>
      <c r="E815" t="s">
        <v>41</v>
      </c>
      <c r="F815" t="s">
        <v>42</v>
      </c>
      <c r="G815" s="7">
        <v>480000</v>
      </c>
      <c r="H815" s="7">
        <v>149570</v>
      </c>
      <c r="I815" s="12">
        <f t="shared" si="60"/>
        <v>31.16041666666667</v>
      </c>
      <c r="J815" s="12">
        <f t="shared" si="64"/>
        <v>18.536286630036628</v>
      </c>
      <c r="K815" s="7">
        <v>299145</v>
      </c>
      <c r="L815" s="7">
        <v>68559</v>
      </c>
      <c r="M815" s="7">
        <f t="shared" si="61"/>
        <v>411441</v>
      </c>
      <c r="N815" s="7">
        <v>177373.84375</v>
      </c>
      <c r="O815" s="22">
        <f t="shared" si="62"/>
        <v>2.3196261145465535</v>
      </c>
      <c r="P815" s="27">
        <v>2471</v>
      </c>
      <c r="Q815" s="32">
        <f t="shared" si="63"/>
        <v>166.50789154188587</v>
      </c>
      <c r="R815" s="37" t="s">
        <v>1709</v>
      </c>
      <c r="S815" s="42">
        <f>ABS(O1909-O815)*100</f>
        <v>82.104067631145881</v>
      </c>
      <c r="T815" t="s">
        <v>83</v>
      </c>
      <c r="V815" s="7">
        <v>61875</v>
      </c>
      <c r="W815" t="s">
        <v>45</v>
      </c>
      <c r="X815" s="17" t="s">
        <v>46</v>
      </c>
      <c r="Z815" t="s">
        <v>47</v>
      </c>
      <c r="AA815">
        <v>401</v>
      </c>
      <c r="AB815">
        <v>45</v>
      </c>
    </row>
    <row r="816" spans="1:28" x14ac:dyDescent="0.25">
      <c r="A816" t="s">
        <v>1718</v>
      </c>
      <c r="B816" t="s">
        <v>1719</v>
      </c>
      <c r="C816" s="17">
        <v>44978</v>
      </c>
      <c r="D816" s="7">
        <v>435501</v>
      </c>
      <c r="E816" t="s">
        <v>41</v>
      </c>
      <c r="F816" t="s">
        <v>42</v>
      </c>
      <c r="G816" s="7">
        <v>435501</v>
      </c>
      <c r="H816" s="7">
        <v>241270</v>
      </c>
      <c r="I816" s="12">
        <f t="shared" si="60"/>
        <v>55.400561651982429</v>
      </c>
      <c r="J816" s="12">
        <f t="shared" si="64"/>
        <v>5.7038583552791309</v>
      </c>
      <c r="K816" s="7">
        <v>482536</v>
      </c>
      <c r="L816" s="7">
        <v>66357</v>
      </c>
      <c r="M816" s="7">
        <f t="shared" si="61"/>
        <v>369144</v>
      </c>
      <c r="N816" s="7">
        <v>320137.6875</v>
      </c>
      <c r="O816" s="22">
        <f t="shared" si="62"/>
        <v>1.1530788607948572</v>
      </c>
      <c r="P816" s="27">
        <v>2863</v>
      </c>
      <c r="Q816" s="32">
        <f t="shared" si="63"/>
        <v>128.93608103388055</v>
      </c>
      <c r="R816" s="37" t="s">
        <v>1709</v>
      </c>
      <c r="S816" s="42">
        <f>ABS(O1909-O816)*100</f>
        <v>34.550657744023752</v>
      </c>
      <c r="T816" t="s">
        <v>137</v>
      </c>
      <c r="V816" s="7">
        <v>61875</v>
      </c>
      <c r="W816" t="s">
        <v>45</v>
      </c>
      <c r="X816" s="17" t="s">
        <v>46</v>
      </c>
      <c r="Z816" t="s">
        <v>47</v>
      </c>
      <c r="AA816">
        <v>401</v>
      </c>
      <c r="AB816">
        <v>55</v>
      </c>
    </row>
    <row r="817" spans="1:28" x14ac:dyDescent="0.25">
      <c r="A817" t="s">
        <v>1720</v>
      </c>
      <c r="B817" t="s">
        <v>1721</v>
      </c>
      <c r="C817" s="17">
        <v>44736</v>
      </c>
      <c r="D817" s="7">
        <v>550000</v>
      </c>
      <c r="E817" t="s">
        <v>41</v>
      </c>
      <c r="F817" t="s">
        <v>42</v>
      </c>
      <c r="G817" s="7">
        <v>550000</v>
      </c>
      <c r="H817" s="7">
        <v>286370</v>
      </c>
      <c r="I817" s="12">
        <f t="shared" si="60"/>
        <v>52.06727272727273</v>
      </c>
      <c r="J817" s="12">
        <f t="shared" si="64"/>
        <v>2.3705694305694323</v>
      </c>
      <c r="K817" s="7">
        <v>572737</v>
      </c>
      <c r="L817" s="7">
        <v>86178</v>
      </c>
      <c r="M817" s="7">
        <f t="shared" si="61"/>
        <v>463822</v>
      </c>
      <c r="N817" s="7">
        <v>374276.15625</v>
      </c>
      <c r="O817" s="22">
        <f t="shared" si="62"/>
        <v>1.2392507303890001</v>
      </c>
      <c r="P817" s="27">
        <v>3526</v>
      </c>
      <c r="Q817" s="32">
        <f t="shared" si="63"/>
        <v>131.54339194554737</v>
      </c>
      <c r="R817" s="37" t="s">
        <v>1709</v>
      </c>
      <c r="S817" s="42">
        <f>ABS(O1909-O817)*100</f>
        <v>25.933470784609458</v>
      </c>
      <c r="T817" t="s">
        <v>44</v>
      </c>
      <c r="V817" s="7">
        <v>61875</v>
      </c>
      <c r="W817" t="s">
        <v>45</v>
      </c>
      <c r="X817" s="17" t="s">
        <v>46</v>
      </c>
      <c r="Z817" t="s">
        <v>47</v>
      </c>
      <c r="AA817">
        <v>401</v>
      </c>
      <c r="AB817">
        <v>52</v>
      </c>
    </row>
    <row r="818" spans="1:28" x14ac:dyDescent="0.25">
      <c r="A818" t="s">
        <v>1722</v>
      </c>
      <c r="B818" t="s">
        <v>1723</v>
      </c>
      <c r="C818" s="17">
        <v>44788</v>
      </c>
      <c r="D818" s="7">
        <v>495000</v>
      </c>
      <c r="E818" t="s">
        <v>41</v>
      </c>
      <c r="F818" t="s">
        <v>42</v>
      </c>
      <c r="G818" s="7">
        <v>495000</v>
      </c>
      <c r="H818" s="7">
        <v>244460</v>
      </c>
      <c r="I818" s="12">
        <f t="shared" si="60"/>
        <v>49.385858585858585</v>
      </c>
      <c r="J818" s="12">
        <f t="shared" si="64"/>
        <v>0.31084471084471232</v>
      </c>
      <c r="K818" s="7">
        <v>488928</v>
      </c>
      <c r="L818" s="7">
        <v>70055</v>
      </c>
      <c r="M818" s="7">
        <f t="shared" si="61"/>
        <v>424945</v>
      </c>
      <c r="N818" s="7">
        <v>322210</v>
      </c>
      <c r="O818" s="22">
        <f t="shared" si="62"/>
        <v>1.3188448527357934</v>
      </c>
      <c r="P818" s="27">
        <v>3100</v>
      </c>
      <c r="Q818" s="32">
        <f t="shared" si="63"/>
        <v>137.07903225806453</v>
      </c>
      <c r="R818" s="37" t="s">
        <v>1709</v>
      </c>
      <c r="S818" s="42">
        <f>ABS(O1909-O818)*100</f>
        <v>17.974058549930128</v>
      </c>
      <c r="T818" t="s">
        <v>44</v>
      </c>
      <c r="V818" s="7">
        <v>61875</v>
      </c>
      <c r="W818" t="s">
        <v>45</v>
      </c>
      <c r="X818" s="17" t="s">
        <v>46</v>
      </c>
      <c r="Z818" t="s">
        <v>47</v>
      </c>
      <c r="AA818">
        <v>401</v>
      </c>
      <c r="AB818">
        <v>52</v>
      </c>
    </row>
    <row r="819" spans="1:28" x14ac:dyDescent="0.25">
      <c r="A819" t="s">
        <v>1724</v>
      </c>
      <c r="B819" t="s">
        <v>1725</v>
      </c>
      <c r="C819" s="17">
        <v>45119</v>
      </c>
      <c r="D819" s="7">
        <v>570000</v>
      </c>
      <c r="E819" t="s">
        <v>41</v>
      </c>
      <c r="F819" t="s">
        <v>42</v>
      </c>
      <c r="G819" s="7">
        <v>570000</v>
      </c>
      <c r="H819" s="7">
        <v>257470</v>
      </c>
      <c r="I819" s="12">
        <f t="shared" si="60"/>
        <v>45.170175438596495</v>
      </c>
      <c r="J819" s="12">
        <f t="shared" si="64"/>
        <v>4.5265278581068031</v>
      </c>
      <c r="K819" s="7">
        <v>514930</v>
      </c>
      <c r="L819" s="7">
        <v>85420</v>
      </c>
      <c r="M819" s="7">
        <f t="shared" si="61"/>
        <v>484580</v>
      </c>
      <c r="N819" s="7">
        <v>330392.3125</v>
      </c>
      <c r="O819" s="22">
        <f t="shared" si="62"/>
        <v>1.4666806147313127</v>
      </c>
      <c r="P819" s="27">
        <v>3228</v>
      </c>
      <c r="Q819" s="32">
        <f t="shared" si="63"/>
        <v>150.1177199504337</v>
      </c>
      <c r="R819" s="37" t="s">
        <v>1709</v>
      </c>
      <c r="S819" s="42">
        <f>ABS(O1909-O819)*100</f>
        <v>3.1904823503781987</v>
      </c>
      <c r="T819" t="s">
        <v>44</v>
      </c>
      <c r="V819" s="7">
        <v>61875</v>
      </c>
      <c r="W819" t="s">
        <v>45</v>
      </c>
      <c r="X819" s="17" t="s">
        <v>46</v>
      </c>
      <c r="Z819" t="s">
        <v>47</v>
      </c>
      <c r="AA819">
        <v>401</v>
      </c>
      <c r="AB819">
        <v>52</v>
      </c>
    </row>
    <row r="820" spans="1:28" x14ac:dyDescent="0.25">
      <c r="A820" t="s">
        <v>1726</v>
      </c>
      <c r="B820" t="s">
        <v>1727</v>
      </c>
      <c r="C820" s="17">
        <v>45107</v>
      </c>
      <c r="D820" s="7">
        <v>365000</v>
      </c>
      <c r="E820" t="s">
        <v>41</v>
      </c>
      <c r="F820" t="s">
        <v>42</v>
      </c>
      <c r="G820" s="7">
        <v>365000</v>
      </c>
      <c r="H820" s="7">
        <v>238830</v>
      </c>
      <c r="I820" s="12">
        <f t="shared" si="60"/>
        <v>65.432876712328763</v>
      </c>
      <c r="J820" s="12">
        <f t="shared" si="64"/>
        <v>15.736173415625466</v>
      </c>
      <c r="K820" s="7">
        <v>477666</v>
      </c>
      <c r="L820" s="7">
        <v>78774</v>
      </c>
      <c r="M820" s="7">
        <f t="shared" si="61"/>
        <v>286226</v>
      </c>
      <c r="N820" s="7">
        <v>306840</v>
      </c>
      <c r="O820" s="22">
        <f t="shared" si="62"/>
        <v>0.93281840698735496</v>
      </c>
      <c r="P820" s="27">
        <v>3119</v>
      </c>
      <c r="Q820" s="32">
        <f t="shared" si="63"/>
        <v>91.768515549855721</v>
      </c>
      <c r="R820" s="37" t="s">
        <v>1709</v>
      </c>
      <c r="S820" s="42">
        <f>ABS(O1909-O820)*100</f>
        <v>56.576703124773978</v>
      </c>
      <c r="T820" t="s">
        <v>44</v>
      </c>
      <c r="V820" s="7">
        <v>61875</v>
      </c>
      <c r="W820" t="s">
        <v>45</v>
      </c>
      <c r="X820" s="17" t="s">
        <v>46</v>
      </c>
      <c r="Z820" t="s">
        <v>47</v>
      </c>
      <c r="AA820">
        <v>401</v>
      </c>
      <c r="AB820">
        <v>52</v>
      </c>
    </row>
    <row r="821" spans="1:28" x14ac:dyDescent="0.25">
      <c r="A821" t="s">
        <v>1728</v>
      </c>
      <c r="B821" t="s">
        <v>1729</v>
      </c>
      <c r="C821" s="17">
        <v>44790</v>
      </c>
      <c r="D821" s="7">
        <v>479900</v>
      </c>
      <c r="E821" t="s">
        <v>41</v>
      </c>
      <c r="F821" t="s">
        <v>42</v>
      </c>
      <c r="G821" s="7">
        <v>479900</v>
      </c>
      <c r="H821" s="7">
        <v>218280</v>
      </c>
      <c r="I821" s="12">
        <f t="shared" si="60"/>
        <v>45.484475932485935</v>
      </c>
      <c r="J821" s="12">
        <f t="shared" si="64"/>
        <v>4.2122273642173624</v>
      </c>
      <c r="K821" s="7">
        <v>436567</v>
      </c>
      <c r="L821" s="7">
        <v>78552</v>
      </c>
      <c r="M821" s="7">
        <f t="shared" si="61"/>
        <v>401348</v>
      </c>
      <c r="N821" s="7">
        <v>284138.875</v>
      </c>
      <c r="O821" s="22">
        <f t="shared" si="62"/>
        <v>1.4125064724071987</v>
      </c>
      <c r="P821" s="27">
        <v>2314</v>
      </c>
      <c r="Q821" s="32">
        <f t="shared" si="63"/>
        <v>173.44338807260155</v>
      </c>
      <c r="R821" s="37" t="s">
        <v>1730</v>
      </c>
      <c r="S821" s="42">
        <f>ABS(O1909-O821)*100</f>
        <v>8.6078965827895981</v>
      </c>
      <c r="T821" t="s">
        <v>44</v>
      </c>
      <c r="V821" s="7">
        <v>70000</v>
      </c>
      <c r="W821" t="s">
        <v>45</v>
      </c>
      <c r="X821" s="17" t="s">
        <v>46</v>
      </c>
      <c r="Z821" t="s">
        <v>1731</v>
      </c>
      <c r="AA821">
        <v>407</v>
      </c>
      <c r="AB821">
        <v>73</v>
      </c>
    </row>
    <row r="822" spans="1:28" x14ac:dyDescent="0.25">
      <c r="A822" t="s">
        <v>1732</v>
      </c>
      <c r="B822" t="s">
        <v>1733</v>
      </c>
      <c r="C822" s="17">
        <v>44841</v>
      </c>
      <c r="D822" s="7">
        <v>425000</v>
      </c>
      <c r="E822" t="s">
        <v>41</v>
      </c>
      <c r="F822" t="s">
        <v>42</v>
      </c>
      <c r="G822" s="7">
        <v>425000</v>
      </c>
      <c r="H822" s="7">
        <v>218010</v>
      </c>
      <c r="I822" s="12">
        <f t="shared" si="60"/>
        <v>51.296470588235302</v>
      </c>
      <c r="J822" s="12">
        <f t="shared" si="64"/>
        <v>1.5997672915320038</v>
      </c>
      <c r="K822" s="7">
        <v>436015</v>
      </c>
      <c r="L822" s="7">
        <v>75428</v>
      </c>
      <c r="M822" s="7">
        <f t="shared" si="61"/>
        <v>349572</v>
      </c>
      <c r="N822" s="7">
        <v>286180.15625</v>
      </c>
      <c r="O822" s="22">
        <f t="shared" si="62"/>
        <v>1.2215102702460698</v>
      </c>
      <c r="P822" s="27">
        <v>2220</v>
      </c>
      <c r="Q822" s="32">
        <f t="shared" si="63"/>
        <v>157.46486486486486</v>
      </c>
      <c r="R822" s="37" t="s">
        <v>1730</v>
      </c>
      <c r="S822" s="42">
        <f>ABS(O1909-O822)*100</f>
        <v>27.707516798902489</v>
      </c>
      <c r="T822" t="s">
        <v>44</v>
      </c>
      <c r="V822" s="7">
        <v>70000</v>
      </c>
      <c r="W822" t="s">
        <v>45</v>
      </c>
      <c r="X822" s="17" t="s">
        <v>46</v>
      </c>
      <c r="Z822" t="s">
        <v>1731</v>
      </c>
      <c r="AA822">
        <v>407</v>
      </c>
      <c r="AB822">
        <v>72</v>
      </c>
    </row>
    <row r="823" spans="1:28" x14ac:dyDescent="0.25">
      <c r="A823" t="s">
        <v>1734</v>
      </c>
      <c r="B823" t="s">
        <v>1735</v>
      </c>
      <c r="C823" s="17">
        <v>44869</v>
      </c>
      <c r="D823" s="7">
        <v>360000</v>
      </c>
      <c r="E823" t="s">
        <v>41</v>
      </c>
      <c r="F823" t="s">
        <v>42</v>
      </c>
      <c r="G823" s="7">
        <v>360000</v>
      </c>
      <c r="H823" s="7">
        <v>201530</v>
      </c>
      <c r="I823" s="12">
        <f t="shared" si="60"/>
        <v>55.980555555555554</v>
      </c>
      <c r="J823" s="12">
        <f t="shared" si="64"/>
        <v>6.2838522588522565</v>
      </c>
      <c r="K823" s="7">
        <v>403057</v>
      </c>
      <c r="L823" s="7">
        <v>65645</v>
      </c>
      <c r="M823" s="7">
        <f t="shared" si="61"/>
        <v>294355</v>
      </c>
      <c r="N823" s="7">
        <v>198477.640625</v>
      </c>
      <c r="O823" s="22">
        <f t="shared" si="62"/>
        <v>1.4830637802479167</v>
      </c>
      <c r="P823" s="27">
        <v>1911</v>
      </c>
      <c r="Q823" s="32">
        <f t="shared" si="63"/>
        <v>154.03192046049188</v>
      </c>
      <c r="R823" s="37" t="s">
        <v>1736</v>
      </c>
      <c r="S823" s="42">
        <f>ABS(O1909-O823)*100</f>
        <v>1.5521657987177973</v>
      </c>
      <c r="T823" t="s">
        <v>83</v>
      </c>
      <c r="V823" s="7">
        <v>49500</v>
      </c>
      <c r="W823" t="s">
        <v>45</v>
      </c>
      <c r="X823" s="17" t="s">
        <v>46</v>
      </c>
      <c r="Z823" t="s">
        <v>1340</v>
      </c>
      <c r="AA823">
        <v>401</v>
      </c>
      <c r="AB823">
        <v>56</v>
      </c>
    </row>
    <row r="824" spans="1:28" x14ac:dyDescent="0.25">
      <c r="A824" t="s">
        <v>1737</v>
      </c>
      <c r="B824" t="s">
        <v>1738</v>
      </c>
      <c r="C824" s="17">
        <v>44781</v>
      </c>
      <c r="D824" s="7">
        <v>320000</v>
      </c>
      <c r="E824" t="s">
        <v>41</v>
      </c>
      <c r="F824" t="s">
        <v>42</v>
      </c>
      <c r="G824" s="7">
        <v>320000</v>
      </c>
      <c r="H824" s="7">
        <v>148670</v>
      </c>
      <c r="I824" s="12">
        <f t="shared" si="60"/>
        <v>46.459375000000001</v>
      </c>
      <c r="J824" s="12">
        <f t="shared" si="64"/>
        <v>3.2373282967032964</v>
      </c>
      <c r="K824" s="7">
        <v>297344</v>
      </c>
      <c r="L824" s="7">
        <v>52279</v>
      </c>
      <c r="M824" s="7">
        <f t="shared" si="61"/>
        <v>267721</v>
      </c>
      <c r="N824" s="7">
        <v>144155.875</v>
      </c>
      <c r="O824" s="22">
        <f t="shared" si="62"/>
        <v>1.8571632963276732</v>
      </c>
      <c r="P824" s="27">
        <v>1868</v>
      </c>
      <c r="Q824" s="32">
        <f t="shared" si="63"/>
        <v>143.31959314775162</v>
      </c>
      <c r="R824" s="37" t="s">
        <v>1736</v>
      </c>
      <c r="S824" s="42">
        <f>ABS(O1909-O824)*100</f>
        <v>35.857785809257848</v>
      </c>
      <c r="T824" t="s">
        <v>83</v>
      </c>
      <c r="V824" s="7">
        <v>49500</v>
      </c>
      <c r="W824" t="s">
        <v>45</v>
      </c>
      <c r="X824" s="17" t="s">
        <v>46</v>
      </c>
      <c r="Z824" t="s">
        <v>1340</v>
      </c>
      <c r="AA824">
        <v>401</v>
      </c>
      <c r="AB824">
        <v>46</v>
      </c>
    </row>
    <row r="825" spans="1:28" x14ac:dyDescent="0.25">
      <c r="A825" t="s">
        <v>1739</v>
      </c>
      <c r="B825" t="s">
        <v>1740</v>
      </c>
      <c r="C825" s="17">
        <v>45149</v>
      </c>
      <c r="D825" s="7">
        <v>315000</v>
      </c>
      <c r="E825" t="s">
        <v>41</v>
      </c>
      <c r="F825" t="s">
        <v>42</v>
      </c>
      <c r="G825" s="7">
        <v>315000</v>
      </c>
      <c r="H825" s="7">
        <v>127910</v>
      </c>
      <c r="I825" s="12">
        <f t="shared" si="60"/>
        <v>40.606349206349208</v>
      </c>
      <c r="J825" s="12">
        <f t="shared" si="64"/>
        <v>9.09035409035409</v>
      </c>
      <c r="K825" s="7">
        <v>255818</v>
      </c>
      <c r="L825" s="7">
        <v>53471</v>
      </c>
      <c r="M825" s="7">
        <f t="shared" si="61"/>
        <v>261529</v>
      </c>
      <c r="N825" s="7">
        <v>119027.6484375</v>
      </c>
      <c r="O825" s="22">
        <f t="shared" si="62"/>
        <v>2.1972121892110281</v>
      </c>
      <c r="P825" s="27">
        <v>1560</v>
      </c>
      <c r="Q825" s="32">
        <f t="shared" si="63"/>
        <v>167.64679487179487</v>
      </c>
      <c r="R825" s="37" t="s">
        <v>1736</v>
      </c>
      <c r="S825" s="42">
        <f>ABS(O1909-O825)*100</f>
        <v>69.862675097593339</v>
      </c>
      <c r="T825" t="s">
        <v>83</v>
      </c>
      <c r="V825" s="7">
        <v>49500</v>
      </c>
      <c r="W825" t="s">
        <v>45</v>
      </c>
      <c r="X825" s="17" t="s">
        <v>46</v>
      </c>
      <c r="Z825" t="s">
        <v>1340</v>
      </c>
      <c r="AA825">
        <v>401</v>
      </c>
      <c r="AB825">
        <v>45</v>
      </c>
    </row>
    <row r="826" spans="1:28" x14ac:dyDescent="0.25">
      <c r="A826" t="s">
        <v>1741</v>
      </c>
      <c r="B826" t="s">
        <v>1742</v>
      </c>
      <c r="C826" s="17">
        <v>45138</v>
      </c>
      <c r="D826" s="7">
        <v>529000</v>
      </c>
      <c r="E826" t="s">
        <v>41</v>
      </c>
      <c r="F826" t="s">
        <v>42</v>
      </c>
      <c r="G826" s="7">
        <v>529000</v>
      </c>
      <c r="H826" s="7">
        <v>242660</v>
      </c>
      <c r="I826" s="12">
        <f t="shared" si="60"/>
        <v>45.871455576559548</v>
      </c>
      <c r="J826" s="12">
        <f t="shared" si="64"/>
        <v>3.82524772014375</v>
      </c>
      <c r="K826" s="7">
        <v>485328</v>
      </c>
      <c r="L826" s="7">
        <v>84014</v>
      </c>
      <c r="M826" s="7">
        <f t="shared" si="61"/>
        <v>444986</v>
      </c>
      <c r="N826" s="7">
        <v>318503.1875</v>
      </c>
      <c r="O826" s="22">
        <f t="shared" si="62"/>
        <v>1.397116316143618</v>
      </c>
      <c r="P826" s="27">
        <v>2528</v>
      </c>
      <c r="Q826" s="32">
        <f t="shared" si="63"/>
        <v>176.02294303797467</v>
      </c>
      <c r="R826" s="37" t="s">
        <v>1730</v>
      </c>
      <c r="S826" s="42">
        <f>ABS(O1909-O826)*100</f>
        <v>10.146912209147674</v>
      </c>
      <c r="T826" t="s">
        <v>44</v>
      </c>
      <c r="V826" s="7">
        <v>80000</v>
      </c>
      <c r="W826" t="s">
        <v>45</v>
      </c>
      <c r="X826" s="17" t="s">
        <v>46</v>
      </c>
      <c r="Z826" t="s">
        <v>1731</v>
      </c>
      <c r="AA826">
        <v>407</v>
      </c>
      <c r="AB826">
        <v>73</v>
      </c>
    </row>
    <row r="827" spans="1:28" x14ac:dyDescent="0.25">
      <c r="A827" t="s">
        <v>1743</v>
      </c>
      <c r="B827" t="s">
        <v>1744</v>
      </c>
      <c r="C827" s="17">
        <v>45268</v>
      </c>
      <c r="D827" s="7">
        <v>510000</v>
      </c>
      <c r="E827" t="s">
        <v>41</v>
      </c>
      <c r="F827" t="s">
        <v>42</v>
      </c>
      <c r="G827" s="7">
        <v>510000</v>
      </c>
      <c r="H827" s="7">
        <v>223570</v>
      </c>
      <c r="I827" s="12">
        <f t="shared" si="60"/>
        <v>43.837254901960783</v>
      </c>
      <c r="J827" s="12">
        <f t="shared" si="64"/>
        <v>5.8594483947425147</v>
      </c>
      <c r="K827" s="7">
        <v>447148</v>
      </c>
      <c r="L827" s="7">
        <v>85900</v>
      </c>
      <c r="M827" s="7">
        <f t="shared" si="61"/>
        <v>424100</v>
      </c>
      <c r="N827" s="7">
        <v>286704.75</v>
      </c>
      <c r="O827" s="22">
        <f t="shared" si="62"/>
        <v>1.4792220917163039</v>
      </c>
      <c r="P827" s="27">
        <v>2294</v>
      </c>
      <c r="Q827" s="32">
        <f t="shared" si="63"/>
        <v>184.87358326068002</v>
      </c>
      <c r="R827" s="37" t="s">
        <v>1730</v>
      </c>
      <c r="S827" s="42">
        <f>ABS(O1909-O827)*100</f>
        <v>1.9363346518790792</v>
      </c>
      <c r="T827" t="s">
        <v>44</v>
      </c>
      <c r="V827" s="7">
        <v>80000</v>
      </c>
      <c r="W827" t="s">
        <v>45</v>
      </c>
      <c r="X827" s="17" t="s">
        <v>46</v>
      </c>
      <c r="Z827" t="s">
        <v>1731</v>
      </c>
      <c r="AA827">
        <v>407</v>
      </c>
      <c r="AB827">
        <v>74</v>
      </c>
    </row>
    <row r="828" spans="1:28" x14ac:dyDescent="0.25">
      <c r="A828" t="s">
        <v>1745</v>
      </c>
      <c r="B828" t="s">
        <v>1746</v>
      </c>
      <c r="C828" s="17">
        <v>44764</v>
      </c>
      <c r="D828" s="7">
        <v>425000</v>
      </c>
      <c r="E828" t="s">
        <v>41</v>
      </c>
      <c r="F828" t="s">
        <v>42</v>
      </c>
      <c r="G828" s="7">
        <v>425000</v>
      </c>
      <c r="H828" s="7">
        <v>229780</v>
      </c>
      <c r="I828" s="12">
        <f t="shared" si="60"/>
        <v>54.065882352941173</v>
      </c>
      <c r="J828" s="12">
        <f t="shared" si="64"/>
        <v>4.3691790562378756</v>
      </c>
      <c r="K828" s="7">
        <v>459561</v>
      </c>
      <c r="L828" s="7">
        <v>85900</v>
      </c>
      <c r="M828" s="7">
        <f t="shared" si="61"/>
        <v>339100</v>
      </c>
      <c r="N828" s="7">
        <v>296556.34375</v>
      </c>
      <c r="O828" s="22">
        <f t="shared" si="62"/>
        <v>1.1434589316553778</v>
      </c>
      <c r="P828" s="27">
        <v>2485</v>
      </c>
      <c r="Q828" s="32">
        <f t="shared" si="63"/>
        <v>136.45875251509054</v>
      </c>
      <c r="R828" s="37" t="s">
        <v>1730</v>
      </c>
      <c r="S828" s="42">
        <f>ABS(O1909-O828)*100</f>
        <v>35.51265065797169</v>
      </c>
      <c r="T828" t="s">
        <v>44</v>
      </c>
      <c r="V828" s="7">
        <v>80000</v>
      </c>
      <c r="W828" t="s">
        <v>45</v>
      </c>
      <c r="X828" s="17" t="s">
        <v>46</v>
      </c>
      <c r="Z828" t="s">
        <v>1731</v>
      </c>
      <c r="AA828">
        <v>407</v>
      </c>
      <c r="AB828">
        <v>74</v>
      </c>
    </row>
    <row r="829" spans="1:28" x14ac:dyDescent="0.25">
      <c r="A829" t="s">
        <v>1747</v>
      </c>
      <c r="B829" t="s">
        <v>1748</v>
      </c>
      <c r="C829" s="17">
        <v>44985</v>
      </c>
      <c r="D829" s="7">
        <v>475000</v>
      </c>
      <c r="E829" t="s">
        <v>41</v>
      </c>
      <c r="F829" t="s">
        <v>42</v>
      </c>
      <c r="G829" s="7">
        <v>475000</v>
      </c>
      <c r="H829" s="7">
        <v>260660</v>
      </c>
      <c r="I829" s="12">
        <f t="shared" si="60"/>
        <v>54.875789473684208</v>
      </c>
      <c r="J829" s="12">
        <f t="shared" si="64"/>
        <v>5.1790861769809098</v>
      </c>
      <c r="K829" s="7">
        <v>521314</v>
      </c>
      <c r="L829" s="7">
        <v>85145</v>
      </c>
      <c r="M829" s="7">
        <f t="shared" si="61"/>
        <v>389855</v>
      </c>
      <c r="N829" s="7">
        <v>346165.875</v>
      </c>
      <c r="O829" s="22">
        <f t="shared" si="62"/>
        <v>1.1262086420274673</v>
      </c>
      <c r="P829" s="27">
        <v>2706</v>
      </c>
      <c r="Q829" s="32">
        <f t="shared" si="63"/>
        <v>144.07058388765705</v>
      </c>
      <c r="R829" s="37" t="s">
        <v>1730</v>
      </c>
      <c r="S829" s="42">
        <f>ABS(O1909-O829)*100</f>
        <v>37.237679620762741</v>
      </c>
      <c r="T829" t="s">
        <v>44</v>
      </c>
      <c r="V829" s="7">
        <v>80000</v>
      </c>
      <c r="W829" t="s">
        <v>45</v>
      </c>
      <c r="X829" s="17" t="s">
        <v>46</v>
      </c>
      <c r="Z829" t="s">
        <v>1731</v>
      </c>
      <c r="AA829">
        <v>407</v>
      </c>
      <c r="AB829">
        <v>75</v>
      </c>
    </row>
    <row r="830" spans="1:28" x14ac:dyDescent="0.25">
      <c r="A830" t="s">
        <v>1749</v>
      </c>
      <c r="B830" t="s">
        <v>1750</v>
      </c>
      <c r="C830" s="17">
        <v>44701</v>
      </c>
      <c r="D830" s="7">
        <v>525000</v>
      </c>
      <c r="E830" t="s">
        <v>41</v>
      </c>
      <c r="F830" t="s">
        <v>42</v>
      </c>
      <c r="G830" s="7">
        <v>525000</v>
      </c>
      <c r="H830" s="7">
        <v>291930</v>
      </c>
      <c r="I830" s="12">
        <f t="shared" si="60"/>
        <v>55.605714285714278</v>
      </c>
      <c r="J830" s="12">
        <f t="shared" si="64"/>
        <v>5.9090109890109801</v>
      </c>
      <c r="K830" s="7">
        <v>583866</v>
      </c>
      <c r="L830" s="7">
        <v>92815</v>
      </c>
      <c r="M830" s="7">
        <f t="shared" si="61"/>
        <v>432185</v>
      </c>
      <c r="N830" s="7">
        <v>389723.03125</v>
      </c>
      <c r="O830" s="22">
        <f t="shared" si="62"/>
        <v>1.1089542196513438</v>
      </c>
      <c r="P830" s="27">
        <v>2791</v>
      </c>
      <c r="Q830" s="32">
        <f t="shared" si="63"/>
        <v>154.84951630240056</v>
      </c>
      <c r="R830" s="37" t="s">
        <v>1730</v>
      </c>
      <c r="S830" s="42">
        <f>ABS(O1909-O830)*100</f>
        <v>38.963121858375096</v>
      </c>
      <c r="T830" t="s">
        <v>44</v>
      </c>
      <c r="V830" s="7">
        <v>85000</v>
      </c>
      <c r="W830" t="s">
        <v>45</v>
      </c>
      <c r="X830" s="17" t="s">
        <v>46</v>
      </c>
      <c r="Z830" t="s">
        <v>1731</v>
      </c>
      <c r="AA830">
        <v>407</v>
      </c>
      <c r="AB830">
        <v>74</v>
      </c>
    </row>
    <row r="831" spans="1:28" x14ac:dyDescent="0.25">
      <c r="A831" t="s">
        <v>1751</v>
      </c>
      <c r="B831" t="s">
        <v>1752</v>
      </c>
      <c r="C831" s="17">
        <v>45359</v>
      </c>
      <c r="D831" s="7">
        <v>530000</v>
      </c>
      <c r="E831" t="s">
        <v>41</v>
      </c>
      <c r="F831" t="s">
        <v>42</v>
      </c>
      <c r="G831" s="7">
        <v>530000</v>
      </c>
      <c r="H831" s="7">
        <v>252270</v>
      </c>
      <c r="I831" s="12">
        <f t="shared" si="60"/>
        <v>47.598113207547172</v>
      </c>
      <c r="J831" s="12">
        <f t="shared" si="64"/>
        <v>2.0985900891561258</v>
      </c>
      <c r="K831" s="7">
        <v>504533</v>
      </c>
      <c r="L831" s="7">
        <v>75900</v>
      </c>
      <c r="M831" s="7">
        <f t="shared" si="61"/>
        <v>454100</v>
      </c>
      <c r="N831" s="7">
        <v>340184.90625</v>
      </c>
      <c r="O831" s="22">
        <f t="shared" si="62"/>
        <v>1.334862281239146</v>
      </c>
      <c r="P831" s="27">
        <v>2820</v>
      </c>
      <c r="Q831" s="32">
        <f t="shared" si="63"/>
        <v>161.02836879432624</v>
      </c>
      <c r="R831" s="37" t="s">
        <v>1730</v>
      </c>
      <c r="S831" s="42">
        <f>ABS(O1909-O831)*100</f>
        <v>16.372315699594875</v>
      </c>
      <c r="T831" t="s">
        <v>44</v>
      </c>
      <c r="V831" s="7">
        <v>70000</v>
      </c>
      <c r="W831" t="s">
        <v>45</v>
      </c>
      <c r="X831" s="17" t="s">
        <v>46</v>
      </c>
      <c r="Z831" t="s">
        <v>1731</v>
      </c>
      <c r="AA831">
        <v>407</v>
      </c>
      <c r="AB831">
        <v>73</v>
      </c>
    </row>
    <row r="832" spans="1:28" x14ac:dyDescent="0.25">
      <c r="A832" t="s">
        <v>1753</v>
      </c>
      <c r="B832" t="s">
        <v>1754</v>
      </c>
      <c r="C832" s="17">
        <v>45230</v>
      </c>
      <c r="D832" s="7">
        <v>543500</v>
      </c>
      <c r="E832" t="s">
        <v>41</v>
      </c>
      <c r="F832" t="s">
        <v>42</v>
      </c>
      <c r="G832" s="7">
        <v>543500</v>
      </c>
      <c r="H832" s="7">
        <v>249670</v>
      </c>
      <c r="I832" s="12">
        <f t="shared" si="60"/>
        <v>45.937442502299909</v>
      </c>
      <c r="J832" s="12">
        <f t="shared" si="64"/>
        <v>3.7592607944033887</v>
      </c>
      <c r="K832" s="7">
        <v>499346</v>
      </c>
      <c r="L832" s="7">
        <v>80567</v>
      </c>
      <c r="M832" s="7">
        <f t="shared" si="61"/>
        <v>462933</v>
      </c>
      <c r="N832" s="7">
        <v>332364.28125</v>
      </c>
      <c r="O832" s="22">
        <f t="shared" si="62"/>
        <v>1.3928482274296736</v>
      </c>
      <c r="P832" s="27">
        <v>2629</v>
      </c>
      <c r="Q832" s="32">
        <f t="shared" si="63"/>
        <v>176.087105363256</v>
      </c>
      <c r="R832" s="37" t="s">
        <v>1730</v>
      </c>
      <c r="S832" s="42">
        <f>ABS(O1909-O832)*100</f>
        <v>10.573721080542109</v>
      </c>
      <c r="T832" t="s">
        <v>44</v>
      </c>
      <c r="V832" s="7">
        <v>70000</v>
      </c>
      <c r="W832" t="s">
        <v>45</v>
      </c>
      <c r="X832" s="17" t="s">
        <v>46</v>
      </c>
      <c r="Z832" t="s">
        <v>1731</v>
      </c>
      <c r="AA832">
        <v>407</v>
      </c>
      <c r="AB832">
        <v>75</v>
      </c>
    </row>
    <row r="833" spans="1:28" x14ac:dyDescent="0.25">
      <c r="A833" t="s">
        <v>1755</v>
      </c>
      <c r="B833" t="s">
        <v>1756</v>
      </c>
      <c r="C833" s="17">
        <v>44816</v>
      </c>
      <c r="D833" s="7">
        <v>470000</v>
      </c>
      <c r="E833" t="s">
        <v>41</v>
      </c>
      <c r="F833" t="s">
        <v>42</v>
      </c>
      <c r="G833" s="7">
        <v>470000</v>
      </c>
      <c r="H833" s="7">
        <v>240310</v>
      </c>
      <c r="I833" s="12">
        <f t="shared" si="60"/>
        <v>51.129787234042553</v>
      </c>
      <c r="J833" s="12">
        <f t="shared" si="64"/>
        <v>1.433083937339255</v>
      </c>
      <c r="K833" s="7">
        <v>480612</v>
      </c>
      <c r="L833" s="7">
        <v>77620</v>
      </c>
      <c r="M833" s="7">
        <f t="shared" si="61"/>
        <v>392380</v>
      </c>
      <c r="N833" s="7">
        <v>319834.90625</v>
      </c>
      <c r="O833" s="22">
        <f t="shared" si="62"/>
        <v>1.2268204387087596</v>
      </c>
      <c r="P833" s="27">
        <v>2649</v>
      </c>
      <c r="Q833" s="32">
        <f t="shared" si="63"/>
        <v>148.12382030955078</v>
      </c>
      <c r="R833" s="37" t="s">
        <v>1730</v>
      </c>
      <c r="S833" s="42">
        <f>ABS(O1909-O833)*100</f>
        <v>27.176499952633513</v>
      </c>
      <c r="T833" t="s">
        <v>44</v>
      </c>
      <c r="V833" s="7">
        <v>70000</v>
      </c>
      <c r="W833" t="s">
        <v>45</v>
      </c>
      <c r="X833" s="17" t="s">
        <v>46</v>
      </c>
      <c r="Z833" t="s">
        <v>1731</v>
      </c>
      <c r="AA833">
        <v>407</v>
      </c>
      <c r="AB833">
        <v>74</v>
      </c>
    </row>
    <row r="834" spans="1:28" x14ac:dyDescent="0.25">
      <c r="A834" t="s">
        <v>1757</v>
      </c>
      <c r="B834" t="s">
        <v>1758</v>
      </c>
      <c r="C834" s="17">
        <v>44865</v>
      </c>
      <c r="D834" s="7">
        <v>341000</v>
      </c>
      <c r="E834" t="s">
        <v>41</v>
      </c>
      <c r="F834" t="s">
        <v>42</v>
      </c>
      <c r="G834" s="7">
        <v>341000</v>
      </c>
      <c r="H834" s="7">
        <v>178620</v>
      </c>
      <c r="I834" s="12">
        <f t="shared" ref="I834:I897" si="65">H834/G834*100</f>
        <v>52.381231671554254</v>
      </c>
      <c r="J834" s="12">
        <f t="shared" si="64"/>
        <v>2.6845283748509559</v>
      </c>
      <c r="K834" s="7">
        <v>357236</v>
      </c>
      <c r="L834" s="7">
        <v>53925</v>
      </c>
      <c r="M834" s="7">
        <f t="shared" ref="M834:M897" si="66">G834-L834</f>
        <v>287075</v>
      </c>
      <c r="N834" s="7">
        <v>178418.234375</v>
      </c>
      <c r="O834" s="22">
        <f t="shared" ref="O834:O897" si="67">M834/N834</f>
        <v>1.60900034128028</v>
      </c>
      <c r="P834" s="27">
        <v>2364</v>
      </c>
      <c r="Q834" s="32">
        <f t="shared" ref="Q834:Q897" si="68">M834/P834</f>
        <v>121.43612521150592</v>
      </c>
      <c r="R834" s="37" t="s">
        <v>1736</v>
      </c>
      <c r="S834" s="42">
        <f>ABS(O1909-O834)*100</f>
        <v>11.041490304518531</v>
      </c>
      <c r="T834" t="s">
        <v>83</v>
      </c>
      <c r="V834" s="7">
        <v>49500</v>
      </c>
      <c r="W834" t="s">
        <v>45</v>
      </c>
      <c r="X834" s="17" t="s">
        <v>46</v>
      </c>
      <c r="Z834" t="s">
        <v>1340</v>
      </c>
      <c r="AA834">
        <v>401</v>
      </c>
      <c r="AB834">
        <v>46</v>
      </c>
    </row>
    <row r="835" spans="1:28" x14ac:dyDescent="0.25">
      <c r="A835" t="s">
        <v>1759</v>
      </c>
      <c r="B835" t="s">
        <v>1760</v>
      </c>
      <c r="C835" s="17">
        <v>45356</v>
      </c>
      <c r="D835" s="7">
        <v>250200</v>
      </c>
      <c r="E835" t="s">
        <v>41</v>
      </c>
      <c r="F835" t="s">
        <v>42</v>
      </c>
      <c r="G835" s="7">
        <v>250200</v>
      </c>
      <c r="H835" s="7">
        <v>124930</v>
      </c>
      <c r="I835" s="12">
        <f t="shared" si="65"/>
        <v>49.93205435651479</v>
      </c>
      <c r="J835" s="12">
        <f t="shared" ref="J835:J898" si="69">+ABS(I835-$I$1914)</f>
        <v>0.23535105981149229</v>
      </c>
      <c r="K835" s="7">
        <v>249854</v>
      </c>
      <c r="L835" s="7">
        <v>50685</v>
      </c>
      <c r="M835" s="7">
        <f t="shared" si="66"/>
        <v>199515</v>
      </c>
      <c r="N835" s="7">
        <v>117158.234375</v>
      </c>
      <c r="O835" s="22">
        <f t="shared" si="67"/>
        <v>1.7029532842001742</v>
      </c>
      <c r="P835" s="27">
        <v>1456</v>
      </c>
      <c r="Q835" s="32">
        <f t="shared" si="68"/>
        <v>137.02953296703296</v>
      </c>
      <c r="R835" s="37" t="s">
        <v>1736</v>
      </c>
      <c r="S835" s="42">
        <f>ABS(O1909-O835)*100</f>
        <v>20.436784596507952</v>
      </c>
      <c r="T835" t="s">
        <v>83</v>
      </c>
      <c r="V835" s="7">
        <v>49500</v>
      </c>
      <c r="W835" t="s">
        <v>45</v>
      </c>
      <c r="X835" s="17" t="s">
        <v>46</v>
      </c>
      <c r="Z835" t="s">
        <v>1340</v>
      </c>
      <c r="AA835">
        <v>401</v>
      </c>
      <c r="AB835">
        <v>46</v>
      </c>
    </row>
    <row r="836" spans="1:28" x14ac:dyDescent="0.25">
      <c r="A836" t="s">
        <v>1761</v>
      </c>
      <c r="B836" t="s">
        <v>1762</v>
      </c>
      <c r="C836" s="17">
        <v>44917</v>
      </c>
      <c r="D836" s="7">
        <v>307500</v>
      </c>
      <c r="E836" t="s">
        <v>41</v>
      </c>
      <c r="F836" t="s">
        <v>42</v>
      </c>
      <c r="G836" s="7">
        <v>307500</v>
      </c>
      <c r="H836" s="7">
        <v>130740</v>
      </c>
      <c r="I836" s="12">
        <f t="shared" si="65"/>
        <v>42.517073170731706</v>
      </c>
      <c r="J836" s="12">
        <f t="shared" si="69"/>
        <v>7.1796301259715918</v>
      </c>
      <c r="K836" s="7">
        <v>261485</v>
      </c>
      <c r="L836" s="7">
        <v>53371</v>
      </c>
      <c r="M836" s="7">
        <f t="shared" si="66"/>
        <v>254129</v>
      </c>
      <c r="N836" s="7">
        <v>122420</v>
      </c>
      <c r="O836" s="22">
        <f t="shared" si="67"/>
        <v>2.0758781244894626</v>
      </c>
      <c r="P836" s="27">
        <v>1497</v>
      </c>
      <c r="Q836" s="32">
        <f t="shared" si="68"/>
        <v>169.75885103540415</v>
      </c>
      <c r="R836" s="37" t="s">
        <v>1736</v>
      </c>
      <c r="S836" s="42">
        <f>ABS(O1909-O836)*100</f>
        <v>57.729268625436788</v>
      </c>
      <c r="T836" t="s">
        <v>83</v>
      </c>
      <c r="V836" s="7">
        <v>49500</v>
      </c>
      <c r="W836" t="s">
        <v>45</v>
      </c>
      <c r="X836" s="17" t="s">
        <v>46</v>
      </c>
      <c r="Z836" t="s">
        <v>1340</v>
      </c>
      <c r="AA836">
        <v>401</v>
      </c>
      <c r="AB836">
        <v>46</v>
      </c>
    </row>
    <row r="837" spans="1:28" x14ac:dyDescent="0.25">
      <c r="A837" t="s">
        <v>1763</v>
      </c>
      <c r="B837" t="s">
        <v>1764</v>
      </c>
      <c r="C837" s="17">
        <v>44916</v>
      </c>
      <c r="D837" s="7">
        <v>262500</v>
      </c>
      <c r="E837" t="s">
        <v>41</v>
      </c>
      <c r="F837" t="s">
        <v>42</v>
      </c>
      <c r="G837" s="7">
        <v>262500</v>
      </c>
      <c r="H837" s="7">
        <v>145120</v>
      </c>
      <c r="I837" s="12">
        <f t="shared" si="65"/>
        <v>55.283809523809524</v>
      </c>
      <c r="J837" s="12">
        <f t="shared" si="69"/>
        <v>5.5871062271062257</v>
      </c>
      <c r="K837" s="7">
        <v>290242</v>
      </c>
      <c r="L837" s="7">
        <v>52252</v>
      </c>
      <c r="M837" s="7">
        <f t="shared" si="66"/>
        <v>210248</v>
      </c>
      <c r="N837" s="7">
        <v>139994.125</v>
      </c>
      <c r="O837" s="22">
        <f t="shared" si="67"/>
        <v>1.501834451981467</v>
      </c>
      <c r="P837" s="27">
        <v>1913</v>
      </c>
      <c r="Q837" s="32">
        <f t="shared" si="68"/>
        <v>109.90486147412442</v>
      </c>
      <c r="R837" s="37" t="s">
        <v>1736</v>
      </c>
      <c r="S837" s="42">
        <f>ABS(O1909-O837)*100</f>
        <v>0.32490137463723201</v>
      </c>
      <c r="T837" t="s">
        <v>83</v>
      </c>
      <c r="V837" s="7">
        <v>49500</v>
      </c>
      <c r="W837" t="s">
        <v>45</v>
      </c>
      <c r="X837" s="17" t="s">
        <v>46</v>
      </c>
      <c r="Z837" t="s">
        <v>1340</v>
      </c>
      <c r="AA837">
        <v>401</v>
      </c>
      <c r="AB837">
        <v>45</v>
      </c>
    </row>
    <row r="838" spans="1:28" x14ac:dyDescent="0.25">
      <c r="A838" t="s">
        <v>1765</v>
      </c>
      <c r="B838" t="s">
        <v>1766</v>
      </c>
      <c r="C838" s="17">
        <v>45191</v>
      </c>
      <c r="D838" s="7">
        <v>285000</v>
      </c>
      <c r="E838" t="s">
        <v>41</v>
      </c>
      <c r="F838" t="s">
        <v>42</v>
      </c>
      <c r="G838" s="7">
        <v>285000</v>
      </c>
      <c r="H838" s="7">
        <v>124540</v>
      </c>
      <c r="I838" s="12">
        <f t="shared" si="65"/>
        <v>43.698245614035088</v>
      </c>
      <c r="J838" s="12">
        <f t="shared" si="69"/>
        <v>5.9984576826682101</v>
      </c>
      <c r="K838" s="7">
        <v>249086</v>
      </c>
      <c r="L838" s="7">
        <v>60685</v>
      </c>
      <c r="M838" s="7">
        <f t="shared" si="66"/>
        <v>224315</v>
      </c>
      <c r="N838" s="7">
        <v>110824.1171875</v>
      </c>
      <c r="O838" s="22">
        <f t="shared" si="67"/>
        <v>2.024063044152097</v>
      </c>
      <c r="P838" s="27">
        <v>1250</v>
      </c>
      <c r="Q838" s="32">
        <f t="shared" si="68"/>
        <v>179.452</v>
      </c>
      <c r="R838" s="37" t="s">
        <v>1736</v>
      </c>
      <c r="S838" s="42">
        <f>ABS(O1909-O838)*100</f>
        <v>52.547760591700232</v>
      </c>
      <c r="T838" t="s">
        <v>83</v>
      </c>
      <c r="V838" s="7">
        <v>59500</v>
      </c>
      <c r="W838" t="s">
        <v>45</v>
      </c>
      <c r="X838" s="17" t="s">
        <v>46</v>
      </c>
      <c r="Z838" t="s">
        <v>1340</v>
      </c>
      <c r="AA838">
        <v>401</v>
      </c>
      <c r="AB838">
        <v>46</v>
      </c>
    </row>
    <row r="839" spans="1:28" x14ac:dyDescent="0.25">
      <c r="A839" t="s">
        <v>1767</v>
      </c>
      <c r="B839" t="s">
        <v>1768</v>
      </c>
      <c r="C839" s="17">
        <v>45096</v>
      </c>
      <c r="D839" s="7">
        <v>499000</v>
      </c>
      <c r="E839" t="s">
        <v>41</v>
      </c>
      <c r="F839" t="s">
        <v>42</v>
      </c>
      <c r="G839" s="7">
        <v>499000</v>
      </c>
      <c r="H839" s="7">
        <v>192360</v>
      </c>
      <c r="I839" s="12">
        <f t="shared" si="65"/>
        <v>38.549098196392784</v>
      </c>
      <c r="J839" s="12">
        <f t="shared" si="69"/>
        <v>11.147605100310514</v>
      </c>
      <c r="K839" s="7">
        <v>384711</v>
      </c>
      <c r="L839" s="7">
        <v>57534</v>
      </c>
      <c r="M839" s="7">
        <f t="shared" si="66"/>
        <v>441466</v>
      </c>
      <c r="N839" s="7">
        <v>192457.0625</v>
      </c>
      <c r="O839" s="22">
        <f t="shared" si="67"/>
        <v>2.2938415159485248</v>
      </c>
      <c r="P839" s="27">
        <v>2422</v>
      </c>
      <c r="Q839" s="32">
        <f t="shared" si="68"/>
        <v>182.27332782824112</v>
      </c>
      <c r="R839" s="37" t="s">
        <v>1736</v>
      </c>
      <c r="S839" s="42">
        <f>ABS(O1909-O839)*100</f>
        <v>79.525607771343005</v>
      </c>
      <c r="T839" t="s">
        <v>44</v>
      </c>
      <c r="V839" s="7">
        <v>49500</v>
      </c>
      <c r="W839" t="s">
        <v>45</v>
      </c>
      <c r="X839" s="17" t="s">
        <v>46</v>
      </c>
      <c r="Z839" t="s">
        <v>1340</v>
      </c>
      <c r="AA839">
        <v>401</v>
      </c>
      <c r="AB839">
        <v>51</v>
      </c>
    </row>
    <row r="840" spans="1:28" x14ac:dyDescent="0.25">
      <c r="A840" t="s">
        <v>1769</v>
      </c>
      <c r="B840" t="s">
        <v>1770</v>
      </c>
      <c r="C840" s="17">
        <v>44701</v>
      </c>
      <c r="D840" s="7">
        <v>351000</v>
      </c>
      <c r="E840" t="s">
        <v>41</v>
      </c>
      <c r="F840" t="s">
        <v>42</v>
      </c>
      <c r="G840" s="7">
        <v>351000</v>
      </c>
      <c r="H840" s="7">
        <v>160530</v>
      </c>
      <c r="I840" s="12">
        <f t="shared" si="65"/>
        <v>45.735042735042732</v>
      </c>
      <c r="J840" s="12">
        <f t="shared" si="69"/>
        <v>3.9616605616605653</v>
      </c>
      <c r="K840" s="7">
        <v>321051</v>
      </c>
      <c r="L840" s="7">
        <v>54456</v>
      </c>
      <c r="M840" s="7">
        <f t="shared" si="66"/>
        <v>296544</v>
      </c>
      <c r="N840" s="7">
        <v>156820.59375</v>
      </c>
      <c r="O840" s="22">
        <f t="shared" si="67"/>
        <v>1.8909761333562098</v>
      </c>
      <c r="P840" s="27">
        <v>2146</v>
      </c>
      <c r="Q840" s="32">
        <f t="shared" si="68"/>
        <v>138.18452935694316</v>
      </c>
      <c r="R840" s="37" t="s">
        <v>1736</v>
      </c>
      <c r="S840" s="42">
        <f>ABS(O1909-O840)*100</f>
        <v>39.239069512111513</v>
      </c>
      <c r="T840" t="s">
        <v>44</v>
      </c>
      <c r="V840" s="7">
        <v>49500</v>
      </c>
      <c r="W840" t="s">
        <v>45</v>
      </c>
      <c r="X840" s="17" t="s">
        <v>46</v>
      </c>
      <c r="Z840" t="s">
        <v>1340</v>
      </c>
      <c r="AA840">
        <v>401</v>
      </c>
      <c r="AB840">
        <v>46</v>
      </c>
    </row>
    <row r="841" spans="1:28" x14ac:dyDescent="0.25">
      <c r="A841" t="s">
        <v>1771</v>
      </c>
      <c r="B841" t="s">
        <v>1772</v>
      </c>
      <c r="C841" s="17">
        <v>44848</v>
      </c>
      <c r="D841" s="7">
        <v>350000</v>
      </c>
      <c r="E841" t="s">
        <v>41</v>
      </c>
      <c r="F841" t="s">
        <v>42</v>
      </c>
      <c r="G841" s="7">
        <v>350000</v>
      </c>
      <c r="H841" s="7">
        <v>192870</v>
      </c>
      <c r="I841" s="12">
        <f t="shared" si="65"/>
        <v>55.105714285714292</v>
      </c>
      <c r="J841" s="12">
        <f t="shared" si="69"/>
        <v>5.4090109890109943</v>
      </c>
      <c r="K841" s="7">
        <v>385732</v>
      </c>
      <c r="L841" s="7">
        <v>58322</v>
      </c>
      <c r="M841" s="7">
        <f t="shared" si="66"/>
        <v>291678</v>
      </c>
      <c r="N841" s="7">
        <v>192594.125</v>
      </c>
      <c r="O841" s="22">
        <f t="shared" si="67"/>
        <v>1.5144698728478867</v>
      </c>
      <c r="P841" s="27">
        <v>2166</v>
      </c>
      <c r="Q841" s="32">
        <f t="shared" si="68"/>
        <v>134.66204986149583</v>
      </c>
      <c r="R841" s="37" t="s">
        <v>1736</v>
      </c>
      <c r="S841" s="42">
        <f>ABS(O1909-O841)*100</f>
        <v>1.5884434612791987</v>
      </c>
      <c r="T841" t="s">
        <v>44</v>
      </c>
      <c r="V841" s="7">
        <v>49500</v>
      </c>
      <c r="W841" t="s">
        <v>45</v>
      </c>
      <c r="X841" s="17" t="s">
        <v>46</v>
      </c>
      <c r="Z841" t="s">
        <v>1340</v>
      </c>
      <c r="AA841">
        <v>401</v>
      </c>
      <c r="AB841">
        <v>55</v>
      </c>
    </row>
    <row r="842" spans="1:28" x14ac:dyDescent="0.25">
      <c r="A842" t="s">
        <v>1773</v>
      </c>
      <c r="B842" t="s">
        <v>1774</v>
      </c>
      <c r="C842" s="17">
        <v>44925</v>
      </c>
      <c r="D842" s="7">
        <v>320000</v>
      </c>
      <c r="E842" t="s">
        <v>41</v>
      </c>
      <c r="F842" t="s">
        <v>42</v>
      </c>
      <c r="G842" s="7">
        <v>320000</v>
      </c>
      <c r="H842" s="7">
        <v>195330</v>
      </c>
      <c r="I842" s="12">
        <f t="shared" si="65"/>
        <v>61.040625000000006</v>
      </c>
      <c r="J842" s="12">
        <f t="shared" si="69"/>
        <v>11.343921703296708</v>
      </c>
      <c r="K842" s="7">
        <v>390663</v>
      </c>
      <c r="L842" s="7">
        <v>63860</v>
      </c>
      <c r="M842" s="7">
        <f t="shared" si="66"/>
        <v>256140</v>
      </c>
      <c r="N842" s="7">
        <v>192237.0625</v>
      </c>
      <c r="O842" s="22">
        <f t="shared" si="67"/>
        <v>1.3324173635872114</v>
      </c>
      <c r="P842" s="27">
        <v>2300</v>
      </c>
      <c r="Q842" s="32">
        <f t="shared" si="68"/>
        <v>111.36521739130434</v>
      </c>
      <c r="R842" s="37" t="s">
        <v>1736</v>
      </c>
      <c r="S842" s="42">
        <f>ABS(O1909-O842)*100</f>
        <v>16.61680746478833</v>
      </c>
      <c r="T842" t="s">
        <v>44</v>
      </c>
      <c r="V842" s="7">
        <v>49500</v>
      </c>
      <c r="W842" t="s">
        <v>45</v>
      </c>
      <c r="X842" s="17" t="s">
        <v>46</v>
      </c>
      <c r="Z842" t="s">
        <v>1340</v>
      </c>
      <c r="AA842">
        <v>401</v>
      </c>
      <c r="AB842">
        <v>55</v>
      </c>
    </row>
    <row r="843" spans="1:28" x14ac:dyDescent="0.25">
      <c r="A843" t="s">
        <v>1775</v>
      </c>
      <c r="B843" t="s">
        <v>1776</v>
      </c>
      <c r="C843" s="17">
        <v>45022</v>
      </c>
      <c r="D843" s="7">
        <v>387000</v>
      </c>
      <c r="E843" t="s">
        <v>41</v>
      </c>
      <c r="F843" t="s">
        <v>42</v>
      </c>
      <c r="G843" s="7">
        <v>387000</v>
      </c>
      <c r="H843" s="7">
        <v>158080</v>
      </c>
      <c r="I843" s="12">
        <f t="shared" si="65"/>
        <v>40.847545219638242</v>
      </c>
      <c r="J843" s="12">
        <f t="shared" si="69"/>
        <v>8.8491580770650557</v>
      </c>
      <c r="K843" s="7">
        <v>316158</v>
      </c>
      <c r="L843" s="7">
        <v>56884</v>
      </c>
      <c r="M843" s="7">
        <f t="shared" si="66"/>
        <v>330116</v>
      </c>
      <c r="N843" s="7">
        <v>152514.125</v>
      </c>
      <c r="O843" s="22">
        <f t="shared" si="67"/>
        <v>2.1644946000903196</v>
      </c>
      <c r="P843" s="27">
        <v>2146</v>
      </c>
      <c r="Q843" s="32">
        <f t="shared" si="68"/>
        <v>153.82851817334577</v>
      </c>
      <c r="R843" s="37" t="s">
        <v>1736</v>
      </c>
      <c r="S843" s="42">
        <f>ABS(O1909-O843)*100</f>
        <v>66.590916185522488</v>
      </c>
      <c r="T843" t="s">
        <v>44</v>
      </c>
      <c r="V843" s="7">
        <v>49500</v>
      </c>
      <c r="W843" t="s">
        <v>45</v>
      </c>
      <c r="X843" s="17" t="s">
        <v>46</v>
      </c>
      <c r="Z843" t="s">
        <v>1340</v>
      </c>
      <c r="AA843">
        <v>401</v>
      </c>
      <c r="AB843">
        <v>46</v>
      </c>
    </row>
    <row r="844" spans="1:28" x14ac:dyDescent="0.25">
      <c r="A844" t="s">
        <v>1775</v>
      </c>
      <c r="B844" t="s">
        <v>1776</v>
      </c>
      <c r="C844" s="17">
        <v>44837</v>
      </c>
      <c r="D844" s="7">
        <v>275000</v>
      </c>
      <c r="E844" t="s">
        <v>41</v>
      </c>
      <c r="F844" t="s">
        <v>42</v>
      </c>
      <c r="G844" s="7">
        <v>275000</v>
      </c>
      <c r="H844" s="7">
        <v>158080</v>
      </c>
      <c r="I844" s="12">
        <f t="shared" si="65"/>
        <v>57.483636363636357</v>
      </c>
      <c r="J844" s="12">
        <f t="shared" si="69"/>
        <v>7.7869330669330594</v>
      </c>
      <c r="K844" s="7">
        <v>316158</v>
      </c>
      <c r="L844" s="7">
        <v>56884</v>
      </c>
      <c r="M844" s="7">
        <f t="shared" si="66"/>
        <v>218116</v>
      </c>
      <c r="N844" s="7">
        <v>152514.125</v>
      </c>
      <c r="O844" s="22">
        <f t="shared" si="67"/>
        <v>1.4301363890065919</v>
      </c>
      <c r="P844" s="27">
        <v>2146</v>
      </c>
      <c r="Q844" s="32">
        <f t="shared" si="68"/>
        <v>101.63839701770736</v>
      </c>
      <c r="R844" s="37" t="s">
        <v>1736</v>
      </c>
      <c r="S844" s="42">
        <f>ABS(O1909-O844)*100</f>
        <v>6.8449049228502812</v>
      </c>
      <c r="T844" t="s">
        <v>44</v>
      </c>
      <c r="V844" s="7">
        <v>49500</v>
      </c>
      <c r="W844" t="s">
        <v>45</v>
      </c>
      <c r="X844" s="17" t="s">
        <v>46</v>
      </c>
      <c r="Z844" t="s">
        <v>1340</v>
      </c>
      <c r="AA844">
        <v>401</v>
      </c>
      <c r="AB844">
        <v>46</v>
      </c>
    </row>
    <row r="845" spans="1:28" x14ac:dyDescent="0.25">
      <c r="A845" t="s">
        <v>1777</v>
      </c>
      <c r="B845" t="s">
        <v>1778</v>
      </c>
      <c r="C845" s="17">
        <v>44833</v>
      </c>
      <c r="D845" s="7">
        <v>373000</v>
      </c>
      <c r="E845" t="s">
        <v>41</v>
      </c>
      <c r="F845" t="s">
        <v>42</v>
      </c>
      <c r="G845" s="7">
        <v>373000</v>
      </c>
      <c r="H845" s="7">
        <v>207250</v>
      </c>
      <c r="I845" s="12">
        <f t="shared" si="65"/>
        <v>55.563002680965148</v>
      </c>
      <c r="J845" s="12">
        <f t="shared" si="69"/>
        <v>5.8662993842618505</v>
      </c>
      <c r="K845" s="7">
        <v>414498</v>
      </c>
      <c r="L845" s="7">
        <v>56519</v>
      </c>
      <c r="M845" s="7">
        <f t="shared" si="66"/>
        <v>316481</v>
      </c>
      <c r="N845" s="7">
        <v>210575.875</v>
      </c>
      <c r="O845" s="22">
        <f t="shared" si="67"/>
        <v>1.5029309506608959</v>
      </c>
      <c r="P845" s="27">
        <v>2469</v>
      </c>
      <c r="Q845" s="32">
        <f t="shared" si="68"/>
        <v>128.18185500202512</v>
      </c>
      <c r="R845" s="37" t="s">
        <v>1736</v>
      </c>
      <c r="S845" s="42">
        <f>ABS(O1909-O845)*100</f>
        <v>0.43455124258011679</v>
      </c>
      <c r="T845" t="s">
        <v>44</v>
      </c>
      <c r="V845" s="7">
        <v>49500</v>
      </c>
      <c r="W845" t="s">
        <v>45</v>
      </c>
      <c r="X845" s="17" t="s">
        <v>46</v>
      </c>
      <c r="Z845" t="s">
        <v>1340</v>
      </c>
      <c r="AA845">
        <v>401</v>
      </c>
      <c r="AB845">
        <v>55</v>
      </c>
    </row>
    <row r="846" spans="1:28" x14ac:dyDescent="0.25">
      <c r="A846" t="s">
        <v>1779</v>
      </c>
      <c r="B846" t="s">
        <v>1780</v>
      </c>
      <c r="C846" s="17">
        <v>44855</v>
      </c>
      <c r="D846" s="7">
        <v>380000</v>
      </c>
      <c r="E846" t="s">
        <v>41</v>
      </c>
      <c r="F846" t="s">
        <v>42</v>
      </c>
      <c r="G846" s="7">
        <v>380000</v>
      </c>
      <c r="H846" s="7">
        <v>194170</v>
      </c>
      <c r="I846" s="12">
        <f t="shared" si="65"/>
        <v>51.097368421052636</v>
      </c>
      <c r="J846" s="12">
        <f t="shared" si="69"/>
        <v>1.400665124349338</v>
      </c>
      <c r="K846" s="7">
        <v>388346</v>
      </c>
      <c r="L846" s="7">
        <v>58662</v>
      </c>
      <c r="M846" s="7">
        <f t="shared" si="66"/>
        <v>321338</v>
      </c>
      <c r="N846" s="7">
        <v>193931.765625</v>
      </c>
      <c r="O846" s="22">
        <f t="shared" si="67"/>
        <v>1.6569642366963315</v>
      </c>
      <c r="P846" s="27">
        <v>2263</v>
      </c>
      <c r="Q846" s="32">
        <f t="shared" si="68"/>
        <v>141.99646486964207</v>
      </c>
      <c r="R846" s="37" t="s">
        <v>1736</v>
      </c>
      <c r="S846" s="42">
        <f>ABS(O1909-O846)*100</f>
        <v>15.83787984612368</v>
      </c>
      <c r="T846" t="s">
        <v>44</v>
      </c>
      <c r="V846" s="7">
        <v>49500</v>
      </c>
      <c r="W846" t="s">
        <v>45</v>
      </c>
      <c r="X846" s="17" t="s">
        <v>46</v>
      </c>
      <c r="Z846" t="s">
        <v>1340</v>
      </c>
      <c r="AA846">
        <v>401</v>
      </c>
      <c r="AB846">
        <v>55</v>
      </c>
    </row>
    <row r="847" spans="1:28" x14ac:dyDescent="0.25">
      <c r="A847" t="s">
        <v>1781</v>
      </c>
      <c r="B847" t="s">
        <v>1782</v>
      </c>
      <c r="C847" s="17">
        <v>44777</v>
      </c>
      <c r="D847" s="7">
        <v>342000</v>
      </c>
      <c r="E847" t="s">
        <v>41</v>
      </c>
      <c r="F847" t="s">
        <v>42</v>
      </c>
      <c r="G847" s="7">
        <v>342000</v>
      </c>
      <c r="H847" s="7">
        <v>184160</v>
      </c>
      <c r="I847" s="12">
        <f t="shared" si="65"/>
        <v>53.847953216374265</v>
      </c>
      <c r="J847" s="12">
        <f t="shared" si="69"/>
        <v>4.1512499196709669</v>
      </c>
      <c r="K847" s="7">
        <v>368316</v>
      </c>
      <c r="L847" s="7">
        <v>55700</v>
      </c>
      <c r="M847" s="7">
        <f t="shared" si="66"/>
        <v>286300</v>
      </c>
      <c r="N847" s="7">
        <v>183891.765625</v>
      </c>
      <c r="O847" s="22">
        <f t="shared" si="67"/>
        <v>1.5568940731355818</v>
      </c>
      <c r="P847" s="27">
        <v>2102</v>
      </c>
      <c r="Q847" s="32">
        <f t="shared" si="68"/>
        <v>136.2036156041865</v>
      </c>
      <c r="R847" s="37" t="s">
        <v>1736</v>
      </c>
      <c r="S847" s="42">
        <f>ABS(O1909-O847)*100</f>
        <v>5.83086349004871</v>
      </c>
      <c r="T847" t="s">
        <v>44</v>
      </c>
      <c r="V847" s="7">
        <v>49500</v>
      </c>
      <c r="W847" t="s">
        <v>45</v>
      </c>
      <c r="X847" s="17" t="s">
        <v>46</v>
      </c>
      <c r="Z847" t="s">
        <v>1340</v>
      </c>
      <c r="AA847">
        <v>401</v>
      </c>
      <c r="AB847">
        <v>55</v>
      </c>
    </row>
    <row r="848" spans="1:28" x14ac:dyDescent="0.25">
      <c r="A848" t="s">
        <v>1783</v>
      </c>
      <c r="B848" t="s">
        <v>1784</v>
      </c>
      <c r="C848" s="17">
        <v>45362</v>
      </c>
      <c r="D848" s="7">
        <v>355000</v>
      </c>
      <c r="E848" t="s">
        <v>41</v>
      </c>
      <c r="F848" t="s">
        <v>42</v>
      </c>
      <c r="G848" s="7">
        <v>355000</v>
      </c>
      <c r="H848" s="7">
        <v>212610</v>
      </c>
      <c r="I848" s="12">
        <f t="shared" si="65"/>
        <v>59.890140845070427</v>
      </c>
      <c r="J848" s="12">
        <f t="shared" si="69"/>
        <v>10.193437548367129</v>
      </c>
      <c r="K848" s="7">
        <v>425219</v>
      </c>
      <c r="L848" s="7">
        <v>63199</v>
      </c>
      <c r="M848" s="7">
        <f t="shared" si="66"/>
        <v>291801</v>
      </c>
      <c r="N848" s="7">
        <v>212952.9375</v>
      </c>
      <c r="O848" s="22">
        <f t="shared" si="67"/>
        <v>1.3702605065027571</v>
      </c>
      <c r="P848" s="27">
        <v>2438</v>
      </c>
      <c r="Q848" s="32">
        <f t="shared" si="68"/>
        <v>119.68867924528301</v>
      </c>
      <c r="R848" s="37" t="s">
        <v>1736</v>
      </c>
      <c r="S848" s="42">
        <f>ABS(O1909-O848)*100</f>
        <v>12.832493173233761</v>
      </c>
      <c r="T848" t="s">
        <v>44</v>
      </c>
      <c r="V848" s="7">
        <v>54500</v>
      </c>
      <c r="W848" t="s">
        <v>45</v>
      </c>
      <c r="X848" s="17" t="s">
        <v>46</v>
      </c>
      <c r="Z848" t="s">
        <v>1340</v>
      </c>
      <c r="AA848">
        <v>401</v>
      </c>
      <c r="AB848">
        <v>57</v>
      </c>
    </row>
    <row r="849" spans="1:28" x14ac:dyDescent="0.25">
      <c r="A849" t="s">
        <v>1785</v>
      </c>
      <c r="B849" t="s">
        <v>1786</v>
      </c>
      <c r="C849" s="17">
        <v>45047</v>
      </c>
      <c r="D849" s="7">
        <v>475000</v>
      </c>
      <c r="E849" t="s">
        <v>41</v>
      </c>
      <c r="F849" t="s">
        <v>42</v>
      </c>
      <c r="G849" s="7">
        <v>475000</v>
      </c>
      <c r="H849" s="7">
        <v>216750</v>
      </c>
      <c r="I849" s="12">
        <f t="shared" si="65"/>
        <v>45.631578947368425</v>
      </c>
      <c r="J849" s="12">
        <f t="shared" si="69"/>
        <v>4.065124349334873</v>
      </c>
      <c r="K849" s="7">
        <v>433507</v>
      </c>
      <c r="L849" s="7">
        <v>72282</v>
      </c>
      <c r="M849" s="7">
        <f t="shared" si="66"/>
        <v>402718</v>
      </c>
      <c r="N849" s="7">
        <v>322522.3125</v>
      </c>
      <c r="O849" s="22">
        <f t="shared" si="67"/>
        <v>1.2486515952287798</v>
      </c>
      <c r="P849" s="27">
        <v>2314</v>
      </c>
      <c r="Q849" s="32">
        <f t="shared" si="68"/>
        <v>174.03543647363873</v>
      </c>
      <c r="R849" s="37" t="s">
        <v>1787</v>
      </c>
      <c r="S849" s="42">
        <f>ABS(O1909-O849)*100</f>
        <v>24.993384300631494</v>
      </c>
      <c r="T849" t="s">
        <v>83</v>
      </c>
      <c r="V849" s="7">
        <v>62898</v>
      </c>
      <c r="W849" t="s">
        <v>45</v>
      </c>
      <c r="X849" s="17" t="s">
        <v>46</v>
      </c>
      <c r="Z849" t="s">
        <v>1340</v>
      </c>
      <c r="AA849">
        <v>401</v>
      </c>
      <c r="AB849">
        <v>57</v>
      </c>
    </row>
    <row r="850" spans="1:28" x14ac:dyDescent="0.25">
      <c r="A850" t="s">
        <v>1788</v>
      </c>
      <c r="B850" t="s">
        <v>1789</v>
      </c>
      <c r="C850" s="17">
        <v>45358</v>
      </c>
      <c r="D850" s="7">
        <v>315000</v>
      </c>
      <c r="E850" t="s">
        <v>41</v>
      </c>
      <c r="F850" t="s">
        <v>42</v>
      </c>
      <c r="G850" s="7">
        <v>315000</v>
      </c>
      <c r="H850" s="7">
        <v>130420</v>
      </c>
      <c r="I850" s="12">
        <f t="shared" si="65"/>
        <v>41.403174603174605</v>
      </c>
      <c r="J850" s="12">
        <f t="shared" si="69"/>
        <v>8.2935286935286925</v>
      </c>
      <c r="K850" s="7">
        <v>260844</v>
      </c>
      <c r="L850" s="7">
        <v>72920</v>
      </c>
      <c r="M850" s="7">
        <f t="shared" si="66"/>
        <v>242080</v>
      </c>
      <c r="N850" s="7">
        <v>167789.28125</v>
      </c>
      <c r="O850" s="22">
        <f t="shared" si="67"/>
        <v>1.4427620059907731</v>
      </c>
      <c r="P850" s="27">
        <v>2044</v>
      </c>
      <c r="Q850" s="32">
        <f t="shared" si="68"/>
        <v>118.43444227005871</v>
      </c>
      <c r="R850" s="37" t="s">
        <v>1787</v>
      </c>
      <c r="S850" s="42">
        <f>ABS(O1909-O850)*100</f>
        <v>5.5823432244321625</v>
      </c>
      <c r="T850" t="s">
        <v>137</v>
      </c>
      <c r="V850" s="7">
        <v>70653</v>
      </c>
      <c r="W850" t="s">
        <v>45</v>
      </c>
      <c r="X850" s="17" t="s">
        <v>46</v>
      </c>
      <c r="Z850" t="s">
        <v>1340</v>
      </c>
      <c r="AA850">
        <v>401</v>
      </c>
      <c r="AB850">
        <v>51</v>
      </c>
    </row>
    <row r="851" spans="1:28" x14ac:dyDescent="0.25">
      <c r="A851" t="s">
        <v>1790</v>
      </c>
      <c r="B851" t="s">
        <v>1791</v>
      </c>
      <c r="C851" s="17">
        <v>44677</v>
      </c>
      <c r="D851" s="7">
        <v>360000</v>
      </c>
      <c r="E851" t="s">
        <v>41</v>
      </c>
      <c r="F851" t="s">
        <v>42</v>
      </c>
      <c r="G851" s="7">
        <v>360000</v>
      </c>
      <c r="H851" s="7">
        <v>195120</v>
      </c>
      <c r="I851" s="12">
        <f t="shared" si="65"/>
        <v>54.2</v>
      </c>
      <c r="J851" s="12">
        <f t="shared" si="69"/>
        <v>4.5032967032967051</v>
      </c>
      <c r="K851" s="7">
        <v>390235</v>
      </c>
      <c r="L851" s="7">
        <v>75574</v>
      </c>
      <c r="M851" s="7">
        <f t="shared" si="66"/>
        <v>284426</v>
      </c>
      <c r="N851" s="7">
        <v>280947.3125</v>
      </c>
      <c r="O851" s="22">
        <f t="shared" si="67"/>
        <v>1.0123819924420883</v>
      </c>
      <c r="P851" s="27">
        <v>2609</v>
      </c>
      <c r="Q851" s="32">
        <f t="shared" si="68"/>
        <v>109.01724798773476</v>
      </c>
      <c r="R851" s="37" t="s">
        <v>1787</v>
      </c>
      <c r="S851" s="42">
        <f>ABS(O1909-O851)*100</f>
        <v>48.620344579300642</v>
      </c>
      <c r="T851" t="s">
        <v>83</v>
      </c>
      <c r="V851" s="7">
        <v>72039</v>
      </c>
      <c r="W851" t="s">
        <v>45</v>
      </c>
      <c r="X851" s="17" t="s">
        <v>46</v>
      </c>
      <c r="Z851" t="s">
        <v>1340</v>
      </c>
      <c r="AA851">
        <v>401</v>
      </c>
      <c r="AB851">
        <v>59</v>
      </c>
    </row>
    <row r="852" spans="1:28" x14ac:dyDescent="0.25">
      <c r="A852" t="s">
        <v>1792</v>
      </c>
      <c r="B852" t="s">
        <v>1793</v>
      </c>
      <c r="C852" s="17">
        <v>45345</v>
      </c>
      <c r="D852" s="7">
        <v>452000</v>
      </c>
      <c r="E852" t="s">
        <v>41</v>
      </c>
      <c r="F852" t="s">
        <v>42</v>
      </c>
      <c r="G852" s="7">
        <v>452000</v>
      </c>
      <c r="H852" s="7">
        <v>227470</v>
      </c>
      <c r="I852" s="12">
        <f t="shared" si="65"/>
        <v>50.325221238938056</v>
      </c>
      <c r="J852" s="12">
        <f t="shared" si="69"/>
        <v>0.62851794223475821</v>
      </c>
      <c r="K852" s="7">
        <v>454934</v>
      </c>
      <c r="L852" s="7">
        <v>80860</v>
      </c>
      <c r="M852" s="7">
        <f t="shared" si="66"/>
        <v>371140</v>
      </c>
      <c r="N852" s="7">
        <v>333994.65625</v>
      </c>
      <c r="O852" s="22">
        <f t="shared" si="67"/>
        <v>1.1112153834048055</v>
      </c>
      <c r="P852" s="27">
        <v>2417</v>
      </c>
      <c r="Q852" s="32">
        <f t="shared" si="68"/>
        <v>153.55399255275134</v>
      </c>
      <c r="R852" s="37" t="s">
        <v>1787</v>
      </c>
      <c r="S852" s="42">
        <f>ABS(O1909-O852)*100</f>
        <v>38.737005483028916</v>
      </c>
      <c r="T852" t="s">
        <v>83</v>
      </c>
      <c r="V852" s="7">
        <v>75273</v>
      </c>
      <c r="W852" t="s">
        <v>45</v>
      </c>
      <c r="X852" s="17" t="s">
        <v>46</v>
      </c>
      <c r="Z852" t="s">
        <v>1340</v>
      </c>
      <c r="AA852">
        <v>401</v>
      </c>
      <c r="AB852">
        <v>55</v>
      </c>
    </row>
    <row r="853" spans="1:28" x14ac:dyDescent="0.25">
      <c r="A853" t="s">
        <v>1794</v>
      </c>
      <c r="B853" t="s">
        <v>1795</v>
      </c>
      <c r="C853" s="17">
        <v>45191</v>
      </c>
      <c r="D853" s="7">
        <v>345000</v>
      </c>
      <c r="E853" t="s">
        <v>41</v>
      </c>
      <c r="F853" t="s">
        <v>42</v>
      </c>
      <c r="G853" s="7">
        <v>345000</v>
      </c>
      <c r="H853" s="7">
        <v>164140</v>
      </c>
      <c r="I853" s="12">
        <f t="shared" si="65"/>
        <v>47.576811594202901</v>
      </c>
      <c r="J853" s="12">
        <f t="shared" si="69"/>
        <v>2.1198917025003965</v>
      </c>
      <c r="K853" s="7">
        <v>328270</v>
      </c>
      <c r="L853" s="7">
        <v>72100</v>
      </c>
      <c r="M853" s="7">
        <f t="shared" si="66"/>
        <v>272900</v>
      </c>
      <c r="N853" s="7">
        <v>228723.21875</v>
      </c>
      <c r="O853" s="22">
        <f t="shared" si="67"/>
        <v>1.1931451537427264</v>
      </c>
      <c r="P853" s="27">
        <v>2460</v>
      </c>
      <c r="Q853" s="32">
        <f t="shared" si="68"/>
        <v>110.9349593495935</v>
      </c>
      <c r="R853" s="37" t="s">
        <v>1787</v>
      </c>
      <c r="S853" s="42">
        <f>ABS(O1909-O853)*100</f>
        <v>30.544028449236826</v>
      </c>
      <c r="T853" t="s">
        <v>44</v>
      </c>
      <c r="V853" s="7">
        <v>67848</v>
      </c>
      <c r="W853" t="s">
        <v>45</v>
      </c>
      <c r="X853" s="17" t="s">
        <v>46</v>
      </c>
      <c r="Z853" t="s">
        <v>1340</v>
      </c>
      <c r="AA853">
        <v>401</v>
      </c>
      <c r="AB853">
        <v>44</v>
      </c>
    </row>
    <row r="854" spans="1:28" x14ac:dyDescent="0.25">
      <c r="A854" t="s">
        <v>1796</v>
      </c>
      <c r="B854" t="s">
        <v>1797</v>
      </c>
      <c r="C854" s="17">
        <v>44778</v>
      </c>
      <c r="D854" s="7">
        <v>444900</v>
      </c>
      <c r="E854" t="s">
        <v>41</v>
      </c>
      <c r="F854" t="s">
        <v>42</v>
      </c>
      <c r="G854" s="7">
        <v>444900</v>
      </c>
      <c r="H854" s="7">
        <v>241990</v>
      </c>
      <c r="I854" s="12">
        <f t="shared" si="65"/>
        <v>54.391998201843109</v>
      </c>
      <c r="J854" s="12">
        <f t="shared" si="69"/>
        <v>4.6952949051398107</v>
      </c>
      <c r="K854" s="7">
        <v>483970</v>
      </c>
      <c r="L854" s="7">
        <v>88331</v>
      </c>
      <c r="M854" s="7">
        <f t="shared" si="66"/>
        <v>356569</v>
      </c>
      <c r="N854" s="7">
        <v>353249.09375</v>
      </c>
      <c r="O854" s="22">
        <f t="shared" si="67"/>
        <v>1.0093982017469789</v>
      </c>
      <c r="P854" s="27">
        <v>3367</v>
      </c>
      <c r="Q854" s="32">
        <f t="shared" si="68"/>
        <v>105.90109890109891</v>
      </c>
      <c r="R854" s="37" t="s">
        <v>1787</v>
      </c>
      <c r="S854" s="42">
        <f>ABS(O1909-O854)*100</f>
        <v>48.918723648811579</v>
      </c>
      <c r="T854" t="s">
        <v>44</v>
      </c>
      <c r="V854" s="7">
        <v>70092</v>
      </c>
      <c r="W854" t="s">
        <v>45</v>
      </c>
      <c r="X854" s="17" t="s">
        <v>46</v>
      </c>
      <c r="Z854" t="s">
        <v>1340</v>
      </c>
      <c r="AA854">
        <v>401</v>
      </c>
      <c r="AB854">
        <v>49</v>
      </c>
    </row>
    <row r="855" spans="1:28" x14ac:dyDescent="0.25">
      <c r="A855" t="s">
        <v>1798</v>
      </c>
      <c r="B855" t="s">
        <v>1799</v>
      </c>
      <c r="C855" s="17">
        <v>45373</v>
      </c>
      <c r="D855" s="7">
        <v>533000</v>
      </c>
      <c r="E855" t="s">
        <v>41</v>
      </c>
      <c r="F855" t="s">
        <v>42</v>
      </c>
      <c r="G855" s="7">
        <v>533000</v>
      </c>
      <c r="H855" s="7">
        <v>287660</v>
      </c>
      <c r="I855" s="12">
        <f t="shared" si="65"/>
        <v>53.969981238273924</v>
      </c>
      <c r="J855" s="12">
        <f t="shared" si="69"/>
        <v>4.2732779415706261</v>
      </c>
      <c r="K855" s="7">
        <v>575320</v>
      </c>
      <c r="L855" s="7">
        <v>89262</v>
      </c>
      <c r="M855" s="7">
        <f t="shared" si="66"/>
        <v>443738</v>
      </c>
      <c r="N855" s="7">
        <v>433980.34375</v>
      </c>
      <c r="O855" s="22">
        <f t="shared" si="67"/>
        <v>1.0224840972420195</v>
      </c>
      <c r="P855" s="27">
        <v>3169</v>
      </c>
      <c r="Q855" s="32">
        <f t="shared" si="68"/>
        <v>140.02461344272641</v>
      </c>
      <c r="R855" s="37" t="s">
        <v>1787</v>
      </c>
      <c r="S855" s="42">
        <f>ABS(O1909-O855)*100</f>
        <v>47.610134099307523</v>
      </c>
      <c r="T855" t="s">
        <v>83</v>
      </c>
      <c r="V855" s="7">
        <v>69894</v>
      </c>
      <c r="W855" t="s">
        <v>45</v>
      </c>
      <c r="X855" s="17" t="s">
        <v>46</v>
      </c>
      <c r="Z855" t="s">
        <v>1340</v>
      </c>
      <c r="AA855">
        <v>401</v>
      </c>
      <c r="AB855">
        <v>59</v>
      </c>
    </row>
    <row r="856" spans="1:28" x14ac:dyDescent="0.25">
      <c r="A856" t="s">
        <v>1800</v>
      </c>
      <c r="B856" t="s">
        <v>1801</v>
      </c>
      <c r="C856" s="17">
        <v>44698</v>
      </c>
      <c r="D856" s="7">
        <v>312000</v>
      </c>
      <c r="E856" t="s">
        <v>41</v>
      </c>
      <c r="F856" t="s">
        <v>42</v>
      </c>
      <c r="G856" s="7">
        <v>312000</v>
      </c>
      <c r="H856" s="7">
        <v>158850</v>
      </c>
      <c r="I856" s="12">
        <f t="shared" si="65"/>
        <v>50.913461538461533</v>
      </c>
      <c r="J856" s="12">
        <f t="shared" si="69"/>
        <v>1.2167582417582352</v>
      </c>
      <c r="K856" s="7">
        <v>317709</v>
      </c>
      <c r="L856" s="7">
        <v>57965</v>
      </c>
      <c r="M856" s="7">
        <f t="shared" si="66"/>
        <v>254035</v>
      </c>
      <c r="N856" s="7">
        <v>231914.28125</v>
      </c>
      <c r="O856" s="22">
        <f t="shared" si="67"/>
        <v>1.0953831675685131</v>
      </c>
      <c r="P856" s="27">
        <v>2188</v>
      </c>
      <c r="Q856" s="32">
        <f t="shared" si="68"/>
        <v>116.10374771480804</v>
      </c>
      <c r="R856" s="37" t="s">
        <v>1787</v>
      </c>
      <c r="S856" s="42">
        <f>ABS(O1909-O856)*100</f>
        <v>40.320227066658163</v>
      </c>
      <c r="T856" t="s">
        <v>83</v>
      </c>
      <c r="V856" s="7">
        <v>54500</v>
      </c>
      <c r="W856" t="s">
        <v>45</v>
      </c>
      <c r="X856" s="17" t="s">
        <v>46</v>
      </c>
      <c r="Z856" t="s">
        <v>1340</v>
      </c>
      <c r="AA856">
        <v>401</v>
      </c>
      <c r="AB856">
        <v>45</v>
      </c>
    </row>
    <row r="857" spans="1:28" x14ac:dyDescent="0.25">
      <c r="A857" t="s">
        <v>1802</v>
      </c>
      <c r="B857" t="s">
        <v>1803</v>
      </c>
      <c r="C857" s="17">
        <v>44860</v>
      </c>
      <c r="D857" s="7">
        <v>455000</v>
      </c>
      <c r="E857" t="s">
        <v>41</v>
      </c>
      <c r="F857" t="s">
        <v>42</v>
      </c>
      <c r="G857" s="7">
        <v>455000</v>
      </c>
      <c r="H857" s="7">
        <v>223540</v>
      </c>
      <c r="I857" s="12">
        <f t="shared" si="65"/>
        <v>49.129670329670326</v>
      </c>
      <c r="J857" s="12">
        <f t="shared" si="69"/>
        <v>0.56703296703297212</v>
      </c>
      <c r="K857" s="7">
        <v>447087</v>
      </c>
      <c r="L857" s="7">
        <v>60469</v>
      </c>
      <c r="M857" s="7">
        <f t="shared" si="66"/>
        <v>394531</v>
      </c>
      <c r="N857" s="7">
        <v>345194.65625</v>
      </c>
      <c r="O857" s="22">
        <f t="shared" si="67"/>
        <v>1.1429232546238177</v>
      </c>
      <c r="P857" s="27">
        <v>2775</v>
      </c>
      <c r="Q857" s="32">
        <f t="shared" si="68"/>
        <v>142.17333333333335</v>
      </c>
      <c r="R857" s="37" t="s">
        <v>1787</v>
      </c>
      <c r="S857" s="42">
        <f>ABS(O1909-O857)*100</f>
        <v>35.566218361127696</v>
      </c>
      <c r="T857" t="s">
        <v>83</v>
      </c>
      <c r="V857" s="7">
        <v>54516</v>
      </c>
      <c r="W857" t="s">
        <v>45</v>
      </c>
      <c r="X857" s="17" t="s">
        <v>46</v>
      </c>
      <c r="Z857" t="s">
        <v>1340</v>
      </c>
      <c r="AA857">
        <v>401</v>
      </c>
      <c r="AB857">
        <v>46</v>
      </c>
    </row>
    <row r="858" spans="1:28" x14ac:dyDescent="0.25">
      <c r="A858" t="s">
        <v>1802</v>
      </c>
      <c r="B858" t="s">
        <v>1803</v>
      </c>
      <c r="C858" s="17">
        <v>45345</v>
      </c>
      <c r="D858" s="7">
        <v>450000</v>
      </c>
      <c r="E858" t="s">
        <v>41</v>
      </c>
      <c r="F858" t="s">
        <v>42</v>
      </c>
      <c r="G858" s="7">
        <v>450000</v>
      </c>
      <c r="H858" s="7">
        <v>223540</v>
      </c>
      <c r="I858" s="12">
        <f t="shared" si="65"/>
        <v>49.675555555555555</v>
      </c>
      <c r="J858" s="12">
        <f t="shared" si="69"/>
        <v>2.1147741147743204E-2</v>
      </c>
      <c r="K858" s="7">
        <v>447087</v>
      </c>
      <c r="L858" s="7">
        <v>60469</v>
      </c>
      <c r="M858" s="7">
        <f t="shared" si="66"/>
        <v>389531</v>
      </c>
      <c r="N858" s="7">
        <v>345194.65625</v>
      </c>
      <c r="O858" s="22">
        <f t="shared" si="67"/>
        <v>1.1284386735056824</v>
      </c>
      <c r="P858" s="27">
        <v>2775</v>
      </c>
      <c r="Q858" s="32">
        <f t="shared" si="68"/>
        <v>140.37153153153153</v>
      </c>
      <c r="R858" s="37" t="s">
        <v>1787</v>
      </c>
      <c r="S858" s="42">
        <f>ABS(O1909-O858)*100</f>
        <v>37.014676472941233</v>
      </c>
      <c r="T858" t="s">
        <v>83</v>
      </c>
      <c r="V858" s="7">
        <v>54516</v>
      </c>
      <c r="W858" t="s">
        <v>45</v>
      </c>
      <c r="X858" s="17" t="s">
        <v>46</v>
      </c>
      <c r="Z858" t="s">
        <v>1340</v>
      </c>
      <c r="AA858">
        <v>401</v>
      </c>
      <c r="AB858">
        <v>46</v>
      </c>
    </row>
    <row r="859" spans="1:28" x14ac:dyDescent="0.25">
      <c r="A859" t="s">
        <v>1804</v>
      </c>
      <c r="B859" t="s">
        <v>1805</v>
      </c>
      <c r="C859" s="17">
        <v>44740</v>
      </c>
      <c r="D859" s="7">
        <v>400000</v>
      </c>
      <c r="E859" t="s">
        <v>41</v>
      </c>
      <c r="F859" t="s">
        <v>42</v>
      </c>
      <c r="G859" s="7">
        <v>400000</v>
      </c>
      <c r="H859" s="7">
        <v>189910</v>
      </c>
      <c r="I859" s="12">
        <f t="shared" si="65"/>
        <v>47.477499999999999</v>
      </c>
      <c r="J859" s="12">
        <f t="shared" si="69"/>
        <v>2.2192032967032986</v>
      </c>
      <c r="K859" s="7">
        <v>379812</v>
      </c>
      <c r="L859" s="7">
        <v>60322</v>
      </c>
      <c r="M859" s="7">
        <f t="shared" si="66"/>
        <v>339678</v>
      </c>
      <c r="N859" s="7">
        <v>285258.9375</v>
      </c>
      <c r="O859" s="22">
        <f t="shared" si="67"/>
        <v>1.1907707536770868</v>
      </c>
      <c r="P859" s="27">
        <v>2538</v>
      </c>
      <c r="Q859" s="32">
        <f t="shared" si="68"/>
        <v>133.8368794326241</v>
      </c>
      <c r="R859" s="37" t="s">
        <v>1787</v>
      </c>
      <c r="S859" s="42">
        <f>ABS(O1909-O859)*100</f>
        <v>30.781468455800788</v>
      </c>
      <c r="T859" t="s">
        <v>83</v>
      </c>
      <c r="V859" s="7">
        <v>54500</v>
      </c>
      <c r="W859" t="s">
        <v>45</v>
      </c>
      <c r="X859" s="17" t="s">
        <v>46</v>
      </c>
      <c r="Z859" t="s">
        <v>1340</v>
      </c>
      <c r="AA859">
        <v>401</v>
      </c>
      <c r="AB859">
        <v>46</v>
      </c>
    </row>
    <row r="860" spans="1:28" x14ac:dyDescent="0.25">
      <c r="A860" t="s">
        <v>1806</v>
      </c>
      <c r="B860" t="s">
        <v>1807</v>
      </c>
      <c r="C860" s="17">
        <v>44974</v>
      </c>
      <c r="D860" s="7">
        <v>270000</v>
      </c>
      <c r="E860" t="s">
        <v>41</v>
      </c>
      <c r="F860" t="s">
        <v>42</v>
      </c>
      <c r="G860" s="7">
        <v>270000</v>
      </c>
      <c r="H860" s="7">
        <v>137500</v>
      </c>
      <c r="I860" s="12">
        <f t="shared" si="65"/>
        <v>50.925925925925931</v>
      </c>
      <c r="J860" s="12">
        <f t="shared" si="69"/>
        <v>1.2292226292226331</v>
      </c>
      <c r="K860" s="7">
        <v>274995</v>
      </c>
      <c r="L860" s="7">
        <v>53822</v>
      </c>
      <c r="M860" s="7">
        <f t="shared" si="66"/>
        <v>216178</v>
      </c>
      <c r="N860" s="7">
        <v>157980.71875</v>
      </c>
      <c r="O860" s="22">
        <f t="shared" si="67"/>
        <v>1.3683821779675249</v>
      </c>
      <c r="P860" s="27">
        <v>1571</v>
      </c>
      <c r="Q860" s="32">
        <f t="shared" si="68"/>
        <v>137.6053469127944</v>
      </c>
      <c r="R860" s="37" t="s">
        <v>1808</v>
      </c>
      <c r="S860" s="42">
        <f>ABS(O1909-O860)*100</f>
        <v>13.02032602675698</v>
      </c>
      <c r="T860" t="s">
        <v>83</v>
      </c>
      <c r="V860" s="7">
        <v>49500</v>
      </c>
      <c r="W860" t="s">
        <v>45</v>
      </c>
      <c r="X860" s="17" t="s">
        <v>46</v>
      </c>
      <c r="Z860" t="s">
        <v>1340</v>
      </c>
      <c r="AA860">
        <v>401</v>
      </c>
      <c r="AB860">
        <v>52</v>
      </c>
    </row>
    <row r="861" spans="1:28" x14ac:dyDescent="0.25">
      <c r="A861" t="s">
        <v>1809</v>
      </c>
      <c r="B861" t="s">
        <v>1810</v>
      </c>
      <c r="C861" s="17">
        <v>44846</v>
      </c>
      <c r="D861" s="7">
        <v>355000</v>
      </c>
      <c r="E861" t="s">
        <v>41</v>
      </c>
      <c r="F861" t="s">
        <v>42</v>
      </c>
      <c r="G861" s="7">
        <v>355000</v>
      </c>
      <c r="H861" s="7">
        <v>155640</v>
      </c>
      <c r="I861" s="12">
        <f t="shared" si="65"/>
        <v>43.842253521126764</v>
      </c>
      <c r="J861" s="12">
        <f t="shared" si="69"/>
        <v>5.8544497755765335</v>
      </c>
      <c r="K861" s="7">
        <v>311282</v>
      </c>
      <c r="L861" s="7">
        <v>73112</v>
      </c>
      <c r="M861" s="7">
        <f t="shared" si="66"/>
        <v>281888</v>
      </c>
      <c r="N861" s="7">
        <v>186070.3125</v>
      </c>
      <c r="O861" s="22">
        <f t="shared" si="67"/>
        <v>1.5149541923835916</v>
      </c>
      <c r="P861" s="27">
        <v>2164</v>
      </c>
      <c r="Q861" s="32">
        <f t="shared" si="68"/>
        <v>130.26247689463955</v>
      </c>
      <c r="R861" s="37" t="s">
        <v>1811</v>
      </c>
      <c r="S861" s="42">
        <f>ABS(O1909-O861)*100</f>
        <v>1.6368754148496922</v>
      </c>
      <c r="T861" t="s">
        <v>83</v>
      </c>
      <c r="V861" s="7">
        <v>49500</v>
      </c>
      <c r="W861" t="s">
        <v>45</v>
      </c>
      <c r="X861" s="17" t="s">
        <v>46</v>
      </c>
      <c r="Z861" t="s">
        <v>1340</v>
      </c>
      <c r="AA861">
        <v>401</v>
      </c>
      <c r="AB861">
        <v>52</v>
      </c>
    </row>
    <row r="862" spans="1:28" x14ac:dyDescent="0.25">
      <c r="A862" t="s">
        <v>1812</v>
      </c>
      <c r="B862" t="s">
        <v>1813</v>
      </c>
      <c r="C862" s="17">
        <v>44867</v>
      </c>
      <c r="D862" s="7">
        <v>305000</v>
      </c>
      <c r="E862" t="s">
        <v>41</v>
      </c>
      <c r="F862" t="s">
        <v>42</v>
      </c>
      <c r="G862" s="7">
        <v>305000</v>
      </c>
      <c r="H862" s="7">
        <v>173180</v>
      </c>
      <c r="I862" s="12">
        <f t="shared" si="65"/>
        <v>56.780327868852453</v>
      </c>
      <c r="J862" s="12">
        <f t="shared" si="69"/>
        <v>7.0836245721491551</v>
      </c>
      <c r="K862" s="7">
        <v>346367</v>
      </c>
      <c r="L862" s="7">
        <v>60259</v>
      </c>
      <c r="M862" s="7">
        <f t="shared" si="66"/>
        <v>244741</v>
      </c>
      <c r="N862" s="7">
        <v>223521.875</v>
      </c>
      <c r="O862" s="22">
        <f t="shared" si="67"/>
        <v>1.0949308652676613</v>
      </c>
      <c r="P862" s="27">
        <v>2898</v>
      </c>
      <c r="Q862" s="32">
        <f t="shared" si="68"/>
        <v>84.451690821256037</v>
      </c>
      <c r="R862" s="37" t="s">
        <v>1811</v>
      </c>
      <c r="S862" s="42">
        <f>ABS(O1909-O862)*100</f>
        <v>40.365457296743344</v>
      </c>
      <c r="T862" t="s">
        <v>44</v>
      </c>
      <c r="V862" s="7">
        <v>49500</v>
      </c>
      <c r="W862" t="s">
        <v>45</v>
      </c>
      <c r="X862" s="17" t="s">
        <v>46</v>
      </c>
      <c r="Z862" t="s">
        <v>1340</v>
      </c>
      <c r="AA862">
        <v>401</v>
      </c>
      <c r="AB862">
        <v>52</v>
      </c>
    </row>
    <row r="863" spans="1:28" x14ac:dyDescent="0.25">
      <c r="A863" t="s">
        <v>1814</v>
      </c>
      <c r="B863" t="s">
        <v>1815</v>
      </c>
      <c r="C863" s="17">
        <v>44750</v>
      </c>
      <c r="D863" s="7">
        <v>310000</v>
      </c>
      <c r="E863" t="s">
        <v>41</v>
      </c>
      <c r="F863" t="s">
        <v>42</v>
      </c>
      <c r="G863" s="7">
        <v>310000</v>
      </c>
      <c r="H863" s="7">
        <v>140420</v>
      </c>
      <c r="I863" s="12">
        <f t="shared" si="65"/>
        <v>45.296774193548387</v>
      </c>
      <c r="J863" s="12">
        <f t="shared" si="69"/>
        <v>4.3999291031549106</v>
      </c>
      <c r="K863" s="7">
        <v>280849</v>
      </c>
      <c r="L863" s="7">
        <v>56071</v>
      </c>
      <c r="M863" s="7">
        <f t="shared" si="66"/>
        <v>253929</v>
      </c>
      <c r="N863" s="7">
        <v>160555.71875</v>
      </c>
      <c r="O863" s="22">
        <f t="shared" si="67"/>
        <v>1.5815630983247053</v>
      </c>
      <c r="P863" s="27">
        <v>1612</v>
      </c>
      <c r="Q863" s="32">
        <f t="shared" si="68"/>
        <v>157.5241935483871</v>
      </c>
      <c r="R863" s="37" t="s">
        <v>1808</v>
      </c>
      <c r="S863" s="42">
        <f>ABS(O1909-O863)*100</f>
        <v>8.2977660089610605</v>
      </c>
      <c r="T863" t="s">
        <v>83</v>
      </c>
      <c r="V863" s="7">
        <v>49500</v>
      </c>
      <c r="W863" t="s">
        <v>45</v>
      </c>
      <c r="X863" s="17" t="s">
        <v>46</v>
      </c>
      <c r="Z863" t="s">
        <v>1340</v>
      </c>
      <c r="AA863">
        <v>401</v>
      </c>
      <c r="AB863">
        <v>52</v>
      </c>
    </row>
    <row r="864" spans="1:28" x14ac:dyDescent="0.25">
      <c r="A864" t="s">
        <v>1816</v>
      </c>
      <c r="B864" t="s">
        <v>1817</v>
      </c>
      <c r="C864" s="17">
        <v>45138</v>
      </c>
      <c r="D864" s="7">
        <v>315000</v>
      </c>
      <c r="E864" t="s">
        <v>41</v>
      </c>
      <c r="F864" t="s">
        <v>42</v>
      </c>
      <c r="G864" s="7">
        <v>315000</v>
      </c>
      <c r="H864" s="7">
        <v>160750</v>
      </c>
      <c r="I864" s="12">
        <f t="shared" si="65"/>
        <v>51.031746031746025</v>
      </c>
      <c r="J864" s="12">
        <f t="shared" si="69"/>
        <v>1.3350427350427267</v>
      </c>
      <c r="K864" s="7">
        <v>321502</v>
      </c>
      <c r="L864" s="7">
        <v>65693</v>
      </c>
      <c r="M864" s="7">
        <f t="shared" si="66"/>
        <v>249307</v>
      </c>
      <c r="N864" s="7">
        <v>182720.71875</v>
      </c>
      <c r="O864" s="22">
        <f t="shared" si="67"/>
        <v>1.3644156048942861</v>
      </c>
      <c r="P864" s="27">
        <v>2234</v>
      </c>
      <c r="Q864" s="32">
        <f t="shared" si="68"/>
        <v>111.59668755595345</v>
      </c>
      <c r="R864" s="37" t="s">
        <v>1808</v>
      </c>
      <c r="S864" s="42">
        <f>ABS(O1909-O864)*100</f>
        <v>13.416983334080857</v>
      </c>
      <c r="T864" t="s">
        <v>44</v>
      </c>
      <c r="V864" s="7">
        <v>59500</v>
      </c>
      <c r="W864" t="s">
        <v>45</v>
      </c>
      <c r="X864" s="17" t="s">
        <v>46</v>
      </c>
      <c r="Z864" t="s">
        <v>1340</v>
      </c>
      <c r="AA864">
        <v>401</v>
      </c>
      <c r="AB864">
        <v>52</v>
      </c>
    </row>
    <row r="865" spans="1:28" x14ac:dyDescent="0.25">
      <c r="A865" t="s">
        <v>1818</v>
      </c>
      <c r="B865" t="s">
        <v>1819</v>
      </c>
      <c r="C865" s="17">
        <v>45260</v>
      </c>
      <c r="D865" s="7">
        <v>351000</v>
      </c>
      <c r="E865" t="s">
        <v>41</v>
      </c>
      <c r="F865" t="s">
        <v>42</v>
      </c>
      <c r="G865" s="7">
        <v>351000</v>
      </c>
      <c r="H865" s="7">
        <v>151720</v>
      </c>
      <c r="I865" s="12">
        <f t="shared" si="65"/>
        <v>43.225071225071225</v>
      </c>
      <c r="J865" s="12">
        <f t="shared" si="69"/>
        <v>6.4716320716320723</v>
      </c>
      <c r="K865" s="7">
        <v>303439</v>
      </c>
      <c r="L865" s="7">
        <v>57427</v>
      </c>
      <c r="M865" s="7">
        <f t="shared" si="66"/>
        <v>293573</v>
      </c>
      <c r="N865" s="7">
        <v>175722.859375</v>
      </c>
      <c r="O865" s="22">
        <f t="shared" si="67"/>
        <v>1.6706591336162067</v>
      </c>
      <c r="P865" s="27">
        <v>1948</v>
      </c>
      <c r="Q865" s="32">
        <f t="shared" si="68"/>
        <v>150.70482546201231</v>
      </c>
      <c r="R865" s="37" t="s">
        <v>1808</v>
      </c>
      <c r="S865" s="42">
        <f>ABS(O1909-O865)*100</f>
        <v>17.207369538111195</v>
      </c>
      <c r="T865" t="s">
        <v>44</v>
      </c>
      <c r="V865" s="7">
        <v>49500</v>
      </c>
      <c r="W865" t="s">
        <v>45</v>
      </c>
      <c r="X865" s="17" t="s">
        <v>46</v>
      </c>
      <c r="Z865" t="s">
        <v>1340</v>
      </c>
      <c r="AA865">
        <v>401</v>
      </c>
      <c r="AB865">
        <v>55</v>
      </c>
    </row>
    <row r="866" spans="1:28" x14ac:dyDescent="0.25">
      <c r="A866" t="s">
        <v>1820</v>
      </c>
      <c r="B866" t="s">
        <v>1821</v>
      </c>
      <c r="C866" s="17">
        <v>44740</v>
      </c>
      <c r="D866" s="7">
        <v>237250</v>
      </c>
      <c r="E866" t="s">
        <v>41</v>
      </c>
      <c r="F866" t="s">
        <v>42</v>
      </c>
      <c r="G866" s="7">
        <v>237250</v>
      </c>
      <c r="H866" s="7">
        <v>158880</v>
      </c>
      <c r="I866" s="12">
        <f t="shared" si="65"/>
        <v>66.967334035827193</v>
      </c>
      <c r="J866" s="12">
        <f t="shared" si="69"/>
        <v>17.270630739123895</v>
      </c>
      <c r="K866" s="7">
        <v>317750</v>
      </c>
      <c r="L866" s="7">
        <v>66983</v>
      </c>
      <c r="M866" s="7">
        <f t="shared" si="66"/>
        <v>170267</v>
      </c>
      <c r="N866" s="7">
        <v>179119.28125</v>
      </c>
      <c r="O866" s="22">
        <f t="shared" si="67"/>
        <v>0.95057884785923907</v>
      </c>
      <c r="P866" s="27">
        <v>1948</v>
      </c>
      <c r="Q866" s="32">
        <f t="shared" si="68"/>
        <v>87.406057494866531</v>
      </c>
      <c r="R866" s="37" t="s">
        <v>1808</v>
      </c>
      <c r="S866" s="42">
        <f>ABS(O1909-O866)*100</f>
        <v>54.800659037585561</v>
      </c>
      <c r="T866" t="s">
        <v>44</v>
      </c>
      <c r="V866" s="7">
        <v>49500</v>
      </c>
      <c r="W866" t="s">
        <v>45</v>
      </c>
      <c r="X866" s="17" t="s">
        <v>46</v>
      </c>
      <c r="Z866" t="s">
        <v>1340</v>
      </c>
      <c r="AA866">
        <v>401</v>
      </c>
      <c r="AB866">
        <v>55</v>
      </c>
    </row>
    <row r="867" spans="1:28" x14ac:dyDescent="0.25">
      <c r="A867" t="s">
        <v>1822</v>
      </c>
      <c r="B867" t="s">
        <v>1823</v>
      </c>
      <c r="C867" s="17">
        <v>44939</v>
      </c>
      <c r="D867" s="7">
        <v>278000</v>
      </c>
      <c r="E867" t="s">
        <v>41</v>
      </c>
      <c r="F867" t="s">
        <v>42</v>
      </c>
      <c r="G867" s="7">
        <v>278000</v>
      </c>
      <c r="H867" s="7">
        <v>128140</v>
      </c>
      <c r="I867" s="12">
        <f t="shared" si="65"/>
        <v>46.093525179856115</v>
      </c>
      <c r="J867" s="12">
        <f t="shared" si="69"/>
        <v>3.6031781168471824</v>
      </c>
      <c r="K867" s="7">
        <v>256276</v>
      </c>
      <c r="L867" s="7">
        <v>57486</v>
      </c>
      <c r="M867" s="7">
        <f t="shared" si="66"/>
        <v>220514</v>
      </c>
      <c r="N867" s="7">
        <v>141992.859375</v>
      </c>
      <c r="O867" s="22">
        <f t="shared" si="67"/>
        <v>1.5529935869354345</v>
      </c>
      <c r="P867" s="27">
        <v>1564</v>
      </c>
      <c r="Q867" s="32">
        <f t="shared" si="68"/>
        <v>140.99360613810742</v>
      </c>
      <c r="R867" s="37" t="s">
        <v>1808</v>
      </c>
      <c r="S867" s="42">
        <f>ABS(O1909-O867)*100</f>
        <v>5.4408148700339831</v>
      </c>
      <c r="T867" t="s">
        <v>44</v>
      </c>
      <c r="V867" s="7">
        <v>49500</v>
      </c>
      <c r="W867" t="s">
        <v>45</v>
      </c>
      <c r="X867" s="17" t="s">
        <v>46</v>
      </c>
      <c r="Z867" t="s">
        <v>1340</v>
      </c>
      <c r="AA867">
        <v>401</v>
      </c>
      <c r="AB867">
        <v>52</v>
      </c>
    </row>
    <row r="868" spans="1:28" x14ac:dyDescent="0.25">
      <c r="A868" t="s">
        <v>1824</v>
      </c>
      <c r="B868" t="s">
        <v>1825</v>
      </c>
      <c r="C868" s="17">
        <v>45184</v>
      </c>
      <c r="D868" s="7">
        <v>665000</v>
      </c>
      <c r="E868" t="s">
        <v>41</v>
      </c>
      <c r="F868" t="s">
        <v>42</v>
      </c>
      <c r="G868" s="7">
        <v>665000</v>
      </c>
      <c r="H868" s="7">
        <v>281340</v>
      </c>
      <c r="I868" s="12">
        <f t="shared" si="65"/>
        <v>42.306766917293231</v>
      </c>
      <c r="J868" s="12">
        <f t="shared" si="69"/>
        <v>7.3899363794100665</v>
      </c>
      <c r="K868" s="7">
        <v>562687</v>
      </c>
      <c r="L868" s="7">
        <v>117384</v>
      </c>
      <c r="M868" s="7">
        <f t="shared" si="66"/>
        <v>547616</v>
      </c>
      <c r="N868" s="7">
        <v>618476.375</v>
      </c>
      <c r="O868" s="22">
        <f t="shared" si="67"/>
        <v>0.88542751531940089</v>
      </c>
      <c r="P868" s="27">
        <v>2126</v>
      </c>
      <c r="Q868" s="32">
        <f t="shared" si="68"/>
        <v>257.58043273753526</v>
      </c>
      <c r="R868" s="37" t="s">
        <v>1826</v>
      </c>
      <c r="S868" s="42">
        <f>ABS(O1909-O868)*100</f>
        <v>61.31579229156938</v>
      </c>
      <c r="T868" t="s">
        <v>83</v>
      </c>
      <c r="V868" s="7">
        <v>110000</v>
      </c>
      <c r="W868" t="s">
        <v>45</v>
      </c>
      <c r="X868" s="17" t="s">
        <v>46</v>
      </c>
      <c r="Z868" t="s">
        <v>80</v>
      </c>
      <c r="AA868">
        <v>407</v>
      </c>
      <c r="AB868">
        <v>78</v>
      </c>
    </row>
    <row r="869" spans="1:28" x14ac:dyDescent="0.25">
      <c r="A869" t="s">
        <v>1827</v>
      </c>
      <c r="B869" t="s">
        <v>1828</v>
      </c>
      <c r="C869" s="17">
        <v>44847</v>
      </c>
      <c r="D869" s="7">
        <v>445000</v>
      </c>
      <c r="E869" t="s">
        <v>41</v>
      </c>
      <c r="F869" t="s">
        <v>42</v>
      </c>
      <c r="G869" s="7">
        <v>445000</v>
      </c>
      <c r="H869" s="7">
        <v>257090</v>
      </c>
      <c r="I869" s="12">
        <f t="shared" si="65"/>
        <v>57.773033707865174</v>
      </c>
      <c r="J869" s="12">
        <f t="shared" si="69"/>
        <v>8.0763304111618766</v>
      </c>
      <c r="K869" s="7">
        <v>514171</v>
      </c>
      <c r="L869" s="7">
        <v>120721</v>
      </c>
      <c r="M869" s="7">
        <f t="shared" si="66"/>
        <v>324279</v>
      </c>
      <c r="N869" s="7">
        <v>546458.3125</v>
      </c>
      <c r="O869" s="22">
        <f t="shared" si="67"/>
        <v>0.59341946600912943</v>
      </c>
      <c r="P869" s="27">
        <v>2098</v>
      </c>
      <c r="Q869" s="32">
        <f t="shared" si="68"/>
        <v>154.56577693040992</v>
      </c>
      <c r="R869" s="37" t="s">
        <v>1826</v>
      </c>
      <c r="S869" s="42">
        <f>ABS(O1909-O869)*100</f>
        <v>90.516597222596531</v>
      </c>
      <c r="T869" t="s">
        <v>83</v>
      </c>
      <c r="V869" s="7">
        <v>110000</v>
      </c>
      <c r="W869" t="s">
        <v>45</v>
      </c>
      <c r="X869" s="17" t="s">
        <v>46</v>
      </c>
      <c r="Z869" t="s">
        <v>80</v>
      </c>
      <c r="AA869">
        <v>407</v>
      </c>
      <c r="AB869">
        <v>80</v>
      </c>
    </row>
    <row r="870" spans="1:28" x14ac:dyDescent="0.25">
      <c r="A870" t="s">
        <v>1829</v>
      </c>
      <c r="B870" t="s">
        <v>1830</v>
      </c>
      <c r="C870" s="17">
        <v>44985</v>
      </c>
      <c r="D870" s="7">
        <v>550000</v>
      </c>
      <c r="E870" t="s">
        <v>41</v>
      </c>
      <c r="F870" t="s">
        <v>42</v>
      </c>
      <c r="G870" s="7">
        <v>550000</v>
      </c>
      <c r="H870" s="7">
        <v>282310</v>
      </c>
      <c r="I870" s="12">
        <f t="shared" si="65"/>
        <v>51.329090909090915</v>
      </c>
      <c r="J870" s="12">
        <f t="shared" si="69"/>
        <v>1.6323876123876175</v>
      </c>
      <c r="K870" s="7">
        <v>564622</v>
      </c>
      <c r="L870" s="7">
        <v>117562</v>
      </c>
      <c r="M870" s="7">
        <f t="shared" si="66"/>
        <v>432438</v>
      </c>
      <c r="N870" s="7">
        <v>620916.6875</v>
      </c>
      <c r="O870" s="22">
        <f t="shared" si="67"/>
        <v>0.69645092281402088</v>
      </c>
      <c r="P870" s="27">
        <v>2748</v>
      </c>
      <c r="Q870" s="32">
        <f t="shared" si="68"/>
        <v>157.36462882096069</v>
      </c>
      <c r="R870" s="37" t="s">
        <v>1826</v>
      </c>
      <c r="S870" s="42">
        <f>ABS(O1909-O870)*100</f>
        <v>80.213451542107379</v>
      </c>
      <c r="T870" t="s">
        <v>325</v>
      </c>
      <c r="V870" s="7">
        <v>110000</v>
      </c>
      <c r="W870" t="s">
        <v>45</v>
      </c>
      <c r="X870" s="17" t="s">
        <v>46</v>
      </c>
      <c r="Z870" t="s">
        <v>80</v>
      </c>
      <c r="AA870">
        <v>407</v>
      </c>
      <c r="AB870">
        <v>80</v>
      </c>
    </row>
    <row r="871" spans="1:28" x14ac:dyDescent="0.25">
      <c r="A871" t="s">
        <v>1831</v>
      </c>
      <c r="B871" t="s">
        <v>1832</v>
      </c>
      <c r="C871" s="17">
        <v>44680</v>
      </c>
      <c r="D871" s="7">
        <v>295000</v>
      </c>
      <c r="E871" t="s">
        <v>41</v>
      </c>
      <c r="F871" t="s">
        <v>42</v>
      </c>
      <c r="G871" s="7">
        <v>295000</v>
      </c>
      <c r="H871" s="7">
        <v>154300</v>
      </c>
      <c r="I871" s="12">
        <f t="shared" si="65"/>
        <v>52.305084745762706</v>
      </c>
      <c r="J871" s="12">
        <f t="shared" si="69"/>
        <v>2.6083814490594079</v>
      </c>
      <c r="K871" s="7">
        <v>308598</v>
      </c>
      <c r="L871" s="7">
        <v>70000</v>
      </c>
      <c r="M871" s="7">
        <f t="shared" si="66"/>
        <v>225000</v>
      </c>
      <c r="N871" s="7">
        <v>220924.078125</v>
      </c>
      <c r="O871" s="22">
        <f t="shared" si="67"/>
        <v>1.0184494234833643</v>
      </c>
      <c r="P871" s="27">
        <v>1702</v>
      </c>
      <c r="Q871" s="32">
        <f t="shared" si="68"/>
        <v>132.19741480611046</v>
      </c>
      <c r="R871" s="37" t="s">
        <v>1833</v>
      </c>
      <c r="S871" s="42">
        <f>ABS(O1909-O871)*100</f>
        <v>48.01360147517304</v>
      </c>
      <c r="T871" t="s">
        <v>44</v>
      </c>
      <c r="V871" s="7">
        <v>70000</v>
      </c>
      <c r="W871" t="s">
        <v>45</v>
      </c>
      <c r="X871" s="17" t="s">
        <v>46</v>
      </c>
      <c r="Z871" t="s">
        <v>1731</v>
      </c>
      <c r="AA871">
        <v>407</v>
      </c>
      <c r="AB871">
        <v>68</v>
      </c>
    </row>
    <row r="872" spans="1:28" x14ac:dyDescent="0.25">
      <c r="A872" t="s">
        <v>1834</v>
      </c>
      <c r="B872" t="s">
        <v>1835</v>
      </c>
      <c r="C872" s="17">
        <v>45180</v>
      </c>
      <c r="D872" s="7">
        <v>305000</v>
      </c>
      <c r="E872" t="s">
        <v>41</v>
      </c>
      <c r="F872" t="s">
        <v>42</v>
      </c>
      <c r="G872" s="7">
        <v>305000</v>
      </c>
      <c r="H872" s="7">
        <v>154180</v>
      </c>
      <c r="I872" s="12">
        <f t="shared" si="65"/>
        <v>50.550819672131141</v>
      </c>
      <c r="J872" s="12">
        <f t="shared" si="69"/>
        <v>0.85411637542784291</v>
      </c>
      <c r="K872" s="7">
        <v>308358</v>
      </c>
      <c r="L872" s="7">
        <v>70000</v>
      </c>
      <c r="M872" s="7">
        <f t="shared" si="66"/>
        <v>235000</v>
      </c>
      <c r="N872" s="7">
        <v>220701.859375</v>
      </c>
      <c r="O872" s="22">
        <f t="shared" si="67"/>
        <v>1.0647848670849016</v>
      </c>
      <c r="P872" s="27">
        <v>1702</v>
      </c>
      <c r="Q872" s="32">
        <f t="shared" si="68"/>
        <v>138.0728554641598</v>
      </c>
      <c r="R872" s="37" t="s">
        <v>1833</v>
      </c>
      <c r="S872" s="42">
        <f>ABS(O1909-O872)*100</f>
        <v>43.380057115019312</v>
      </c>
      <c r="T872" t="s">
        <v>44</v>
      </c>
      <c r="V872" s="7">
        <v>70000</v>
      </c>
      <c r="W872" t="s">
        <v>45</v>
      </c>
      <c r="X872" s="17" t="s">
        <v>46</v>
      </c>
      <c r="Z872" t="s">
        <v>1731</v>
      </c>
      <c r="AA872">
        <v>407</v>
      </c>
      <c r="AB872">
        <v>68</v>
      </c>
    </row>
    <row r="873" spans="1:28" x14ac:dyDescent="0.25">
      <c r="A873" t="s">
        <v>1836</v>
      </c>
      <c r="B873" t="s">
        <v>1837</v>
      </c>
      <c r="C873" s="17">
        <v>44785</v>
      </c>
      <c r="D873" s="7">
        <v>300000</v>
      </c>
      <c r="E873" t="s">
        <v>41</v>
      </c>
      <c r="F873" t="s">
        <v>42</v>
      </c>
      <c r="G873" s="7">
        <v>300000</v>
      </c>
      <c r="H873" s="7">
        <v>154180</v>
      </c>
      <c r="I873" s="12">
        <f t="shared" si="65"/>
        <v>51.393333333333338</v>
      </c>
      <c r="J873" s="12">
        <f t="shared" si="69"/>
        <v>1.6966300366300402</v>
      </c>
      <c r="K873" s="7">
        <v>308358</v>
      </c>
      <c r="L873" s="7">
        <v>70000</v>
      </c>
      <c r="M873" s="7">
        <f t="shared" si="66"/>
        <v>230000</v>
      </c>
      <c r="N873" s="7">
        <v>220701.859375</v>
      </c>
      <c r="O873" s="22">
        <f t="shared" si="67"/>
        <v>1.0421298699128823</v>
      </c>
      <c r="P873" s="27">
        <v>1702</v>
      </c>
      <c r="Q873" s="32">
        <f t="shared" si="68"/>
        <v>135.13513513513513</v>
      </c>
      <c r="R873" s="37" t="s">
        <v>1833</v>
      </c>
      <c r="S873" s="42">
        <f>ABS(O1909-O873)*100</f>
        <v>45.645556832221246</v>
      </c>
      <c r="T873" t="s">
        <v>44</v>
      </c>
      <c r="V873" s="7">
        <v>70000</v>
      </c>
      <c r="W873" t="s">
        <v>45</v>
      </c>
      <c r="X873" s="17" t="s">
        <v>46</v>
      </c>
      <c r="Z873" t="s">
        <v>1731</v>
      </c>
      <c r="AA873">
        <v>407</v>
      </c>
      <c r="AB873">
        <v>68</v>
      </c>
    </row>
    <row r="874" spans="1:28" x14ac:dyDescent="0.25">
      <c r="A874" t="s">
        <v>1838</v>
      </c>
      <c r="B874" t="s">
        <v>1839</v>
      </c>
      <c r="C874" s="17">
        <v>44757</v>
      </c>
      <c r="D874" s="7">
        <v>350000</v>
      </c>
      <c r="E874" t="s">
        <v>41</v>
      </c>
      <c r="F874" t="s">
        <v>42</v>
      </c>
      <c r="G874" s="7">
        <v>350000</v>
      </c>
      <c r="H874" s="7">
        <v>155600</v>
      </c>
      <c r="I874" s="12">
        <f t="shared" si="65"/>
        <v>44.457142857142856</v>
      </c>
      <c r="J874" s="12">
        <f t="shared" si="69"/>
        <v>5.2395604395604423</v>
      </c>
      <c r="K874" s="7">
        <v>311192</v>
      </c>
      <c r="L874" s="7">
        <v>71241</v>
      </c>
      <c r="M874" s="7">
        <f t="shared" si="66"/>
        <v>278759</v>
      </c>
      <c r="N874" s="7">
        <v>222176.859375</v>
      </c>
      <c r="O874" s="22">
        <f t="shared" si="67"/>
        <v>1.2546716196464824</v>
      </c>
      <c r="P874" s="27">
        <v>1544</v>
      </c>
      <c r="Q874" s="32">
        <f t="shared" si="68"/>
        <v>180.54339378238342</v>
      </c>
      <c r="R874" s="37" t="s">
        <v>1833</v>
      </c>
      <c r="S874" s="42">
        <f>ABS(O1909-O874)*100</f>
        <v>24.391381858861227</v>
      </c>
      <c r="T874" t="s">
        <v>83</v>
      </c>
      <c r="V874" s="7">
        <v>70000</v>
      </c>
      <c r="W874" t="s">
        <v>45</v>
      </c>
      <c r="X874" s="17" t="s">
        <v>46</v>
      </c>
      <c r="Z874" t="s">
        <v>1731</v>
      </c>
      <c r="AA874">
        <v>407</v>
      </c>
      <c r="AB874">
        <v>67</v>
      </c>
    </row>
    <row r="875" spans="1:28" x14ac:dyDescent="0.25">
      <c r="A875" t="s">
        <v>1840</v>
      </c>
      <c r="B875" t="s">
        <v>1841</v>
      </c>
      <c r="C875" s="17">
        <v>44865</v>
      </c>
      <c r="D875" s="7">
        <v>318000</v>
      </c>
      <c r="E875" t="s">
        <v>41</v>
      </c>
      <c r="F875" t="s">
        <v>42</v>
      </c>
      <c r="G875" s="7">
        <v>318000</v>
      </c>
      <c r="H875" s="7">
        <v>197490</v>
      </c>
      <c r="I875" s="12">
        <f t="shared" si="65"/>
        <v>62.103773584905667</v>
      </c>
      <c r="J875" s="12">
        <f t="shared" si="69"/>
        <v>12.40707028820237</v>
      </c>
      <c r="K875" s="7">
        <v>394978</v>
      </c>
      <c r="L875" s="7">
        <v>61280</v>
      </c>
      <c r="M875" s="7">
        <f t="shared" si="66"/>
        <v>256720</v>
      </c>
      <c r="N875" s="7">
        <v>184363.53125</v>
      </c>
      <c r="O875" s="22">
        <f t="shared" si="67"/>
        <v>1.3924662771396119</v>
      </c>
      <c r="P875" s="27">
        <v>2262</v>
      </c>
      <c r="Q875" s="32">
        <f t="shared" si="68"/>
        <v>113.49248452696729</v>
      </c>
      <c r="R875" s="37" t="s">
        <v>1842</v>
      </c>
      <c r="S875" s="42">
        <f>ABS(O1909-O875)*100</f>
        <v>10.611916109548281</v>
      </c>
      <c r="T875" t="s">
        <v>83</v>
      </c>
      <c r="V875" s="7">
        <v>54500</v>
      </c>
      <c r="W875" t="s">
        <v>45</v>
      </c>
      <c r="X875" s="17" t="s">
        <v>46</v>
      </c>
      <c r="Z875" t="s">
        <v>1340</v>
      </c>
      <c r="AA875">
        <v>401</v>
      </c>
      <c r="AB875">
        <v>51</v>
      </c>
    </row>
    <row r="876" spans="1:28" x14ac:dyDescent="0.25">
      <c r="A876" t="s">
        <v>1843</v>
      </c>
      <c r="B876" t="s">
        <v>1844</v>
      </c>
      <c r="C876" s="17">
        <v>45049</v>
      </c>
      <c r="D876" s="7">
        <v>385000</v>
      </c>
      <c r="E876" t="s">
        <v>41</v>
      </c>
      <c r="F876" t="s">
        <v>42</v>
      </c>
      <c r="G876" s="7">
        <v>385000</v>
      </c>
      <c r="H876" s="7">
        <v>183940</v>
      </c>
      <c r="I876" s="12">
        <f t="shared" si="65"/>
        <v>47.776623376623377</v>
      </c>
      <c r="J876" s="12">
        <f t="shared" si="69"/>
        <v>1.920079920079921</v>
      </c>
      <c r="K876" s="7">
        <v>367871</v>
      </c>
      <c r="L876" s="7">
        <v>63733</v>
      </c>
      <c r="M876" s="7">
        <f t="shared" si="66"/>
        <v>321267</v>
      </c>
      <c r="N876" s="7">
        <v>168032.046875</v>
      </c>
      <c r="O876" s="22">
        <f t="shared" si="67"/>
        <v>1.911938859133177</v>
      </c>
      <c r="P876" s="27">
        <v>1450</v>
      </c>
      <c r="Q876" s="32">
        <f t="shared" si="68"/>
        <v>221.56344827586207</v>
      </c>
      <c r="R876" s="37" t="s">
        <v>1842</v>
      </c>
      <c r="S876" s="42">
        <f>ABS(O1909-O876)*100</f>
        <v>41.335342089808222</v>
      </c>
      <c r="T876" t="s">
        <v>83</v>
      </c>
      <c r="V876" s="7">
        <v>54500</v>
      </c>
      <c r="W876" t="s">
        <v>45</v>
      </c>
      <c r="X876" s="17" t="s">
        <v>46</v>
      </c>
      <c r="Z876" t="s">
        <v>1340</v>
      </c>
      <c r="AA876">
        <v>401</v>
      </c>
      <c r="AB876">
        <v>55</v>
      </c>
    </row>
    <row r="877" spans="1:28" x14ac:dyDescent="0.25">
      <c r="A877" t="s">
        <v>1845</v>
      </c>
      <c r="B877" t="s">
        <v>1846</v>
      </c>
      <c r="C877" s="17">
        <v>44755</v>
      </c>
      <c r="D877" s="7">
        <v>310000</v>
      </c>
      <c r="E877" t="s">
        <v>41</v>
      </c>
      <c r="F877" t="s">
        <v>42</v>
      </c>
      <c r="G877" s="7">
        <v>310000</v>
      </c>
      <c r="H877" s="7">
        <v>135410</v>
      </c>
      <c r="I877" s="12">
        <f t="shared" si="65"/>
        <v>43.680645161290322</v>
      </c>
      <c r="J877" s="12">
        <f t="shared" si="69"/>
        <v>6.0160581354129761</v>
      </c>
      <c r="K877" s="7">
        <v>270817</v>
      </c>
      <c r="L877" s="7">
        <v>57172</v>
      </c>
      <c r="M877" s="7">
        <f t="shared" si="66"/>
        <v>252828</v>
      </c>
      <c r="N877" s="7">
        <v>118035.9140625</v>
      </c>
      <c r="O877" s="22">
        <f t="shared" si="67"/>
        <v>2.1419582506568942</v>
      </c>
      <c r="P877" s="27">
        <v>1522</v>
      </c>
      <c r="Q877" s="32">
        <f t="shared" si="68"/>
        <v>166.11563731931668</v>
      </c>
      <c r="R877" s="37" t="s">
        <v>1842</v>
      </c>
      <c r="S877" s="42">
        <f>ABS(O1909-O877)*100</f>
        <v>64.337281242179941</v>
      </c>
      <c r="T877" t="s">
        <v>83</v>
      </c>
      <c r="V877" s="7">
        <v>54500</v>
      </c>
      <c r="W877" t="s">
        <v>45</v>
      </c>
      <c r="X877" s="17" t="s">
        <v>46</v>
      </c>
      <c r="Z877" t="s">
        <v>1340</v>
      </c>
      <c r="AA877">
        <v>401</v>
      </c>
      <c r="AB877">
        <v>45</v>
      </c>
    </row>
    <row r="878" spans="1:28" x14ac:dyDescent="0.25">
      <c r="A878" t="s">
        <v>1847</v>
      </c>
      <c r="B878" t="s">
        <v>1848</v>
      </c>
      <c r="C878" s="17">
        <v>44972</v>
      </c>
      <c r="D878" s="7">
        <v>337500</v>
      </c>
      <c r="E878" t="s">
        <v>41</v>
      </c>
      <c r="F878" t="s">
        <v>42</v>
      </c>
      <c r="G878" s="7">
        <v>337500</v>
      </c>
      <c r="H878" s="7">
        <v>151300</v>
      </c>
      <c r="I878" s="12">
        <f t="shared" si="65"/>
        <v>44.829629629629629</v>
      </c>
      <c r="J878" s="12">
        <f t="shared" si="69"/>
        <v>4.8670736670736687</v>
      </c>
      <c r="K878" s="7">
        <v>302601</v>
      </c>
      <c r="L878" s="7">
        <v>65238</v>
      </c>
      <c r="M878" s="7">
        <f t="shared" si="66"/>
        <v>272262</v>
      </c>
      <c r="N878" s="7">
        <v>131139.78125</v>
      </c>
      <c r="O878" s="22">
        <f t="shared" si="67"/>
        <v>2.0761205898381809</v>
      </c>
      <c r="P878" s="27">
        <v>1733</v>
      </c>
      <c r="Q878" s="32">
        <f t="shared" si="68"/>
        <v>157.10444316214657</v>
      </c>
      <c r="R878" s="37" t="s">
        <v>1842</v>
      </c>
      <c r="S878" s="42">
        <f>ABS(O1909-O878)*100</f>
        <v>57.753515160308623</v>
      </c>
      <c r="T878" t="s">
        <v>83</v>
      </c>
      <c r="V878" s="7">
        <v>54500</v>
      </c>
      <c r="W878" t="s">
        <v>45</v>
      </c>
      <c r="X878" s="17" t="s">
        <v>46</v>
      </c>
      <c r="Z878" t="s">
        <v>1340</v>
      </c>
      <c r="AA878">
        <v>401</v>
      </c>
      <c r="AB878">
        <v>45</v>
      </c>
    </row>
    <row r="879" spans="1:28" x14ac:dyDescent="0.25">
      <c r="A879" t="s">
        <v>1849</v>
      </c>
      <c r="B879" t="s">
        <v>1850</v>
      </c>
      <c r="C879" s="17">
        <v>44666</v>
      </c>
      <c r="D879" s="7">
        <v>316000</v>
      </c>
      <c r="E879" t="s">
        <v>41</v>
      </c>
      <c r="F879" t="s">
        <v>42</v>
      </c>
      <c r="G879" s="7">
        <v>316000</v>
      </c>
      <c r="H879" s="7">
        <v>135460</v>
      </c>
      <c r="I879" s="12">
        <f t="shared" si="65"/>
        <v>42.867088607594937</v>
      </c>
      <c r="J879" s="12">
        <f t="shared" si="69"/>
        <v>6.8296146891083609</v>
      </c>
      <c r="K879" s="7">
        <v>270919</v>
      </c>
      <c r="L879" s="7">
        <v>62355</v>
      </c>
      <c r="M879" s="7">
        <f t="shared" si="66"/>
        <v>253645</v>
      </c>
      <c r="N879" s="7">
        <v>115228.7265625</v>
      </c>
      <c r="O879" s="22">
        <f t="shared" si="67"/>
        <v>2.2012306094732645</v>
      </c>
      <c r="P879" s="27">
        <v>1560</v>
      </c>
      <c r="Q879" s="32">
        <f t="shared" si="68"/>
        <v>162.59294871794873</v>
      </c>
      <c r="R879" s="37" t="s">
        <v>1842</v>
      </c>
      <c r="S879" s="42">
        <f>ABS(O1909-O879)*100</f>
        <v>70.264517123816987</v>
      </c>
      <c r="T879" t="s">
        <v>83</v>
      </c>
      <c r="V879" s="7">
        <v>54500</v>
      </c>
      <c r="W879" t="s">
        <v>45</v>
      </c>
      <c r="X879" s="17" t="s">
        <v>46</v>
      </c>
      <c r="Z879" t="s">
        <v>1340</v>
      </c>
      <c r="AA879">
        <v>401</v>
      </c>
      <c r="AB879">
        <v>45</v>
      </c>
    </row>
    <row r="880" spans="1:28" x14ac:dyDescent="0.25">
      <c r="A880" t="s">
        <v>1851</v>
      </c>
      <c r="B880" t="s">
        <v>1852</v>
      </c>
      <c r="C880" s="17">
        <v>44932</v>
      </c>
      <c r="D880" s="7">
        <v>177500</v>
      </c>
      <c r="E880" t="s">
        <v>41</v>
      </c>
      <c r="F880" t="s">
        <v>42</v>
      </c>
      <c r="G880" s="7">
        <v>177500</v>
      </c>
      <c r="H880" s="7">
        <v>141890</v>
      </c>
      <c r="I880" s="12">
        <f t="shared" si="65"/>
        <v>79.938028169014089</v>
      </c>
      <c r="J880" s="12">
        <f t="shared" si="69"/>
        <v>30.241324872310791</v>
      </c>
      <c r="K880" s="7">
        <v>283788</v>
      </c>
      <c r="L880" s="7">
        <v>74360</v>
      </c>
      <c r="M880" s="7">
        <f t="shared" si="66"/>
        <v>103140</v>
      </c>
      <c r="N880" s="7">
        <v>115706.078125</v>
      </c>
      <c r="O880" s="22">
        <f t="shared" si="67"/>
        <v>0.89139655989874123</v>
      </c>
      <c r="P880" s="27">
        <v>1291</v>
      </c>
      <c r="Q880" s="32">
        <f t="shared" si="68"/>
        <v>79.891556932610385</v>
      </c>
      <c r="R880" s="37" t="s">
        <v>1842</v>
      </c>
      <c r="S880" s="42">
        <f>ABS(O1909-O880)*100</f>
        <v>60.71888783363535</v>
      </c>
      <c r="T880" t="s">
        <v>83</v>
      </c>
      <c r="V880" s="7">
        <v>54500</v>
      </c>
      <c r="W880" t="s">
        <v>45</v>
      </c>
      <c r="X880" s="17" t="s">
        <v>46</v>
      </c>
      <c r="Z880" t="s">
        <v>1340</v>
      </c>
      <c r="AA880">
        <v>401</v>
      </c>
      <c r="AB880">
        <v>50</v>
      </c>
    </row>
    <row r="881" spans="1:28" x14ac:dyDescent="0.25">
      <c r="A881" t="s">
        <v>1851</v>
      </c>
      <c r="B881" t="s">
        <v>1852</v>
      </c>
      <c r="C881" s="17">
        <v>45204</v>
      </c>
      <c r="D881" s="7">
        <v>304000</v>
      </c>
      <c r="E881" t="s">
        <v>41</v>
      </c>
      <c r="F881" t="s">
        <v>42</v>
      </c>
      <c r="G881" s="7">
        <v>304000</v>
      </c>
      <c r="H881" s="7">
        <v>141890</v>
      </c>
      <c r="I881" s="12">
        <f t="shared" si="65"/>
        <v>46.674342105263158</v>
      </c>
      <c r="J881" s="12">
        <f t="shared" si="69"/>
        <v>3.0223611914401403</v>
      </c>
      <c r="K881" s="7">
        <v>283788</v>
      </c>
      <c r="L881" s="7">
        <v>74360</v>
      </c>
      <c r="M881" s="7">
        <f t="shared" si="66"/>
        <v>229640</v>
      </c>
      <c r="N881" s="7">
        <v>115706.078125</v>
      </c>
      <c r="O881" s="22">
        <f t="shared" si="67"/>
        <v>1.9846839830826735</v>
      </c>
      <c r="P881" s="27">
        <v>1291</v>
      </c>
      <c r="Q881" s="32">
        <f t="shared" si="68"/>
        <v>177.87761425251742</v>
      </c>
      <c r="R881" s="37" t="s">
        <v>1842</v>
      </c>
      <c r="S881" s="42">
        <f>ABS(O1909-O881)*100</f>
        <v>48.609854484757875</v>
      </c>
      <c r="T881" t="s">
        <v>83</v>
      </c>
      <c r="V881" s="7">
        <v>54500</v>
      </c>
      <c r="W881" t="s">
        <v>45</v>
      </c>
      <c r="X881" s="17" t="s">
        <v>46</v>
      </c>
      <c r="Z881" t="s">
        <v>1340</v>
      </c>
      <c r="AA881">
        <v>401</v>
      </c>
      <c r="AB881">
        <v>50</v>
      </c>
    </row>
    <row r="882" spans="1:28" x14ac:dyDescent="0.25">
      <c r="A882" t="s">
        <v>1853</v>
      </c>
      <c r="B882" t="s">
        <v>1854</v>
      </c>
      <c r="C882" s="17">
        <v>44811</v>
      </c>
      <c r="D882" s="7">
        <v>255000</v>
      </c>
      <c r="E882" t="s">
        <v>41</v>
      </c>
      <c r="F882" t="s">
        <v>42</v>
      </c>
      <c r="G882" s="7">
        <v>255000</v>
      </c>
      <c r="H882" s="7">
        <v>131210</v>
      </c>
      <c r="I882" s="12">
        <f t="shared" si="65"/>
        <v>51.454901960784319</v>
      </c>
      <c r="J882" s="12">
        <f t="shared" si="69"/>
        <v>1.7581986640810214</v>
      </c>
      <c r="K882" s="7">
        <v>262424</v>
      </c>
      <c r="L882" s="7">
        <v>50145</v>
      </c>
      <c r="M882" s="7">
        <f t="shared" si="66"/>
        <v>204855</v>
      </c>
      <c r="N882" s="7">
        <v>191242.34375</v>
      </c>
      <c r="O882" s="22">
        <f t="shared" si="67"/>
        <v>1.071180137113332</v>
      </c>
      <c r="P882" s="27">
        <v>1313</v>
      </c>
      <c r="Q882" s="32">
        <f t="shared" si="68"/>
        <v>156.02056359482103</v>
      </c>
      <c r="R882" s="37" t="s">
        <v>1855</v>
      </c>
      <c r="S882" s="42">
        <f>ABS(O1909-O882)*100</f>
        <v>42.740530112176266</v>
      </c>
      <c r="T882" t="s">
        <v>83</v>
      </c>
      <c r="V882" s="7">
        <v>45000</v>
      </c>
      <c r="W882" t="s">
        <v>45</v>
      </c>
      <c r="X882" s="17" t="s">
        <v>46</v>
      </c>
      <c r="Z882" t="s">
        <v>240</v>
      </c>
      <c r="AA882">
        <v>407</v>
      </c>
      <c r="AB882">
        <v>68</v>
      </c>
    </row>
    <row r="883" spans="1:28" x14ac:dyDescent="0.25">
      <c r="A883" t="s">
        <v>1856</v>
      </c>
      <c r="B883" t="s">
        <v>1857</v>
      </c>
      <c r="C883" s="17">
        <v>45348</v>
      </c>
      <c r="D883" s="7">
        <v>165000</v>
      </c>
      <c r="E883" t="s">
        <v>41</v>
      </c>
      <c r="F883" t="s">
        <v>42</v>
      </c>
      <c r="G883" s="7">
        <v>165000</v>
      </c>
      <c r="H883" s="7">
        <v>124600</v>
      </c>
      <c r="I883" s="12">
        <f t="shared" si="65"/>
        <v>75.515151515151516</v>
      </c>
      <c r="J883" s="12">
        <f t="shared" si="69"/>
        <v>25.818448218448218</v>
      </c>
      <c r="K883" s="7">
        <v>249205</v>
      </c>
      <c r="L883" s="7">
        <v>57837</v>
      </c>
      <c r="M883" s="7">
        <f t="shared" si="66"/>
        <v>107163</v>
      </c>
      <c r="N883" s="7">
        <v>105728.1796875</v>
      </c>
      <c r="O883" s="22">
        <f t="shared" si="67"/>
        <v>1.0135708409691804</v>
      </c>
      <c r="P883" s="27">
        <v>1178</v>
      </c>
      <c r="Q883" s="32">
        <f t="shared" si="68"/>
        <v>90.97028862478777</v>
      </c>
      <c r="R883" s="37" t="s">
        <v>1842</v>
      </c>
      <c r="S883" s="42">
        <f>ABS(O1909-O883)*100</f>
        <v>48.501459726591435</v>
      </c>
      <c r="T883" t="s">
        <v>83</v>
      </c>
      <c r="V883" s="7">
        <v>54500</v>
      </c>
      <c r="W883" t="s">
        <v>45</v>
      </c>
      <c r="X883" s="17" t="s">
        <v>46</v>
      </c>
      <c r="Z883" t="s">
        <v>1340</v>
      </c>
      <c r="AA883">
        <v>401</v>
      </c>
      <c r="AB883">
        <v>45</v>
      </c>
    </row>
    <row r="884" spans="1:28" x14ac:dyDescent="0.25">
      <c r="A884" t="s">
        <v>1856</v>
      </c>
      <c r="B884" t="s">
        <v>1857</v>
      </c>
      <c r="C884" s="17">
        <v>45366</v>
      </c>
      <c r="D884" s="7">
        <v>200000</v>
      </c>
      <c r="E884" t="s">
        <v>41</v>
      </c>
      <c r="F884" t="s">
        <v>42</v>
      </c>
      <c r="G884" s="7">
        <v>200000</v>
      </c>
      <c r="H884" s="7">
        <v>124600</v>
      </c>
      <c r="I884" s="12">
        <f t="shared" si="65"/>
        <v>62.3</v>
      </c>
      <c r="J884" s="12">
        <f t="shared" si="69"/>
        <v>12.603296703296699</v>
      </c>
      <c r="K884" s="7">
        <v>249205</v>
      </c>
      <c r="L884" s="7">
        <v>57837</v>
      </c>
      <c r="M884" s="7">
        <f t="shared" si="66"/>
        <v>142163</v>
      </c>
      <c r="N884" s="7">
        <v>105728.1796875</v>
      </c>
      <c r="O884" s="22">
        <f t="shared" si="67"/>
        <v>1.3446084139553913</v>
      </c>
      <c r="P884" s="27">
        <v>1178</v>
      </c>
      <c r="Q884" s="32">
        <f t="shared" si="68"/>
        <v>120.68166383701188</v>
      </c>
      <c r="R884" s="37" t="s">
        <v>1842</v>
      </c>
      <c r="S884" s="42">
        <f>ABS(O1909-O884)*100</f>
        <v>15.397702427970339</v>
      </c>
      <c r="T884" t="s">
        <v>83</v>
      </c>
      <c r="V884" s="7">
        <v>54500</v>
      </c>
      <c r="W884" t="s">
        <v>45</v>
      </c>
      <c r="X884" s="17" t="s">
        <v>46</v>
      </c>
      <c r="Z884" t="s">
        <v>1340</v>
      </c>
      <c r="AA884">
        <v>401</v>
      </c>
      <c r="AB884">
        <v>45</v>
      </c>
    </row>
    <row r="885" spans="1:28" x14ac:dyDescent="0.25">
      <c r="A885" t="s">
        <v>1858</v>
      </c>
      <c r="B885" t="s">
        <v>1859</v>
      </c>
      <c r="C885" s="17">
        <v>45121</v>
      </c>
      <c r="D885" s="7">
        <v>250000</v>
      </c>
      <c r="E885" t="s">
        <v>41</v>
      </c>
      <c r="F885" t="s">
        <v>42</v>
      </c>
      <c r="G885" s="7">
        <v>250000</v>
      </c>
      <c r="H885" s="7">
        <v>155850</v>
      </c>
      <c r="I885" s="12">
        <f t="shared" si="65"/>
        <v>62.339999999999996</v>
      </c>
      <c r="J885" s="12">
        <f t="shared" si="69"/>
        <v>12.643296703296699</v>
      </c>
      <c r="K885" s="7">
        <v>311705</v>
      </c>
      <c r="L885" s="7">
        <v>57279</v>
      </c>
      <c r="M885" s="7">
        <f t="shared" si="66"/>
        <v>192721</v>
      </c>
      <c r="N885" s="7">
        <v>140566.84375</v>
      </c>
      <c r="O885" s="22">
        <f t="shared" si="67"/>
        <v>1.3710274404592655</v>
      </c>
      <c r="P885" s="27">
        <v>1534</v>
      </c>
      <c r="Q885" s="32">
        <f t="shared" si="68"/>
        <v>125.63298565840938</v>
      </c>
      <c r="R885" s="37" t="s">
        <v>1842</v>
      </c>
      <c r="S885" s="42">
        <f>ABS(O1909-O885)*100</f>
        <v>12.755799777582922</v>
      </c>
      <c r="T885" t="s">
        <v>83</v>
      </c>
      <c r="V885" s="7">
        <v>54500</v>
      </c>
      <c r="W885" t="s">
        <v>45</v>
      </c>
      <c r="X885" s="17" t="s">
        <v>46</v>
      </c>
      <c r="Z885" t="s">
        <v>1340</v>
      </c>
      <c r="AA885">
        <v>401</v>
      </c>
      <c r="AB885">
        <v>46</v>
      </c>
    </row>
    <row r="886" spans="1:28" x14ac:dyDescent="0.25">
      <c r="A886" t="s">
        <v>1860</v>
      </c>
      <c r="B886" t="s">
        <v>1861</v>
      </c>
      <c r="C886" s="17">
        <v>44775</v>
      </c>
      <c r="D886" s="7">
        <v>410000</v>
      </c>
      <c r="E886" t="s">
        <v>41</v>
      </c>
      <c r="F886" t="s">
        <v>42</v>
      </c>
      <c r="G886" s="7">
        <v>410000</v>
      </c>
      <c r="H886" s="7">
        <v>196370</v>
      </c>
      <c r="I886" s="12">
        <f t="shared" si="65"/>
        <v>47.895121951219508</v>
      </c>
      <c r="J886" s="12">
        <f t="shared" si="69"/>
        <v>1.8015813454837897</v>
      </c>
      <c r="K886" s="7">
        <v>392732</v>
      </c>
      <c r="L886" s="7">
        <v>62123</v>
      </c>
      <c r="M886" s="7">
        <f t="shared" si="66"/>
        <v>347877</v>
      </c>
      <c r="N886" s="7">
        <v>182656.90625</v>
      </c>
      <c r="O886" s="22">
        <f t="shared" si="67"/>
        <v>1.9045378964421171</v>
      </c>
      <c r="P886" s="27">
        <v>2231</v>
      </c>
      <c r="Q886" s="32">
        <f t="shared" si="68"/>
        <v>155.9287315105334</v>
      </c>
      <c r="R886" s="37" t="s">
        <v>1842</v>
      </c>
      <c r="S886" s="42">
        <f>ABS(O1909-O886)*100</f>
        <v>40.595245820702239</v>
      </c>
      <c r="T886" t="s">
        <v>137</v>
      </c>
      <c r="V886" s="7">
        <v>54500</v>
      </c>
      <c r="W886" t="s">
        <v>45</v>
      </c>
      <c r="X886" s="17" t="s">
        <v>46</v>
      </c>
      <c r="Z886" t="s">
        <v>1340</v>
      </c>
      <c r="AA886">
        <v>401</v>
      </c>
      <c r="AB886">
        <v>55</v>
      </c>
    </row>
    <row r="887" spans="1:28" x14ac:dyDescent="0.25">
      <c r="A887" t="s">
        <v>1862</v>
      </c>
      <c r="B887" t="s">
        <v>1863</v>
      </c>
      <c r="C887" s="17">
        <v>45099</v>
      </c>
      <c r="D887" s="7">
        <v>391000</v>
      </c>
      <c r="E887" t="s">
        <v>41</v>
      </c>
      <c r="F887" t="s">
        <v>42</v>
      </c>
      <c r="G887" s="7">
        <v>391000</v>
      </c>
      <c r="H887" s="7">
        <v>145080</v>
      </c>
      <c r="I887" s="12">
        <f t="shared" si="65"/>
        <v>37.104859335038363</v>
      </c>
      <c r="J887" s="12">
        <f t="shared" si="69"/>
        <v>12.591843961664935</v>
      </c>
      <c r="K887" s="7">
        <v>290163</v>
      </c>
      <c r="L887" s="7">
        <v>58105</v>
      </c>
      <c r="M887" s="7">
        <f t="shared" si="66"/>
        <v>332895</v>
      </c>
      <c r="N887" s="7">
        <v>128208.8359375</v>
      </c>
      <c r="O887" s="22">
        <f t="shared" si="67"/>
        <v>2.5965059082377255</v>
      </c>
      <c r="P887" s="27">
        <v>1404</v>
      </c>
      <c r="Q887" s="32">
        <f t="shared" si="68"/>
        <v>237.10470085470087</v>
      </c>
      <c r="R887" s="37" t="s">
        <v>1842</v>
      </c>
      <c r="S887" s="42">
        <f>ABS(O1909-O887)*100</f>
        <v>109.79204700026308</v>
      </c>
      <c r="T887" t="s">
        <v>83</v>
      </c>
      <c r="V887" s="7">
        <v>51150</v>
      </c>
      <c r="W887" t="s">
        <v>45</v>
      </c>
      <c r="X887" s="17" t="s">
        <v>46</v>
      </c>
      <c r="Z887" t="s">
        <v>1340</v>
      </c>
      <c r="AA887">
        <v>401</v>
      </c>
      <c r="AB887">
        <v>46</v>
      </c>
    </row>
    <row r="888" spans="1:28" x14ac:dyDescent="0.25">
      <c r="A888" t="s">
        <v>1864</v>
      </c>
      <c r="B888" t="s">
        <v>1865</v>
      </c>
      <c r="C888" s="17">
        <v>44742</v>
      </c>
      <c r="D888" s="7">
        <v>420000</v>
      </c>
      <c r="E888" t="s">
        <v>41</v>
      </c>
      <c r="F888" t="s">
        <v>42</v>
      </c>
      <c r="G888" s="7">
        <v>420000</v>
      </c>
      <c r="H888" s="7">
        <v>242120</v>
      </c>
      <c r="I888" s="12">
        <f t="shared" si="65"/>
        <v>57.647619047619045</v>
      </c>
      <c r="J888" s="12">
        <f t="shared" si="69"/>
        <v>7.9509157509157475</v>
      </c>
      <c r="K888" s="7">
        <v>484246</v>
      </c>
      <c r="L888" s="7">
        <v>63385</v>
      </c>
      <c r="M888" s="7">
        <f t="shared" si="66"/>
        <v>356615</v>
      </c>
      <c r="N888" s="7">
        <v>232519.890625</v>
      </c>
      <c r="O888" s="22">
        <f t="shared" si="67"/>
        <v>1.5336967475833552</v>
      </c>
      <c r="P888" s="27">
        <v>2252</v>
      </c>
      <c r="Q888" s="32">
        <f t="shared" si="68"/>
        <v>158.35479573712254</v>
      </c>
      <c r="R888" s="37" t="s">
        <v>1842</v>
      </c>
      <c r="S888" s="42">
        <f>ABS(O1909-O888)*100</f>
        <v>3.5111309348260455</v>
      </c>
      <c r="T888" t="s">
        <v>83</v>
      </c>
      <c r="V888" s="7">
        <v>49500</v>
      </c>
      <c r="W888" t="s">
        <v>45</v>
      </c>
      <c r="X888" s="17" t="s">
        <v>46</v>
      </c>
      <c r="Z888" t="s">
        <v>1340</v>
      </c>
      <c r="AA888">
        <v>401</v>
      </c>
      <c r="AB888">
        <v>52</v>
      </c>
    </row>
    <row r="889" spans="1:28" x14ac:dyDescent="0.25">
      <c r="A889" t="s">
        <v>1866</v>
      </c>
      <c r="B889" t="s">
        <v>1867</v>
      </c>
      <c r="C889" s="17">
        <v>45351</v>
      </c>
      <c r="D889" s="7">
        <v>362000</v>
      </c>
      <c r="E889" t="s">
        <v>41</v>
      </c>
      <c r="F889" t="s">
        <v>42</v>
      </c>
      <c r="G889" s="7">
        <v>362000</v>
      </c>
      <c r="H889" s="7">
        <v>164120</v>
      </c>
      <c r="I889" s="12">
        <f t="shared" si="65"/>
        <v>45.33701657458564</v>
      </c>
      <c r="J889" s="12">
        <f t="shared" si="69"/>
        <v>4.3596867221176581</v>
      </c>
      <c r="K889" s="7">
        <v>328236</v>
      </c>
      <c r="L889" s="7">
        <v>59425</v>
      </c>
      <c r="M889" s="7">
        <f t="shared" si="66"/>
        <v>302575</v>
      </c>
      <c r="N889" s="7">
        <v>168006.875</v>
      </c>
      <c r="O889" s="22">
        <f t="shared" si="67"/>
        <v>1.8009679663406633</v>
      </c>
      <c r="P889" s="27">
        <v>2129</v>
      </c>
      <c r="Q889" s="32">
        <f t="shared" si="68"/>
        <v>142.12071395021135</v>
      </c>
      <c r="R889" s="37" t="s">
        <v>1868</v>
      </c>
      <c r="S889" s="42">
        <f>ABS(O1909-O889)*100</f>
        <v>30.238252810556855</v>
      </c>
      <c r="T889" t="s">
        <v>44</v>
      </c>
      <c r="V889" s="7">
        <v>54500</v>
      </c>
      <c r="W889" t="s">
        <v>45</v>
      </c>
      <c r="X889" s="17" t="s">
        <v>46</v>
      </c>
      <c r="Z889" t="s">
        <v>1340</v>
      </c>
      <c r="AA889">
        <v>401</v>
      </c>
      <c r="AB889">
        <v>49</v>
      </c>
    </row>
    <row r="890" spans="1:28" x14ac:dyDescent="0.25">
      <c r="A890" t="s">
        <v>1869</v>
      </c>
      <c r="B890" t="s">
        <v>1870</v>
      </c>
      <c r="C890" s="17">
        <v>45084</v>
      </c>
      <c r="D890" s="7">
        <v>345000</v>
      </c>
      <c r="E890" t="s">
        <v>41</v>
      </c>
      <c r="F890" t="s">
        <v>42</v>
      </c>
      <c r="G890" s="7">
        <v>345000</v>
      </c>
      <c r="H890" s="7">
        <v>163400</v>
      </c>
      <c r="I890" s="12">
        <f t="shared" si="65"/>
        <v>47.362318840579711</v>
      </c>
      <c r="J890" s="12">
        <f t="shared" si="69"/>
        <v>2.3343844561235869</v>
      </c>
      <c r="K890" s="7">
        <v>326809</v>
      </c>
      <c r="L890" s="7">
        <v>57411</v>
      </c>
      <c r="M890" s="7">
        <f t="shared" si="66"/>
        <v>287589</v>
      </c>
      <c r="N890" s="7">
        <v>168373.75</v>
      </c>
      <c r="O890" s="22">
        <f t="shared" si="67"/>
        <v>1.7080394063801514</v>
      </c>
      <c r="P890" s="27">
        <v>2214</v>
      </c>
      <c r="Q890" s="32">
        <f t="shared" si="68"/>
        <v>129.89566395663957</v>
      </c>
      <c r="R890" s="37" t="s">
        <v>1868</v>
      </c>
      <c r="S890" s="42">
        <f>ABS(O1909-O890)*100</f>
        <v>20.945396814505667</v>
      </c>
      <c r="T890" t="s">
        <v>137</v>
      </c>
      <c r="V890" s="7">
        <v>54500</v>
      </c>
      <c r="W890" t="s">
        <v>45</v>
      </c>
      <c r="X890" s="17" t="s">
        <v>46</v>
      </c>
      <c r="Z890" t="s">
        <v>1340</v>
      </c>
      <c r="AA890">
        <v>401</v>
      </c>
      <c r="AB890">
        <v>49</v>
      </c>
    </row>
    <row r="891" spans="1:28" x14ac:dyDescent="0.25">
      <c r="A891" t="s">
        <v>1871</v>
      </c>
      <c r="B891" t="s">
        <v>1872</v>
      </c>
      <c r="C891" s="17">
        <v>45146</v>
      </c>
      <c r="D891" s="7">
        <v>351000</v>
      </c>
      <c r="E891" t="s">
        <v>41</v>
      </c>
      <c r="F891" t="s">
        <v>42</v>
      </c>
      <c r="G891" s="7">
        <v>351000</v>
      </c>
      <c r="H891" s="7">
        <v>153310</v>
      </c>
      <c r="I891" s="12">
        <f t="shared" si="65"/>
        <v>43.67806267806268</v>
      </c>
      <c r="J891" s="12">
        <f t="shared" si="69"/>
        <v>6.0186406186406174</v>
      </c>
      <c r="K891" s="7">
        <v>306621</v>
      </c>
      <c r="L891" s="7">
        <v>59032</v>
      </c>
      <c r="M891" s="7">
        <f t="shared" si="66"/>
        <v>291968</v>
      </c>
      <c r="N891" s="7">
        <v>154743.125</v>
      </c>
      <c r="O891" s="22">
        <f t="shared" si="67"/>
        <v>1.886791416419954</v>
      </c>
      <c r="P891" s="27">
        <v>1989</v>
      </c>
      <c r="Q891" s="32">
        <f t="shared" si="68"/>
        <v>146.79135243841125</v>
      </c>
      <c r="R891" s="37" t="s">
        <v>1868</v>
      </c>
      <c r="S891" s="42">
        <f>ABS(O1909-O891)*100</f>
        <v>38.820597818485922</v>
      </c>
      <c r="T891" t="s">
        <v>44</v>
      </c>
      <c r="V891" s="7">
        <v>54500</v>
      </c>
      <c r="W891" t="s">
        <v>45</v>
      </c>
      <c r="X891" s="17" t="s">
        <v>46</v>
      </c>
      <c r="Z891" t="s">
        <v>1340</v>
      </c>
      <c r="AA891">
        <v>401</v>
      </c>
      <c r="AB891">
        <v>46</v>
      </c>
    </row>
    <row r="892" spans="1:28" x14ac:dyDescent="0.25">
      <c r="A892" t="s">
        <v>1873</v>
      </c>
      <c r="B892" t="s">
        <v>1874</v>
      </c>
      <c r="C892" s="17">
        <v>44764</v>
      </c>
      <c r="D892" s="7">
        <v>375000</v>
      </c>
      <c r="E892" t="s">
        <v>41</v>
      </c>
      <c r="F892" t="s">
        <v>42</v>
      </c>
      <c r="G892" s="7">
        <v>375000</v>
      </c>
      <c r="H892" s="7">
        <v>189400</v>
      </c>
      <c r="I892" s="12">
        <f t="shared" si="65"/>
        <v>50.506666666666668</v>
      </c>
      <c r="J892" s="12">
        <f t="shared" si="69"/>
        <v>0.80996336996336993</v>
      </c>
      <c r="K892" s="7">
        <v>378799</v>
      </c>
      <c r="L892" s="7">
        <v>58090</v>
      </c>
      <c r="M892" s="7">
        <f t="shared" si="66"/>
        <v>316910</v>
      </c>
      <c r="N892" s="7">
        <v>200443.125</v>
      </c>
      <c r="O892" s="22">
        <f t="shared" si="67"/>
        <v>1.5810469927566735</v>
      </c>
      <c r="P892" s="27">
        <v>2842</v>
      </c>
      <c r="Q892" s="32">
        <f t="shared" si="68"/>
        <v>111.50950035186489</v>
      </c>
      <c r="R892" s="37" t="s">
        <v>1868</v>
      </c>
      <c r="S892" s="42">
        <f>ABS(O1909-O892)*100</f>
        <v>8.2461554521578773</v>
      </c>
      <c r="T892" t="s">
        <v>44</v>
      </c>
      <c r="V892" s="7">
        <v>54500</v>
      </c>
      <c r="W892" t="s">
        <v>45</v>
      </c>
      <c r="X892" s="17" t="s">
        <v>46</v>
      </c>
      <c r="Z892" t="s">
        <v>1340</v>
      </c>
      <c r="AA892">
        <v>401</v>
      </c>
      <c r="AB892">
        <v>49</v>
      </c>
    </row>
    <row r="893" spans="1:28" x14ac:dyDescent="0.25">
      <c r="A893" t="s">
        <v>1875</v>
      </c>
      <c r="B893" t="s">
        <v>1876</v>
      </c>
      <c r="C893" s="17">
        <v>44980</v>
      </c>
      <c r="D893" s="7">
        <v>355000</v>
      </c>
      <c r="E893" t="s">
        <v>41</v>
      </c>
      <c r="F893" t="s">
        <v>42</v>
      </c>
      <c r="G893" s="7">
        <v>355000</v>
      </c>
      <c r="H893" s="7">
        <v>171090</v>
      </c>
      <c r="I893" s="12">
        <f t="shared" si="65"/>
        <v>48.194366197183101</v>
      </c>
      <c r="J893" s="12">
        <f t="shared" si="69"/>
        <v>1.5023370995201972</v>
      </c>
      <c r="K893" s="7">
        <v>342185</v>
      </c>
      <c r="L893" s="7">
        <v>57411</v>
      </c>
      <c r="M893" s="7">
        <f t="shared" si="66"/>
        <v>297589</v>
      </c>
      <c r="N893" s="7">
        <v>177983.75</v>
      </c>
      <c r="O893" s="22">
        <f t="shared" si="67"/>
        <v>1.6720009551433768</v>
      </c>
      <c r="P893" s="27">
        <v>2183</v>
      </c>
      <c r="Q893" s="32">
        <f t="shared" si="68"/>
        <v>136.32111772789739</v>
      </c>
      <c r="R893" s="37" t="s">
        <v>1868</v>
      </c>
      <c r="S893" s="42">
        <f>ABS(O1909-O893)*100</f>
        <v>17.341551690828204</v>
      </c>
      <c r="T893" t="s">
        <v>44</v>
      </c>
      <c r="V893" s="7">
        <v>54500</v>
      </c>
      <c r="W893" t="s">
        <v>45</v>
      </c>
      <c r="X893" s="17" t="s">
        <v>46</v>
      </c>
      <c r="Z893" t="s">
        <v>1340</v>
      </c>
      <c r="AA893">
        <v>401</v>
      </c>
      <c r="AB893">
        <v>49</v>
      </c>
    </row>
    <row r="894" spans="1:28" x14ac:dyDescent="0.25">
      <c r="A894" t="s">
        <v>1877</v>
      </c>
      <c r="B894" t="s">
        <v>1878</v>
      </c>
      <c r="C894" s="17">
        <v>44978</v>
      </c>
      <c r="D894" s="7">
        <v>319900</v>
      </c>
      <c r="E894" t="s">
        <v>41</v>
      </c>
      <c r="F894" t="s">
        <v>42</v>
      </c>
      <c r="G894" s="7">
        <v>319900</v>
      </c>
      <c r="H894" s="7">
        <v>173920</v>
      </c>
      <c r="I894" s="12">
        <f t="shared" si="65"/>
        <v>54.366989684276334</v>
      </c>
      <c r="J894" s="12">
        <f t="shared" si="69"/>
        <v>4.6702863875730358</v>
      </c>
      <c r="K894" s="7">
        <v>347835</v>
      </c>
      <c r="L894" s="7">
        <v>57411</v>
      </c>
      <c r="M894" s="7">
        <f t="shared" si="66"/>
        <v>262489</v>
      </c>
      <c r="N894" s="7">
        <v>181515</v>
      </c>
      <c r="O894" s="22">
        <f t="shared" si="67"/>
        <v>1.4461008732060712</v>
      </c>
      <c r="P894" s="27">
        <v>2307</v>
      </c>
      <c r="Q894" s="32">
        <f t="shared" si="68"/>
        <v>113.77936714347638</v>
      </c>
      <c r="R894" s="37" t="s">
        <v>1868</v>
      </c>
      <c r="S894" s="42">
        <f>ABS(O1909-O894)*100</f>
        <v>5.2484565029023544</v>
      </c>
      <c r="T894" t="s">
        <v>137</v>
      </c>
      <c r="V894" s="7">
        <v>54500</v>
      </c>
      <c r="W894" t="s">
        <v>45</v>
      </c>
      <c r="X894" s="17" t="s">
        <v>46</v>
      </c>
      <c r="Z894" t="s">
        <v>1340</v>
      </c>
      <c r="AA894">
        <v>401</v>
      </c>
      <c r="AB894">
        <v>49</v>
      </c>
    </row>
    <row r="895" spans="1:28" x14ac:dyDescent="0.25">
      <c r="A895" t="s">
        <v>1879</v>
      </c>
      <c r="B895" t="s">
        <v>1880</v>
      </c>
      <c r="C895" s="17">
        <v>45188</v>
      </c>
      <c r="D895" s="7">
        <v>360000</v>
      </c>
      <c r="E895" t="s">
        <v>41</v>
      </c>
      <c r="F895" t="s">
        <v>42</v>
      </c>
      <c r="G895" s="7">
        <v>360000</v>
      </c>
      <c r="H895" s="7">
        <v>162170</v>
      </c>
      <c r="I895" s="12">
        <f t="shared" si="65"/>
        <v>45.047222222222224</v>
      </c>
      <c r="J895" s="12">
        <f t="shared" si="69"/>
        <v>4.6494810744810735</v>
      </c>
      <c r="K895" s="7">
        <v>324336</v>
      </c>
      <c r="L895" s="7">
        <v>57411</v>
      </c>
      <c r="M895" s="7">
        <f t="shared" si="66"/>
        <v>302589</v>
      </c>
      <c r="N895" s="7">
        <v>166828.125</v>
      </c>
      <c r="O895" s="22">
        <f t="shared" si="67"/>
        <v>1.8137769036246136</v>
      </c>
      <c r="P895" s="27">
        <v>2136</v>
      </c>
      <c r="Q895" s="32">
        <f t="shared" si="68"/>
        <v>141.6615168539326</v>
      </c>
      <c r="R895" s="37" t="s">
        <v>1868</v>
      </c>
      <c r="S895" s="42">
        <f>ABS(O1909-O895)*100</f>
        <v>31.519146538951894</v>
      </c>
      <c r="T895" t="s">
        <v>137</v>
      </c>
      <c r="V895" s="7">
        <v>54500</v>
      </c>
      <c r="W895" t="s">
        <v>45</v>
      </c>
      <c r="X895" s="17" t="s">
        <v>46</v>
      </c>
      <c r="Z895" t="s">
        <v>1340</v>
      </c>
      <c r="AA895">
        <v>401</v>
      </c>
      <c r="AB895">
        <v>49</v>
      </c>
    </row>
    <row r="896" spans="1:28" x14ac:dyDescent="0.25">
      <c r="A896" t="s">
        <v>1881</v>
      </c>
      <c r="B896" t="s">
        <v>1882</v>
      </c>
      <c r="C896" s="17">
        <v>44706</v>
      </c>
      <c r="D896" s="7">
        <v>422750</v>
      </c>
      <c r="E896" t="s">
        <v>41</v>
      </c>
      <c r="F896" t="s">
        <v>42</v>
      </c>
      <c r="G896" s="7">
        <v>422750</v>
      </c>
      <c r="H896" s="7">
        <v>198900</v>
      </c>
      <c r="I896" s="12">
        <f t="shared" si="65"/>
        <v>47.049083382613837</v>
      </c>
      <c r="J896" s="12">
        <f t="shared" si="69"/>
        <v>2.6476199140894607</v>
      </c>
      <c r="K896" s="7">
        <v>397800</v>
      </c>
      <c r="L896" s="7">
        <v>69405</v>
      </c>
      <c r="M896" s="7">
        <f t="shared" si="66"/>
        <v>353345</v>
      </c>
      <c r="N896" s="7">
        <v>205246.875</v>
      </c>
      <c r="O896" s="22">
        <f t="shared" si="67"/>
        <v>1.7215609251054371</v>
      </c>
      <c r="P896" s="27">
        <v>2430</v>
      </c>
      <c r="Q896" s="32">
        <f t="shared" si="68"/>
        <v>145.40946502057614</v>
      </c>
      <c r="R896" s="37" t="s">
        <v>1868</v>
      </c>
      <c r="S896" s="42">
        <f>ABS(O1909-O896)*100</f>
        <v>22.29754868703424</v>
      </c>
      <c r="T896" t="s">
        <v>44</v>
      </c>
      <c r="V896" s="7">
        <v>59500</v>
      </c>
      <c r="W896" t="s">
        <v>45</v>
      </c>
      <c r="X896" s="17" t="s">
        <v>46</v>
      </c>
      <c r="Z896" t="s">
        <v>1340</v>
      </c>
      <c r="AA896">
        <v>401</v>
      </c>
      <c r="AB896">
        <v>52</v>
      </c>
    </row>
    <row r="897" spans="1:28" x14ac:dyDescent="0.25">
      <c r="A897" t="s">
        <v>1883</v>
      </c>
      <c r="B897" t="s">
        <v>1884</v>
      </c>
      <c r="C897" s="17">
        <v>44749</v>
      </c>
      <c r="D897" s="7">
        <v>322000</v>
      </c>
      <c r="E897" t="s">
        <v>1885</v>
      </c>
      <c r="F897" t="s">
        <v>42</v>
      </c>
      <c r="G897" s="7">
        <v>322000</v>
      </c>
      <c r="H897" s="7">
        <v>187350</v>
      </c>
      <c r="I897" s="12">
        <f t="shared" si="65"/>
        <v>58.183229813664596</v>
      </c>
      <c r="J897" s="12">
        <f t="shared" si="69"/>
        <v>8.4865265169612982</v>
      </c>
      <c r="K897" s="7">
        <v>374703</v>
      </c>
      <c r="L897" s="7">
        <v>58154</v>
      </c>
      <c r="M897" s="7">
        <f t="shared" si="66"/>
        <v>263846</v>
      </c>
      <c r="N897" s="7">
        <v>197843.125</v>
      </c>
      <c r="O897" s="22">
        <f t="shared" si="67"/>
        <v>1.3336121737866808</v>
      </c>
      <c r="P897" s="27">
        <v>3063</v>
      </c>
      <c r="Q897" s="32">
        <f t="shared" si="68"/>
        <v>86.139732288605941</v>
      </c>
      <c r="R897" s="37" t="s">
        <v>1868</v>
      </c>
      <c r="S897" s="42">
        <f>ABS(O1909-O897)*100</f>
        <v>16.497326444841388</v>
      </c>
      <c r="T897" t="s">
        <v>1245</v>
      </c>
      <c r="V897" s="7">
        <v>54500</v>
      </c>
      <c r="W897" t="s">
        <v>45</v>
      </c>
      <c r="X897" s="17" t="s">
        <v>46</v>
      </c>
      <c r="Z897" t="s">
        <v>1340</v>
      </c>
      <c r="AA897">
        <v>401</v>
      </c>
      <c r="AB897">
        <v>49</v>
      </c>
    </row>
    <row r="898" spans="1:28" x14ac:dyDescent="0.25">
      <c r="A898" t="s">
        <v>1886</v>
      </c>
      <c r="B898" t="s">
        <v>1887</v>
      </c>
      <c r="C898" s="17">
        <v>45313</v>
      </c>
      <c r="D898" s="7">
        <v>325000</v>
      </c>
      <c r="E898" t="s">
        <v>41</v>
      </c>
      <c r="F898" t="s">
        <v>42</v>
      </c>
      <c r="G898" s="7">
        <v>325000</v>
      </c>
      <c r="H898" s="7">
        <v>194390</v>
      </c>
      <c r="I898" s="12">
        <f t="shared" ref="I898:I961" si="70">H898/G898*100</f>
        <v>59.812307692307684</v>
      </c>
      <c r="J898" s="12">
        <f t="shared" si="69"/>
        <v>10.115604395604386</v>
      </c>
      <c r="K898" s="7">
        <v>388774</v>
      </c>
      <c r="L898" s="7">
        <v>61078</v>
      </c>
      <c r="M898" s="7">
        <f t="shared" ref="M898:M961" si="71">G898-L898</f>
        <v>263922</v>
      </c>
      <c r="N898" s="7">
        <v>204810</v>
      </c>
      <c r="O898" s="22">
        <f t="shared" ref="O898:O961" si="72">M898/N898</f>
        <v>1.2886187197890728</v>
      </c>
      <c r="P898" s="27">
        <v>2692</v>
      </c>
      <c r="Q898" s="32">
        <f t="shared" ref="Q898:Q961" si="73">M898/P898</f>
        <v>98.039375928677558</v>
      </c>
      <c r="R898" s="37" t="s">
        <v>1868</v>
      </c>
      <c r="S898" s="42">
        <f>ABS(O1909-O898)*100</f>
        <v>20.99667184460219</v>
      </c>
      <c r="T898" t="s">
        <v>44</v>
      </c>
      <c r="V898" s="7">
        <v>54500</v>
      </c>
      <c r="W898" t="s">
        <v>45</v>
      </c>
      <c r="X898" s="17" t="s">
        <v>46</v>
      </c>
      <c r="Z898" t="s">
        <v>1340</v>
      </c>
      <c r="AA898">
        <v>401</v>
      </c>
      <c r="AB898">
        <v>49</v>
      </c>
    </row>
    <row r="899" spans="1:28" x14ac:dyDescent="0.25">
      <c r="A899" t="s">
        <v>1888</v>
      </c>
      <c r="B899" t="s">
        <v>1889</v>
      </c>
      <c r="C899" s="17">
        <v>45181</v>
      </c>
      <c r="D899" s="7">
        <v>236195</v>
      </c>
      <c r="E899" t="s">
        <v>41</v>
      </c>
      <c r="F899" t="s">
        <v>42</v>
      </c>
      <c r="G899" s="7">
        <v>236195</v>
      </c>
      <c r="H899" s="7">
        <v>165020</v>
      </c>
      <c r="I899" s="12">
        <f t="shared" si="70"/>
        <v>69.866000550392684</v>
      </c>
      <c r="J899" s="12">
        <f t="shared" ref="J899:J962" si="74">+ABS(I899-$I$1914)</f>
        <v>20.169297253689386</v>
      </c>
      <c r="K899" s="7">
        <v>330046</v>
      </c>
      <c r="L899" s="7">
        <v>58403</v>
      </c>
      <c r="M899" s="7">
        <f t="shared" si="71"/>
        <v>177792</v>
      </c>
      <c r="N899" s="7">
        <v>169776.875</v>
      </c>
      <c r="O899" s="22">
        <f t="shared" si="72"/>
        <v>1.0472097569236094</v>
      </c>
      <c r="P899" s="27">
        <v>2204</v>
      </c>
      <c r="Q899" s="32">
        <f t="shared" si="73"/>
        <v>80.667876588021784</v>
      </c>
      <c r="R899" s="37" t="s">
        <v>1868</v>
      </c>
      <c r="S899" s="42">
        <f>ABS(O1909-O899)*100</f>
        <v>45.137568131148534</v>
      </c>
      <c r="T899" t="s">
        <v>44</v>
      </c>
      <c r="V899" s="7">
        <v>54500</v>
      </c>
      <c r="W899" t="s">
        <v>45</v>
      </c>
      <c r="X899" s="17" t="s">
        <v>46</v>
      </c>
      <c r="Z899" t="s">
        <v>1340</v>
      </c>
      <c r="AA899">
        <v>401</v>
      </c>
      <c r="AB899">
        <v>49</v>
      </c>
    </row>
    <row r="900" spans="1:28" x14ac:dyDescent="0.25">
      <c r="A900" t="s">
        <v>1890</v>
      </c>
      <c r="B900" t="s">
        <v>1891</v>
      </c>
      <c r="C900" s="17">
        <v>45071</v>
      </c>
      <c r="D900" s="7">
        <v>425000</v>
      </c>
      <c r="E900" t="s">
        <v>41</v>
      </c>
      <c r="F900" t="s">
        <v>42</v>
      </c>
      <c r="G900" s="7">
        <v>425000</v>
      </c>
      <c r="H900" s="7">
        <v>187710</v>
      </c>
      <c r="I900" s="12">
        <f t="shared" si="70"/>
        <v>44.167058823529409</v>
      </c>
      <c r="J900" s="12">
        <f t="shared" si="74"/>
        <v>5.5296444731738887</v>
      </c>
      <c r="K900" s="7">
        <v>375415</v>
      </c>
      <c r="L900" s="7">
        <v>58300</v>
      </c>
      <c r="M900" s="7">
        <f t="shared" si="71"/>
        <v>366700</v>
      </c>
      <c r="N900" s="7">
        <v>198196.875</v>
      </c>
      <c r="O900" s="22">
        <f t="shared" si="72"/>
        <v>1.8501805338757233</v>
      </c>
      <c r="P900" s="27">
        <v>2692</v>
      </c>
      <c r="Q900" s="32">
        <f t="shared" si="73"/>
        <v>136.21842496285291</v>
      </c>
      <c r="R900" s="37" t="s">
        <v>1868</v>
      </c>
      <c r="S900" s="42">
        <f>ABS(O1909-O900)*100</f>
        <v>35.159509564062866</v>
      </c>
      <c r="T900" t="s">
        <v>44</v>
      </c>
      <c r="V900" s="7">
        <v>54500</v>
      </c>
      <c r="W900" t="s">
        <v>45</v>
      </c>
      <c r="X900" s="17" t="s">
        <v>46</v>
      </c>
      <c r="Z900" t="s">
        <v>1340</v>
      </c>
      <c r="AA900">
        <v>401</v>
      </c>
      <c r="AB900">
        <v>49</v>
      </c>
    </row>
    <row r="901" spans="1:28" x14ac:dyDescent="0.25">
      <c r="A901" t="s">
        <v>1892</v>
      </c>
      <c r="B901" t="s">
        <v>1893</v>
      </c>
      <c r="C901" s="17">
        <v>44701</v>
      </c>
      <c r="D901" s="7">
        <v>365000</v>
      </c>
      <c r="E901" t="s">
        <v>41</v>
      </c>
      <c r="F901" t="s">
        <v>42</v>
      </c>
      <c r="G901" s="7">
        <v>365000</v>
      </c>
      <c r="H901" s="7">
        <v>193380</v>
      </c>
      <c r="I901" s="12">
        <f t="shared" si="70"/>
        <v>52.980821917808221</v>
      </c>
      <c r="J901" s="12">
        <f t="shared" si="74"/>
        <v>3.2841186211049234</v>
      </c>
      <c r="K901" s="7">
        <v>386753</v>
      </c>
      <c r="L901" s="7">
        <v>58324</v>
      </c>
      <c r="M901" s="7">
        <f t="shared" si="71"/>
        <v>306676</v>
      </c>
      <c r="N901" s="7">
        <v>205268.125</v>
      </c>
      <c r="O901" s="22">
        <f t="shared" si="72"/>
        <v>1.4940264105788466</v>
      </c>
      <c r="P901" s="27">
        <v>2794</v>
      </c>
      <c r="Q901" s="32">
        <f t="shared" si="73"/>
        <v>109.76234788833214</v>
      </c>
      <c r="R901" s="37" t="s">
        <v>1868</v>
      </c>
      <c r="S901" s="42">
        <f>ABS(O1909-O901)*100</f>
        <v>0.45590276562481602</v>
      </c>
      <c r="T901" t="s">
        <v>393</v>
      </c>
      <c r="V901" s="7">
        <v>54500</v>
      </c>
      <c r="W901" t="s">
        <v>45</v>
      </c>
      <c r="X901" s="17" t="s">
        <v>46</v>
      </c>
      <c r="Z901" t="s">
        <v>1340</v>
      </c>
      <c r="AA901">
        <v>401</v>
      </c>
      <c r="AB901">
        <v>49</v>
      </c>
    </row>
    <row r="902" spans="1:28" x14ac:dyDescent="0.25">
      <c r="A902" t="s">
        <v>1894</v>
      </c>
      <c r="B902" t="s">
        <v>1895</v>
      </c>
      <c r="C902" s="17">
        <v>44893</v>
      </c>
      <c r="D902" s="7">
        <v>185000</v>
      </c>
      <c r="E902" t="s">
        <v>41</v>
      </c>
      <c r="F902" t="s">
        <v>42</v>
      </c>
      <c r="G902" s="7">
        <v>185000</v>
      </c>
      <c r="H902" s="7">
        <v>130600</v>
      </c>
      <c r="I902" s="12">
        <f t="shared" si="70"/>
        <v>70.594594594594597</v>
      </c>
      <c r="J902" s="12">
        <f t="shared" si="74"/>
        <v>20.897891297891299</v>
      </c>
      <c r="K902" s="7">
        <v>261191</v>
      </c>
      <c r="L902" s="7">
        <v>57411</v>
      </c>
      <c r="M902" s="7">
        <f t="shared" si="71"/>
        <v>127589</v>
      </c>
      <c r="N902" s="7">
        <v>127362.5</v>
      </c>
      <c r="O902" s="22">
        <f t="shared" si="72"/>
        <v>1.001778388458141</v>
      </c>
      <c r="P902" s="27">
        <v>1932</v>
      </c>
      <c r="Q902" s="32">
        <f t="shared" si="73"/>
        <v>66.039855072463766</v>
      </c>
      <c r="R902" s="37" t="s">
        <v>1868</v>
      </c>
      <c r="S902" s="42">
        <f>ABS(O1909-O902)*100</f>
        <v>49.68070497769537</v>
      </c>
      <c r="T902" t="s">
        <v>137</v>
      </c>
      <c r="V902" s="7">
        <v>54500</v>
      </c>
      <c r="W902" t="s">
        <v>45</v>
      </c>
      <c r="X902" s="17" t="s">
        <v>46</v>
      </c>
      <c r="Z902" t="s">
        <v>1340</v>
      </c>
      <c r="AA902">
        <v>401</v>
      </c>
      <c r="AB902">
        <v>42</v>
      </c>
    </row>
    <row r="903" spans="1:28" x14ac:dyDescent="0.25">
      <c r="A903" t="s">
        <v>1896</v>
      </c>
      <c r="B903" t="s">
        <v>1897</v>
      </c>
      <c r="C903" s="17">
        <v>44832</v>
      </c>
      <c r="D903" s="7">
        <v>300000</v>
      </c>
      <c r="E903" t="s">
        <v>41</v>
      </c>
      <c r="F903" t="s">
        <v>42</v>
      </c>
      <c r="G903" s="7">
        <v>300000</v>
      </c>
      <c r="H903" s="7">
        <v>157770</v>
      </c>
      <c r="I903" s="12">
        <f t="shared" si="70"/>
        <v>52.59</v>
      </c>
      <c r="J903" s="12">
        <f t="shared" si="74"/>
        <v>2.8932967032967056</v>
      </c>
      <c r="K903" s="7">
        <v>315536</v>
      </c>
      <c r="L903" s="7">
        <v>59477</v>
      </c>
      <c r="M903" s="7">
        <f t="shared" si="71"/>
        <v>240523</v>
      </c>
      <c r="N903" s="7">
        <v>160036.875</v>
      </c>
      <c r="O903" s="22">
        <f t="shared" si="72"/>
        <v>1.5029223733592649</v>
      </c>
      <c r="P903" s="27">
        <v>1932</v>
      </c>
      <c r="Q903" s="32">
        <f t="shared" si="73"/>
        <v>124.49430641821947</v>
      </c>
      <c r="R903" s="37" t="s">
        <v>1868</v>
      </c>
      <c r="S903" s="42">
        <f>ABS(O1909-O903)*100</f>
        <v>0.43369351241702159</v>
      </c>
      <c r="T903" t="s">
        <v>137</v>
      </c>
      <c r="V903" s="7">
        <v>54500</v>
      </c>
      <c r="W903" t="s">
        <v>45</v>
      </c>
      <c r="X903" s="17" t="s">
        <v>46</v>
      </c>
      <c r="Z903" t="s">
        <v>1340</v>
      </c>
      <c r="AA903">
        <v>401</v>
      </c>
      <c r="AB903">
        <v>49</v>
      </c>
    </row>
    <row r="904" spans="1:28" x14ac:dyDescent="0.25">
      <c r="A904" t="s">
        <v>1898</v>
      </c>
      <c r="B904" t="s">
        <v>1899</v>
      </c>
      <c r="C904" s="17">
        <v>44694</v>
      </c>
      <c r="D904" s="7">
        <v>355000</v>
      </c>
      <c r="E904" t="s">
        <v>41</v>
      </c>
      <c r="F904" t="s">
        <v>42</v>
      </c>
      <c r="G904" s="7">
        <v>355000</v>
      </c>
      <c r="H904" s="7">
        <v>166550</v>
      </c>
      <c r="I904" s="12">
        <f t="shared" si="70"/>
        <v>46.91549295774648</v>
      </c>
      <c r="J904" s="12">
        <f t="shared" si="74"/>
        <v>2.7812103389568179</v>
      </c>
      <c r="K904" s="7">
        <v>333106</v>
      </c>
      <c r="L904" s="7">
        <v>61318</v>
      </c>
      <c r="M904" s="7">
        <f t="shared" si="71"/>
        <v>293682</v>
      </c>
      <c r="N904" s="7">
        <v>169867.5</v>
      </c>
      <c r="O904" s="22">
        <f t="shared" si="72"/>
        <v>1.7288886926575124</v>
      </c>
      <c r="P904" s="27">
        <v>2325</v>
      </c>
      <c r="Q904" s="32">
        <f t="shared" si="73"/>
        <v>126.31483870967742</v>
      </c>
      <c r="R904" s="37" t="s">
        <v>1868</v>
      </c>
      <c r="S904" s="42">
        <f>ABS(O1909-O904)*100</f>
        <v>23.030325442241772</v>
      </c>
      <c r="T904" t="s">
        <v>137</v>
      </c>
      <c r="V904" s="7">
        <v>54500</v>
      </c>
      <c r="W904" t="s">
        <v>45</v>
      </c>
      <c r="X904" s="17" t="s">
        <v>46</v>
      </c>
      <c r="Z904" t="s">
        <v>1340</v>
      </c>
      <c r="AA904">
        <v>401</v>
      </c>
      <c r="AB904">
        <v>49</v>
      </c>
    </row>
    <row r="905" spans="1:28" x14ac:dyDescent="0.25">
      <c r="A905" t="s">
        <v>1900</v>
      </c>
      <c r="B905" t="s">
        <v>1901</v>
      </c>
      <c r="C905" s="17">
        <v>44694</v>
      </c>
      <c r="D905" s="7">
        <v>294000</v>
      </c>
      <c r="E905" t="s">
        <v>41</v>
      </c>
      <c r="F905" t="s">
        <v>42</v>
      </c>
      <c r="G905" s="7">
        <v>294000</v>
      </c>
      <c r="H905" s="7">
        <v>173230</v>
      </c>
      <c r="I905" s="12">
        <f t="shared" si="70"/>
        <v>58.92176870748299</v>
      </c>
      <c r="J905" s="12">
        <f t="shared" si="74"/>
        <v>9.2250654107796919</v>
      </c>
      <c r="K905" s="7">
        <v>346469</v>
      </c>
      <c r="L905" s="7">
        <v>59957</v>
      </c>
      <c r="M905" s="7">
        <f t="shared" si="71"/>
        <v>234043</v>
      </c>
      <c r="N905" s="7">
        <v>179070</v>
      </c>
      <c r="O905" s="22">
        <f t="shared" si="72"/>
        <v>1.3069916792315854</v>
      </c>
      <c r="P905" s="27">
        <v>2307</v>
      </c>
      <c r="Q905" s="32">
        <f t="shared" si="73"/>
        <v>101.44906805374946</v>
      </c>
      <c r="R905" s="37" t="s">
        <v>1868</v>
      </c>
      <c r="S905" s="42">
        <f>ABS(O1909-O905)*100</f>
        <v>19.159375900350927</v>
      </c>
      <c r="T905" t="s">
        <v>137</v>
      </c>
      <c r="V905" s="7">
        <v>54500</v>
      </c>
      <c r="W905" t="s">
        <v>45</v>
      </c>
      <c r="X905" s="17" t="s">
        <v>46</v>
      </c>
      <c r="Z905" t="s">
        <v>1340</v>
      </c>
      <c r="AA905">
        <v>401</v>
      </c>
      <c r="AB905">
        <v>49</v>
      </c>
    </row>
    <row r="906" spans="1:28" x14ac:dyDescent="0.25">
      <c r="A906" t="s">
        <v>1902</v>
      </c>
      <c r="B906" t="s">
        <v>1903</v>
      </c>
      <c r="C906" s="17">
        <v>44834</v>
      </c>
      <c r="D906" s="7">
        <v>375000</v>
      </c>
      <c r="E906" t="s">
        <v>41</v>
      </c>
      <c r="F906" t="s">
        <v>42</v>
      </c>
      <c r="G906" s="7">
        <v>375000</v>
      </c>
      <c r="H906" s="7">
        <v>153060</v>
      </c>
      <c r="I906" s="12">
        <f t="shared" si="70"/>
        <v>40.816000000000003</v>
      </c>
      <c r="J906" s="12">
        <f t="shared" si="74"/>
        <v>8.8807032967032953</v>
      </c>
      <c r="K906" s="7">
        <v>306121</v>
      </c>
      <c r="L906" s="7">
        <v>59161</v>
      </c>
      <c r="M906" s="7">
        <f t="shared" si="71"/>
        <v>315839</v>
      </c>
      <c r="N906" s="7">
        <v>154350</v>
      </c>
      <c r="O906" s="22">
        <f t="shared" si="72"/>
        <v>2.0462520246193714</v>
      </c>
      <c r="P906" s="27">
        <v>1928</v>
      </c>
      <c r="Q906" s="32">
        <f t="shared" si="73"/>
        <v>163.81690871369295</v>
      </c>
      <c r="R906" s="37" t="s">
        <v>1868</v>
      </c>
      <c r="S906" s="42">
        <f>ABS(O1909-O906)*100</f>
        <v>54.766658638427671</v>
      </c>
      <c r="T906" t="s">
        <v>44</v>
      </c>
      <c r="V906" s="7">
        <v>54500</v>
      </c>
      <c r="W906" t="s">
        <v>45</v>
      </c>
      <c r="X906" s="17" t="s">
        <v>46</v>
      </c>
      <c r="Z906" t="s">
        <v>1340</v>
      </c>
      <c r="AA906">
        <v>401</v>
      </c>
      <c r="AB906">
        <v>49</v>
      </c>
    </row>
    <row r="907" spans="1:28" x14ac:dyDescent="0.25">
      <c r="A907" t="s">
        <v>1904</v>
      </c>
      <c r="B907" t="s">
        <v>1905</v>
      </c>
      <c r="C907" s="17">
        <v>45281</v>
      </c>
      <c r="D907" s="7">
        <v>384900</v>
      </c>
      <c r="E907" t="s">
        <v>41</v>
      </c>
      <c r="F907" t="s">
        <v>42</v>
      </c>
      <c r="G907" s="7">
        <v>384900</v>
      </c>
      <c r="H907" s="7">
        <v>213660</v>
      </c>
      <c r="I907" s="12">
        <f t="shared" si="70"/>
        <v>55.510522213561963</v>
      </c>
      <c r="J907" s="12">
        <f t="shared" si="74"/>
        <v>5.8138189168586649</v>
      </c>
      <c r="K907" s="7">
        <v>427310</v>
      </c>
      <c r="L907" s="7">
        <v>61952</v>
      </c>
      <c r="M907" s="7">
        <f t="shared" si="71"/>
        <v>322948</v>
      </c>
      <c r="N907" s="7">
        <v>228348.75</v>
      </c>
      <c r="O907" s="22">
        <f t="shared" si="72"/>
        <v>1.4142753135281012</v>
      </c>
      <c r="P907" s="27">
        <v>3696</v>
      </c>
      <c r="Q907" s="32">
        <f t="shared" si="73"/>
        <v>87.377705627705623</v>
      </c>
      <c r="R907" s="37" t="s">
        <v>1868</v>
      </c>
      <c r="S907" s="42">
        <f>ABS(O1909-O907)*100</f>
        <v>8.4310124706993506</v>
      </c>
      <c r="T907" t="s">
        <v>1245</v>
      </c>
      <c r="V907" s="7">
        <v>54500</v>
      </c>
      <c r="W907" t="s">
        <v>45</v>
      </c>
      <c r="X907" s="17" t="s">
        <v>46</v>
      </c>
      <c r="Z907" t="s">
        <v>1340</v>
      </c>
      <c r="AA907">
        <v>401</v>
      </c>
      <c r="AB907">
        <v>47</v>
      </c>
    </row>
    <row r="908" spans="1:28" x14ac:dyDescent="0.25">
      <c r="A908" t="s">
        <v>1906</v>
      </c>
      <c r="B908" t="s">
        <v>1907</v>
      </c>
      <c r="C908" s="17">
        <v>45047</v>
      </c>
      <c r="D908" s="7">
        <v>335000</v>
      </c>
      <c r="E908" t="s">
        <v>41</v>
      </c>
      <c r="F908" t="s">
        <v>42</v>
      </c>
      <c r="G908" s="7">
        <v>335000</v>
      </c>
      <c r="H908" s="7">
        <v>173860</v>
      </c>
      <c r="I908" s="12">
        <f t="shared" si="70"/>
        <v>51.898507462686574</v>
      </c>
      <c r="J908" s="12">
        <f t="shared" si="74"/>
        <v>2.2018041659832761</v>
      </c>
      <c r="K908" s="7">
        <v>347727</v>
      </c>
      <c r="L908" s="7">
        <v>58903</v>
      </c>
      <c r="M908" s="7">
        <f t="shared" si="71"/>
        <v>276097</v>
      </c>
      <c r="N908" s="7">
        <v>180515</v>
      </c>
      <c r="O908" s="22">
        <f t="shared" si="72"/>
        <v>1.5294961637537048</v>
      </c>
      <c r="P908" s="27">
        <v>2396</v>
      </c>
      <c r="Q908" s="32">
        <f t="shared" si="73"/>
        <v>115.23247078464107</v>
      </c>
      <c r="R908" s="37" t="s">
        <v>1868</v>
      </c>
      <c r="S908" s="42">
        <f>ABS(O1909-O908)*100</f>
        <v>3.0910725518610072</v>
      </c>
      <c r="T908" t="s">
        <v>44</v>
      </c>
      <c r="V908" s="7">
        <v>54500</v>
      </c>
      <c r="W908" t="s">
        <v>45</v>
      </c>
      <c r="X908" s="17" t="s">
        <v>46</v>
      </c>
      <c r="Z908" t="s">
        <v>1340</v>
      </c>
      <c r="AA908">
        <v>401</v>
      </c>
      <c r="AB908">
        <v>49</v>
      </c>
    </row>
    <row r="909" spans="1:28" x14ac:dyDescent="0.25">
      <c r="A909" t="s">
        <v>1908</v>
      </c>
      <c r="B909" t="s">
        <v>1909</v>
      </c>
      <c r="C909" s="17">
        <v>44739</v>
      </c>
      <c r="D909" s="7">
        <v>315000</v>
      </c>
      <c r="E909" t="s">
        <v>41</v>
      </c>
      <c r="F909" t="s">
        <v>42</v>
      </c>
      <c r="G909" s="7">
        <v>315000</v>
      </c>
      <c r="H909" s="7">
        <v>174110</v>
      </c>
      <c r="I909" s="12">
        <f t="shared" si="70"/>
        <v>55.273015873015872</v>
      </c>
      <c r="J909" s="12">
        <f t="shared" si="74"/>
        <v>5.5763125763125743</v>
      </c>
      <c r="K909" s="7">
        <v>348223</v>
      </c>
      <c r="L909" s="7">
        <v>62092</v>
      </c>
      <c r="M909" s="7">
        <f t="shared" si="71"/>
        <v>252908</v>
      </c>
      <c r="N909" s="7">
        <v>178831.875</v>
      </c>
      <c r="O909" s="22">
        <f t="shared" si="72"/>
        <v>1.4142221569840387</v>
      </c>
      <c r="P909" s="27">
        <v>2263</v>
      </c>
      <c r="Q909" s="32">
        <f t="shared" si="73"/>
        <v>111.75784357048167</v>
      </c>
      <c r="R909" s="37" t="s">
        <v>1868</v>
      </c>
      <c r="S909" s="42">
        <f>ABS(O1909-O909)*100</f>
        <v>8.4363281251055966</v>
      </c>
      <c r="T909" t="s">
        <v>44</v>
      </c>
      <c r="V909" s="7">
        <v>54500</v>
      </c>
      <c r="W909" t="s">
        <v>45</v>
      </c>
      <c r="X909" s="17" t="s">
        <v>46</v>
      </c>
      <c r="Z909" t="s">
        <v>1340</v>
      </c>
      <c r="AA909">
        <v>401</v>
      </c>
      <c r="AB909">
        <v>49</v>
      </c>
    </row>
    <row r="910" spans="1:28" x14ac:dyDescent="0.25">
      <c r="A910" t="s">
        <v>1910</v>
      </c>
      <c r="B910" t="s">
        <v>1911</v>
      </c>
      <c r="C910" s="17">
        <v>45261</v>
      </c>
      <c r="D910" s="7">
        <v>391500</v>
      </c>
      <c r="E910" t="s">
        <v>41</v>
      </c>
      <c r="F910" t="s">
        <v>42</v>
      </c>
      <c r="G910" s="7">
        <v>391500</v>
      </c>
      <c r="H910" s="7">
        <v>170550</v>
      </c>
      <c r="I910" s="12">
        <f t="shared" si="70"/>
        <v>43.5632183908046</v>
      </c>
      <c r="J910" s="12">
        <f t="shared" si="74"/>
        <v>6.1334849058986975</v>
      </c>
      <c r="K910" s="7">
        <v>341108</v>
      </c>
      <c r="L910" s="7">
        <v>62657</v>
      </c>
      <c r="M910" s="7">
        <f t="shared" si="71"/>
        <v>328843</v>
      </c>
      <c r="N910" s="7">
        <v>174031.875</v>
      </c>
      <c r="O910" s="22">
        <f t="shared" si="72"/>
        <v>1.889556151710714</v>
      </c>
      <c r="P910" s="27">
        <v>2138</v>
      </c>
      <c r="Q910" s="32">
        <f t="shared" si="73"/>
        <v>153.80869971936389</v>
      </c>
      <c r="R910" s="37" t="s">
        <v>1868</v>
      </c>
      <c r="S910" s="42">
        <f>ABS(O1909-O910)*100</f>
        <v>39.097071347561929</v>
      </c>
      <c r="T910" t="s">
        <v>44</v>
      </c>
      <c r="V910" s="7">
        <v>54500</v>
      </c>
      <c r="W910" t="s">
        <v>45</v>
      </c>
      <c r="X910" s="17" t="s">
        <v>46</v>
      </c>
      <c r="Z910" t="s">
        <v>1340</v>
      </c>
      <c r="AA910">
        <v>401</v>
      </c>
      <c r="AB910">
        <v>49</v>
      </c>
    </row>
    <row r="911" spans="1:28" x14ac:dyDescent="0.25">
      <c r="A911" t="s">
        <v>1912</v>
      </c>
      <c r="B911" t="s">
        <v>1913</v>
      </c>
      <c r="C911" s="17">
        <v>45182</v>
      </c>
      <c r="D911" s="7">
        <v>330000</v>
      </c>
      <c r="E911" t="s">
        <v>41</v>
      </c>
      <c r="F911" t="s">
        <v>42</v>
      </c>
      <c r="G911" s="7">
        <v>330000</v>
      </c>
      <c r="H911" s="7">
        <v>177210</v>
      </c>
      <c r="I911" s="12">
        <f t="shared" si="70"/>
        <v>53.7</v>
      </c>
      <c r="J911" s="12">
        <f t="shared" si="74"/>
        <v>4.0032967032967051</v>
      </c>
      <c r="K911" s="7">
        <v>354422</v>
      </c>
      <c r="L911" s="7">
        <v>63728</v>
      </c>
      <c r="M911" s="7">
        <f t="shared" si="71"/>
        <v>266272</v>
      </c>
      <c r="N911" s="7">
        <v>181683.75</v>
      </c>
      <c r="O911" s="22">
        <f t="shared" si="72"/>
        <v>1.4655796129263075</v>
      </c>
      <c r="P911" s="27">
        <v>2307</v>
      </c>
      <c r="Q911" s="32">
        <f t="shared" si="73"/>
        <v>115.41915908105766</v>
      </c>
      <c r="R911" s="37" t="s">
        <v>1868</v>
      </c>
      <c r="S911" s="42">
        <f>ABS(O1909-O911)*100</f>
        <v>3.3005825308787262</v>
      </c>
      <c r="T911" t="s">
        <v>137</v>
      </c>
      <c r="V911" s="7">
        <v>59500</v>
      </c>
      <c r="W911" t="s">
        <v>45</v>
      </c>
      <c r="X911" s="17" t="s">
        <v>46</v>
      </c>
      <c r="Z911" t="s">
        <v>1340</v>
      </c>
      <c r="AA911">
        <v>401</v>
      </c>
      <c r="AB911">
        <v>49</v>
      </c>
    </row>
    <row r="912" spans="1:28" x14ac:dyDescent="0.25">
      <c r="A912" t="s">
        <v>1914</v>
      </c>
      <c r="B912" t="s">
        <v>1915</v>
      </c>
      <c r="C912" s="17">
        <v>45163</v>
      </c>
      <c r="D912" s="7">
        <v>300000</v>
      </c>
      <c r="E912" t="s">
        <v>41</v>
      </c>
      <c r="F912" t="s">
        <v>42</v>
      </c>
      <c r="G912" s="7">
        <v>300000</v>
      </c>
      <c r="H912" s="7">
        <v>182030</v>
      </c>
      <c r="I912" s="12">
        <f t="shared" si="70"/>
        <v>60.676666666666669</v>
      </c>
      <c r="J912" s="12">
        <f t="shared" si="74"/>
        <v>10.979963369963372</v>
      </c>
      <c r="K912" s="7">
        <v>364064</v>
      </c>
      <c r="L912" s="7">
        <v>58557</v>
      </c>
      <c r="M912" s="7">
        <f t="shared" si="71"/>
        <v>241443</v>
      </c>
      <c r="N912" s="7">
        <v>190941.875</v>
      </c>
      <c r="O912" s="22">
        <f t="shared" si="72"/>
        <v>1.2644842835025056</v>
      </c>
      <c r="P912" s="27">
        <v>2551</v>
      </c>
      <c r="Q912" s="32">
        <f t="shared" si="73"/>
        <v>94.646413171305369</v>
      </c>
      <c r="R912" s="37" t="s">
        <v>1868</v>
      </c>
      <c r="S912" s="42">
        <f>ABS(O1909-O912)*100</f>
        <v>23.410115473258909</v>
      </c>
      <c r="T912" t="s">
        <v>44</v>
      </c>
      <c r="V912" s="7">
        <v>54500</v>
      </c>
      <c r="W912" t="s">
        <v>45</v>
      </c>
      <c r="X912" s="17" t="s">
        <v>46</v>
      </c>
      <c r="Z912" t="s">
        <v>1340</v>
      </c>
      <c r="AA912">
        <v>401</v>
      </c>
      <c r="AB912">
        <v>49</v>
      </c>
    </row>
    <row r="913" spans="1:28" x14ac:dyDescent="0.25">
      <c r="A913" t="s">
        <v>1914</v>
      </c>
      <c r="B913" t="s">
        <v>1915</v>
      </c>
      <c r="C913" s="17">
        <v>45247</v>
      </c>
      <c r="D913" s="7">
        <v>425000</v>
      </c>
      <c r="E913" t="s">
        <v>41</v>
      </c>
      <c r="F913" t="s">
        <v>42</v>
      </c>
      <c r="G913" s="7">
        <v>425000</v>
      </c>
      <c r="H913" s="7">
        <v>182030</v>
      </c>
      <c r="I913" s="12">
        <f t="shared" si="70"/>
        <v>42.830588235294123</v>
      </c>
      <c r="J913" s="12">
        <f t="shared" si="74"/>
        <v>6.8661150614091753</v>
      </c>
      <c r="K913" s="7">
        <v>364064</v>
      </c>
      <c r="L913" s="7">
        <v>58557</v>
      </c>
      <c r="M913" s="7">
        <f t="shared" si="71"/>
        <v>366443</v>
      </c>
      <c r="N913" s="7">
        <v>190941.875</v>
      </c>
      <c r="O913" s="22">
        <f t="shared" si="72"/>
        <v>1.9191337678023743</v>
      </c>
      <c r="P913" s="27">
        <v>2551</v>
      </c>
      <c r="Q913" s="32">
        <f t="shared" si="73"/>
        <v>143.6468051744414</v>
      </c>
      <c r="R913" s="37" t="s">
        <v>1868</v>
      </c>
      <c r="S913" s="42">
        <f>ABS(O1909-O913)*100</f>
        <v>42.054832956727964</v>
      </c>
      <c r="T913" t="s">
        <v>44</v>
      </c>
      <c r="V913" s="7">
        <v>54500</v>
      </c>
      <c r="W913" t="s">
        <v>45</v>
      </c>
      <c r="X913" s="17" t="s">
        <v>46</v>
      </c>
      <c r="Z913" t="s">
        <v>1340</v>
      </c>
      <c r="AA913">
        <v>401</v>
      </c>
      <c r="AB913">
        <v>49</v>
      </c>
    </row>
    <row r="914" spans="1:28" x14ac:dyDescent="0.25">
      <c r="A914" t="s">
        <v>1916</v>
      </c>
      <c r="B914" t="s">
        <v>1917</v>
      </c>
      <c r="C914" s="17">
        <v>44680</v>
      </c>
      <c r="D914" s="7">
        <v>317500</v>
      </c>
      <c r="E914" t="s">
        <v>41</v>
      </c>
      <c r="F914" t="s">
        <v>42</v>
      </c>
      <c r="G914" s="7">
        <v>317500</v>
      </c>
      <c r="H914" s="7">
        <v>157220</v>
      </c>
      <c r="I914" s="12">
        <f t="shared" si="70"/>
        <v>49.518110236220473</v>
      </c>
      <c r="J914" s="12">
        <f t="shared" si="74"/>
        <v>0.17859306048282519</v>
      </c>
      <c r="K914" s="7">
        <v>314430</v>
      </c>
      <c r="L914" s="7">
        <v>59251</v>
      </c>
      <c r="M914" s="7">
        <f t="shared" si="71"/>
        <v>258249</v>
      </c>
      <c r="N914" s="7">
        <v>159486.875</v>
      </c>
      <c r="O914" s="22">
        <f t="shared" si="72"/>
        <v>1.6192492328914214</v>
      </c>
      <c r="P914" s="27">
        <v>2312</v>
      </c>
      <c r="Q914" s="32">
        <f t="shared" si="73"/>
        <v>111.69939446366782</v>
      </c>
      <c r="R914" s="37" t="s">
        <v>1868</v>
      </c>
      <c r="S914" s="42">
        <f>ABS(O1909-O914)*100</f>
        <v>12.066379465632671</v>
      </c>
      <c r="T914" t="s">
        <v>44</v>
      </c>
      <c r="V914" s="7">
        <v>54500</v>
      </c>
      <c r="W914" t="s">
        <v>45</v>
      </c>
      <c r="X914" s="17" t="s">
        <v>46</v>
      </c>
      <c r="Z914" t="s">
        <v>1340</v>
      </c>
      <c r="AA914">
        <v>401</v>
      </c>
      <c r="AB914">
        <v>44</v>
      </c>
    </row>
    <row r="915" spans="1:28" x14ac:dyDescent="0.25">
      <c r="A915" t="s">
        <v>1918</v>
      </c>
      <c r="B915" t="s">
        <v>1919</v>
      </c>
      <c r="C915" s="17">
        <v>44729</v>
      </c>
      <c r="D915" s="7">
        <v>314000</v>
      </c>
      <c r="E915" t="s">
        <v>41</v>
      </c>
      <c r="F915" t="s">
        <v>42</v>
      </c>
      <c r="G915" s="7">
        <v>314000</v>
      </c>
      <c r="H915" s="7">
        <v>148590</v>
      </c>
      <c r="I915" s="12">
        <f t="shared" si="70"/>
        <v>47.321656050955411</v>
      </c>
      <c r="J915" s="12">
        <f t="shared" si="74"/>
        <v>2.3750472457478864</v>
      </c>
      <c r="K915" s="7">
        <v>297187</v>
      </c>
      <c r="L915" s="7">
        <v>61110</v>
      </c>
      <c r="M915" s="7">
        <f t="shared" si="71"/>
        <v>252890</v>
      </c>
      <c r="N915" s="7">
        <v>147548.125</v>
      </c>
      <c r="O915" s="22">
        <f t="shared" si="72"/>
        <v>1.7139492623169559</v>
      </c>
      <c r="P915" s="27">
        <v>1987</v>
      </c>
      <c r="Q915" s="32">
        <f t="shared" si="73"/>
        <v>127.27226975339708</v>
      </c>
      <c r="R915" s="37" t="s">
        <v>1868</v>
      </c>
      <c r="S915" s="42">
        <f>ABS(O1909-O915)*100</f>
        <v>21.536382408186117</v>
      </c>
      <c r="T915" t="s">
        <v>137</v>
      </c>
      <c r="V915" s="7">
        <v>54500</v>
      </c>
      <c r="W915" t="s">
        <v>45</v>
      </c>
      <c r="X915" s="17" t="s">
        <v>46</v>
      </c>
      <c r="Z915" t="s">
        <v>1340</v>
      </c>
      <c r="AA915">
        <v>401</v>
      </c>
      <c r="AB915">
        <v>44</v>
      </c>
    </row>
    <row r="916" spans="1:28" x14ac:dyDescent="0.25">
      <c r="A916" t="s">
        <v>1920</v>
      </c>
      <c r="B916" t="s">
        <v>1921</v>
      </c>
      <c r="C916" s="17">
        <v>44949</v>
      </c>
      <c r="D916" s="7">
        <v>190000</v>
      </c>
      <c r="E916" t="s">
        <v>41</v>
      </c>
      <c r="F916" t="s">
        <v>42</v>
      </c>
      <c r="G916" s="7">
        <v>190000</v>
      </c>
      <c r="H916" s="7">
        <v>157580</v>
      </c>
      <c r="I916" s="12">
        <f t="shared" si="70"/>
        <v>82.936842105263153</v>
      </c>
      <c r="J916" s="12">
        <f t="shared" si="74"/>
        <v>33.240138808559855</v>
      </c>
      <c r="K916" s="7">
        <v>315153</v>
      </c>
      <c r="L916" s="7">
        <v>61451</v>
      </c>
      <c r="M916" s="7">
        <f t="shared" si="71"/>
        <v>128549</v>
      </c>
      <c r="N916" s="7">
        <v>158563.75</v>
      </c>
      <c r="O916" s="22">
        <f t="shared" si="72"/>
        <v>0.81070862665647103</v>
      </c>
      <c r="P916" s="27">
        <v>2450</v>
      </c>
      <c r="Q916" s="32">
        <f t="shared" si="73"/>
        <v>52.468979591836735</v>
      </c>
      <c r="R916" s="37" t="s">
        <v>1868</v>
      </c>
      <c r="S916" s="42">
        <f>ABS(O1909-O916)*100</f>
        <v>68.787681157862366</v>
      </c>
      <c r="T916" t="s">
        <v>44</v>
      </c>
      <c r="V916" s="7">
        <v>54500</v>
      </c>
      <c r="W916" t="s">
        <v>45</v>
      </c>
      <c r="X916" s="17" t="s">
        <v>46</v>
      </c>
      <c r="Z916" t="s">
        <v>1340</v>
      </c>
      <c r="AA916">
        <v>401</v>
      </c>
      <c r="AB916">
        <v>44</v>
      </c>
    </row>
    <row r="917" spans="1:28" x14ac:dyDescent="0.25">
      <c r="A917" t="s">
        <v>1922</v>
      </c>
      <c r="B917" t="s">
        <v>1923</v>
      </c>
      <c r="C917" s="17">
        <v>44860</v>
      </c>
      <c r="D917" s="7">
        <v>285000</v>
      </c>
      <c r="E917" t="s">
        <v>41</v>
      </c>
      <c r="F917" t="s">
        <v>42</v>
      </c>
      <c r="G917" s="7">
        <v>285000</v>
      </c>
      <c r="H917" s="7">
        <v>155000</v>
      </c>
      <c r="I917" s="12">
        <f t="shared" si="70"/>
        <v>54.385964912280706</v>
      </c>
      <c r="J917" s="12">
        <f t="shared" si="74"/>
        <v>4.6892616155774078</v>
      </c>
      <c r="K917" s="7">
        <v>309994</v>
      </c>
      <c r="L917" s="7">
        <v>59896</v>
      </c>
      <c r="M917" s="7">
        <f t="shared" si="71"/>
        <v>225104</v>
      </c>
      <c r="N917" s="7">
        <v>156311.25</v>
      </c>
      <c r="O917" s="22">
        <f t="shared" si="72"/>
        <v>1.4401010803764924</v>
      </c>
      <c r="P917" s="27">
        <v>2321</v>
      </c>
      <c r="Q917" s="32">
        <f t="shared" si="73"/>
        <v>96.985781990521332</v>
      </c>
      <c r="R917" s="37" t="s">
        <v>1868</v>
      </c>
      <c r="S917" s="42">
        <f>ABS(O1909-O917)*100</f>
        <v>5.8484357858602287</v>
      </c>
      <c r="T917" t="s">
        <v>44</v>
      </c>
      <c r="V917" s="7">
        <v>54500</v>
      </c>
      <c r="W917" t="s">
        <v>45</v>
      </c>
      <c r="X917" s="17" t="s">
        <v>46</v>
      </c>
      <c r="Z917" t="s">
        <v>1340</v>
      </c>
      <c r="AA917">
        <v>401</v>
      </c>
      <c r="AB917">
        <v>44</v>
      </c>
    </row>
    <row r="918" spans="1:28" x14ac:dyDescent="0.25">
      <c r="A918" t="s">
        <v>1924</v>
      </c>
      <c r="B918" t="s">
        <v>1925</v>
      </c>
      <c r="C918" s="17">
        <v>44811</v>
      </c>
      <c r="D918" s="7">
        <v>385000</v>
      </c>
      <c r="E918" t="s">
        <v>41</v>
      </c>
      <c r="F918" t="s">
        <v>42</v>
      </c>
      <c r="G918" s="7">
        <v>385000</v>
      </c>
      <c r="H918" s="7">
        <v>164700</v>
      </c>
      <c r="I918" s="12">
        <f t="shared" si="70"/>
        <v>42.779220779220779</v>
      </c>
      <c r="J918" s="12">
        <f t="shared" si="74"/>
        <v>6.9174825174825187</v>
      </c>
      <c r="K918" s="7">
        <v>329406</v>
      </c>
      <c r="L918" s="7">
        <v>57385</v>
      </c>
      <c r="M918" s="7">
        <f t="shared" si="71"/>
        <v>327615</v>
      </c>
      <c r="N918" s="7">
        <v>170013.125</v>
      </c>
      <c r="O918" s="22">
        <f t="shared" si="72"/>
        <v>1.9269982832207808</v>
      </c>
      <c r="P918" s="27">
        <v>2340</v>
      </c>
      <c r="Q918" s="32">
        <f t="shared" si="73"/>
        <v>140.00641025641025</v>
      </c>
      <c r="R918" s="37" t="s">
        <v>1868</v>
      </c>
      <c r="S918" s="42">
        <f>ABS(O1909-O918)*100</f>
        <v>42.841284498568612</v>
      </c>
      <c r="T918" t="s">
        <v>44</v>
      </c>
      <c r="V918" s="7">
        <v>54500</v>
      </c>
      <c r="W918" t="s">
        <v>45</v>
      </c>
      <c r="X918" s="17" t="s">
        <v>46</v>
      </c>
      <c r="Z918" t="s">
        <v>1340</v>
      </c>
      <c r="AA918">
        <v>401</v>
      </c>
      <c r="AB918">
        <v>46</v>
      </c>
    </row>
    <row r="919" spans="1:28" x14ac:dyDescent="0.25">
      <c r="A919" t="s">
        <v>1926</v>
      </c>
      <c r="B919" t="s">
        <v>1927</v>
      </c>
      <c r="C919" s="17">
        <v>45126</v>
      </c>
      <c r="D919" s="7">
        <v>391000</v>
      </c>
      <c r="E919" t="s">
        <v>41</v>
      </c>
      <c r="F919" t="s">
        <v>42</v>
      </c>
      <c r="G919" s="7">
        <v>391000</v>
      </c>
      <c r="H919" s="7">
        <v>172610</v>
      </c>
      <c r="I919" s="12">
        <f t="shared" si="70"/>
        <v>44.145780051150894</v>
      </c>
      <c r="J919" s="12">
        <f t="shared" si="74"/>
        <v>5.5509232455524042</v>
      </c>
      <c r="K919" s="7">
        <v>345225</v>
      </c>
      <c r="L919" s="7">
        <v>63407</v>
      </c>
      <c r="M919" s="7">
        <f t="shared" si="71"/>
        <v>327593</v>
      </c>
      <c r="N919" s="7">
        <v>176136.25</v>
      </c>
      <c r="O919" s="22">
        <f t="shared" si="72"/>
        <v>1.8598840386348636</v>
      </c>
      <c r="P919" s="27">
        <v>2204</v>
      </c>
      <c r="Q919" s="32">
        <f t="shared" si="73"/>
        <v>148.63566243194191</v>
      </c>
      <c r="R919" s="37" t="s">
        <v>1868</v>
      </c>
      <c r="S919" s="42">
        <f>ABS(O1909-O919)*100</f>
        <v>36.12986003997689</v>
      </c>
      <c r="T919" t="s">
        <v>44</v>
      </c>
      <c r="V919" s="7">
        <v>54500</v>
      </c>
      <c r="W919" t="s">
        <v>45</v>
      </c>
      <c r="X919" s="17" t="s">
        <v>46</v>
      </c>
      <c r="Z919" t="s">
        <v>1340</v>
      </c>
      <c r="AA919">
        <v>401</v>
      </c>
      <c r="AB919">
        <v>49</v>
      </c>
    </row>
    <row r="920" spans="1:28" x14ac:dyDescent="0.25">
      <c r="A920" t="s">
        <v>1928</v>
      </c>
      <c r="B920" t="s">
        <v>1929</v>
      </c>
      <c r="C920" s="17">
        <v>44783</v>
      </c>
      <c r="D920" s="7">
        <v>352000</v>
      </c>
      <c r="E920" t="s">
        <v>41</v>
      </c>
      <c r="F920" t="s">
        <v>42</v>
      </c>
      <c r="G920" s="7">
        <v>352000</v>
      </c>
      <c r="H920" s="7">
        <v>183730</v>
      </c>
      <c r="I920" s="12">
        <f t="shared" si="70"/>
        <v>52.196022727272727</v>
      </c>
      <c r="J920" s="12">
        <f t="shared" si="74"/>
        <v>2.4993194305694288</v>
      </c>
      <c r="K920" s="7">
        <v>367457</v>
      </c>
      <c r="L920" s="7">
        <v>72369</v>
      </c>
      <c r="M920" s="7">
        <f t="shared" si="71"/>
        <v>279631</v>
      </c>
      <c r="N920" s="7">
        <v>184430</v>
      </c>
      <c r="O920" s="22">
        <f t="shared" si="72"/>
        <v>1.5161904245513202</v>
      </c>
      <c r="P920" s="27">
        <v>2161</v>
      </c>
      <c r="Q920" s="32">
        <f t="shared" si="73"/>
        <v>129.39888940305414</v>
      </c>
      <c r="R920" s="37" t="s">
        <v>1868</v>
      </c>
      <c r="S920" s="42">
        <f>ABS(O1909-O920)*100</f>
        <v>1.7604986316225535</v>
      </c>
      <c r="T920" t="s">
        <v>44</v>
      </c>
      <c r="V920" s="7">
        <v>54500</v>
      </c>
      <c r="W920" t="s">
        <v>45</v>
      </c>
      <c r="X920" s="17" t="s">
        <v>46</v>
      </c>
      <c r="Z920" t="s">
        <v>1340</v>
      </c>
      <c r="AA920">
        <v>401</v>
      </c>
      <c r="AB920">
        <v>49</v>
      </c>
    </row>
    <row r="921" spans="1:28" x14ac:dyDescent="0.25">
      <c r="A921" t="s">
        <v>1930</v>
      </c>
      <c r="B921" t="s">
        <v>1931</v>
      </c>
      <c r="C921" s="17">
        <v>44974</v>
      </c>
      <c r="D921" s="7">
        <v>290000</v>
      </c>
      <c r="E921" t="s">
        <v>41</v>
      </c>
      <c r="F921" t="s">
        <v>42</v>
      </c>
      <c r="G921" s="7">
        <v>290000</v>
      </c>
      <c r="H921" s="7">
        <v>144400</v>
      </c>
      <c r="I921" s="12">
        <f t="shared" si="70"/>
        <v>49.793103448275858</v>
      </c>
      <c r="J921" s="12">
        <f t="shared" si="74"/>
        <v>9.6400151572559878E-2</v>
      </c>
      <c r="K921" s="7">
        <v>288800</v>
      </c>
      <c r="L921" s="7">
        <v>60011</v>
      </c>
      <c r="M921" s="7">
        <f t="shared" si="71"/>
        <v>229989</v>
      </c>
      <c r="N921" s="7">
        <v>142993.125</v>
      </c>
      <c r="O921" s="22">
        <f t="shared" si="72"/>
        <v>1.6083920118537167</v>
      </c>
      <c r="P921" s="27">
        <v>1941</v>
      </c>
      <c r="Q921" s="32">
        <f t="shared" si="73"/>
        <v>118.48995363214837</v>
      </c>
      <c r="R921" s="37" t="s">
        <v>1868</v>
      </c>
      <c r="S921" s="42">
        <f>ABS(O1909-O921)*100</f>
        <v>10.9806573618622</v>
      </c>
      <c r="T921" t="s">
        <v>137</v>
      </c>
      <c r="V921" s="7">
        <v>54500</v>
      </c>
      <c r="W921" t="s">
        <v>45</v>
      </c>
      <c r="X921" s="17" t="s">
        <v>46</v>
      </c>
      <c r="Z921" t="s">
        <v>1340</v>
      </c>
      <c r="AA921">
        <v>401</v>
      </c>
      <c r="AB921">
        <v>46</v>
      </c>
    </row>
    <row r="922" spans="1:28" x14ac:dyDescent="0.25">
      <c r="A922" t="s">
        <v>1932</v>
      </c>
      <c r="B922" t="s">
        <v>1933</v>
      </c>
      <c r="C922" s="17">
        <v>44775</v>
      </c>
      <c r="D922" s="7">
        <v>355000</v>
      </c>
      <c r="E922" t="s">
        <v>41</v>
      </c>
      <c r="F922" t="s">
        <v>42</v>
      </c>
      <c r="G922" s="7">
        <v>355000</v>
      </c>
      <c r="H922" s="7">
        <v>163930</v>
      </c>
      <c r="I922" s="12">
        <f t="shared" si="70"/>
        <v>46.177464788732394</v>
      </c>
      <c r="J922" s="12">
        <f t="shared" si="74"/>
        <v>3.5192385079709041</v>
      </c>
      <c r="K922" s="7">
        <v>327855</v>
      </c>
      <c r="L922" s="7">
        <v>58001</v>
      </c>
      <c r="M922" s="7">
        <f t="shared" si="71"/>
        <v>296999</v>
      </c>
      <c r="N922" s="7">
        <v>168658.75</v>
      </c>
      <c r="O922" s="22">
        <f t="shared" si="72"/>
        <v>1.7609462894750494</v>
      </c>
      <c r="P922" s="27">
        <v>2580</v>
      </c>
      <c r="Q922" s="32">
        <f t="shared" si="73"/>
        <v>115.11589147286821</v>
      </c>
      <c r="R922" s="37" t="s">
        <v>1868</v>
      </c>
      <c r="S922" s="42">
        <f>ABS(O1909-O922)*100</f>
        <v>26.236085123995466</v>
      </c>
      <c r="T922" t="s">
        <v>1245</v>
      </c>
      <c r="V922" s="7">
        <v>54500</v>
      </c>
      <c r="W922" t="s">
        <v>45</v>
      </c>
      <c r="X922" s="17" t="s">
        <v>46</v>
      </c>
      <c r="Z922" t="s">
        <v>1340</v>
      </c>
      <c r="AA922">
        <v>401</v>
      </c>
      <c r="AB922">
        <v>45</v>
      </c>
    </row>
    <row r="923" spans="1:28" x14ac:dyDescent="0.25">
      <c r="A923" t="s">
        <v>1934</v>
      </c>
      <c r="B923" t="s">
        <v>1935</v>
      </c>
      <c r="C923" s="17">
        <v>44869</v>
      </c>
      <c r="D923" s="7">
        <v>340000</v>
      </c>
      <c r="E923" t="s">
        <v>41</v>
      </c>
      <c r="F923" t="s">
        <v>42</v>
      </c>
      <c r="G923" s="7">
        <v>340000</v>
      </c>
      <c r="H923" s="7">
        <v>156860</v>
      </c>
      <c r="I923" s="12">
        <f t="shared" si="70"/>
        <v>46.135294117647057</v>
      </c>
      <c r="J923" s="12">
        <f t="shared" si="74"/>
        <v>3.5614091790562412</v>
      </c>
      <c r="K923" s="7">
        <v>313716</v>
      </c>
      <c r="L923" s="7">
        <v>59148</v>
      </c>
      <c r="M923" s="7">
        <f t="shared" si="71"/>
        <v>280852</v>
      </c>
      <c r="N923" s="7">
        <v>159105</v>
      </c>
      <c r="O923" s="22">
        <f t="shared" si="72"/>
        <v>1.7651990823669903</v>
      </c>
      <c r="P923" s="27">
        <v>1991</v>
      </c>
      <c r="Q923" s="32">
        <f t="shared" si="73"/>
        <v>141.06077348066299</v>
      </c>
      <c r="R923" s="37" t="s">
        <v>1868</v>
      </c>
      <c r="S923" s="42">
        <f>ABS(O1909-O923)*100</f>
        <v>26.66136441318956</v>
      </c>
      <c r="T923" t="s">
        <v>44</v>
      </c>
      <c r="V923" s="7">
        <v>54500</v>
      </c>
      <c r="W923" t="s">
        <v>45</v>
      </c>
      <c r="X923" s="17" t="s">
        <v>46</v>
      </c>
      <c r="Z923" t="s">
        <v>1340</v>
      </c>
      <c r="AA923">
        <v>401</v>
      </c>
      <c r="AB923">
        <v>50</v>
      </c>
    </row>
    <row r="924" spans="1:28" x14ac:dyDescent="0.25">
      <c r="A924" t="s">
        <v>1936</v>
      </c>
      <c r="B924" t="s">
        <v>1937</v>
      </c>
      <c r="C924" s="17">
        <v>44985</v>
      </c>
      <c r="D924" s="7">
        <v>125000</v>
      </c>
      <c r="E924" t="s">
        <v>41</v>
      </c>
      <c r="F924" t="s">
        <v>42</v>
      </c>
      <c r="G924" s="7">
        <v>125000</v>
      </c>
      <c r="H924" s="7">
        <v>71260</v>
      </c>
      <c r="I924" s="12">
        <f t="shared" si="70"/>
        <v>57.008000000000003</v>
      </c>
      <c r="J924" s="12">
        <f t="shared" si="74"/>
        <v>7.3112967032967049</v>
      </c>
      <c r="K924" s="7">
        <v>142519</v>
      </c>
      <c r="L924" s="7">
        <v>31827</v>
      </c>
      <c r="M924" s="7">
        <f t="shared" si="71"/>
        <v>93173</v>
      </c>
      <c r="N924" s="7">
        <v>115304.1640625</v>
      </c>
      <c r="O924" s="22">
        <f t="shared" si="72"/>
        <v>0.80806275087772261</v>
      </c>
      <c r="P924" s="27">
        <v>1191</v>
      </c>
      <c r="Q924" s="32">
        <f t="shared" si="73"/>
        <v>78.230898404701932</v>
      </c>
      <c r="R924" s="37" t="s">
        <v>1938</v>
      </c>
      <c r="S924" s="42">
        <f>ABS(O1909-O924)*100</f>
        <v>69.052268735737215</v>
      </c>
      <c r="T924" t="s">
        <v>99</v>
      </c>
      <c r="V924" s="7">
        <v>30000</v>
      </c>
      <c r="W924" t="s">
        <v>45</v>
      </c>
      <c r="X924" s="17" t="s">
        <v>46</v>
      </c>
      <c r="Z924" t="s">
        <v>101</v>
      </c>
      <c r="AA924">
        <v>407</v>
      </c>
      <c r="AB924">
        <v>52</v>
      </c>
    </row>
    <row r="925" spans="1:28" x14ac:dyDescent="0.25">
      <c r="A925" t="s">
        <v>1939</v>
      </c>
      <c r="B925" t="s">
        <v>1940</v>
      </c>
      <c r="C925" s="17">
        <v>44831</v>
      </c>
      <c r="D925" s="7">
        <v>106000</v>
      </c>
      <c r="E925" t="s">
        <v>41</v>
      </c>
      <c r="F925" t="s">
        <v>42</v>
      </c>
      <c r="G925" s="7">
        <v>106000</v>
      </c>
      <c r="H925" s="7">
        <v>69530</v>
      </c>
      <c r="I925" s="12">
        <f t="shared" si="70"/>
        <v>65.594339622641513</v>
      </c>
      <c r="J925" s="12">
        <f t="shared" si="74"/>
        <v>15.897636325938215</v>
      </c>
      <c r="K925" s="7">
        <v>139067</v>
      </c>
      <c r="L925" s="7">
        <v>31827</v>
      </c>
      <c r="M925" s="7">
        <f t="shared" si="71"/>
        <v>74173</v>
      </c>
      <c r="N925" s="7">
        <v>111708.3359375</v>
      </c>
      <c r="O925" s="22">
        <f t="shared" si="72"/>
        <v>0.6639880486761458</v>
      </c>
      <c r="P925" s="27">
        <v>1192</v>
      </c>
      <c r="Q925" s="32">
        <f t="shared" si="73"/>
        <v>62.225671140939596</v>
      </c>
      <c r="R925" s="37" t="s">
        <v>1938</v>
      </c>
      <c r="S925" s="42">
        <f>ABS(O1909-O925)*100</f>
        <v>83.459738955894892</v>
      </c>
      <c r="T925" t="s">
        <v>99</v>
      </c>
      <c r="V925" s="7">
        <v>30000</v>
      </c>
      <c r="W925" t="s">
        <v>45</v>
      </c>
      <c r="X925" s="17" t="s">
        <v>46</v>
      </c>
      <c r="Z925" t="s">
        <v>101</v>
      </c>
      <c r="AA925">
        <v>407</v>
      </c>
      <c r="AB925">
        <v>52</v>
      </c>
    </row>
    <row r="926" spans="1:28" x14ac:dyDescent="0.25">
      <c r="A926" t="s">
        <v>1941</v>
      </c>
      <c r="B926" t="s">
        <v>1942</v>
      </c>
      <c r="C926" s="17">
        <v>44741</v>
      </c>
      <c r="D926" s="7">
        <v>140000</v>
      </c>
      <c r="E926" t="s">
        <v>41</v>
      </c>
      <c r="F926" t="s">
        <v>42</v>
      </c>
      <c r="G926" s="7">
        <v>140000</v>
      </c>
      <c r="H926" s="7">
        <v>74430</v>
      </c>
      <c r="I926" s="12">
        <f t="shared" si="70"/>
        <v>53.164285714285718</v>
      </c>
      <c r="J926" s="12">
        <f t="shared" si="74"/>
        <v>3.4675824175824204</v>
      </c>
      <c r="K926" s="7">
        <v>148866</v>
      </c>
      <c r="L926" s="7">
        <v>31827</v>
      </c>
      <c r="M926" s="7">
        <f t="shared" si="71"/>
        <v>108173</v>
      </c>
      <c r="N926" s="7">
        <v>121915.625</v>
      </c>
      <c r="O926" s="22">
        <f t="shared" si="72"/>
        <v>0.88727757414195263</v>
      </c>
      <c r="P926" s="27">
        <v>1309</v>
      </c>
      <c r="Q926" s="32">
        <f t="shared" si="73"/>
        <v>82.637891520244466</v>
      </c>
      <c r="R926" s="37" t="s">
        <v>1938</v>
      </c>
      <c r="S926" s="42">
        <f>ABS(O1909-O926)*100</f>
        <v>61.130786409314211</v>
      </c>
      <c r="T926" t="s">
        <v>99</v>
      </c>
      <c r="V926" s="7">
        <v>30000</v>
      </c>
      <c r="W926" t="s">
        <v>45</v>
      </c>
      <c r="X926" s="17" t="s">
        <v>46</v>
      </c>
      <c r="Z926" t="s">
        <v>101</v>
      </c>
      <c r="AA926">
        <v>407</v>
      </c>
      <c r="AB926">
        <v>52</v>
      </c>
    </row>
    <row r="927" spans="1:28" x14ac:dyDescent="0.25">
      <c r="A927" t="s">
        <v>1943</v>
      </c>
      <c r="B927" t="s">
        <v>1942</v>
      </c>
      <c r="C927" s="17">
        <v>44895</v>
      </c>
      <c r="D927" s="7">
        <v>140000</v>
      </c>
      <c r="E927" t="s">
        <v>41</v>
      </c>
      <c r="F927" t="s">
        <v>42</v>
      </c>
      <c r="G927" s="7">
        <v>140000</v>
      </c>
      <c r="H927" s="7">
        <v>74430</v>
      </c>
      <c r="I927" s="12">
        <f t="shared" si="70"/>
        <v>53.164285714285718</v>
      </c>
      <c r="J927" s="12">
        <f t="shared" si="74"/>
        <v>3.4675824175824204</v>
      </c>
      <c r="K927" s="7">
        <v>148866</v>
      </c>
      <c r="L927" s="7">
        <v>31827</v>
      </c>
      <c r="M927" s="7">
        <f t="shared" si="71"/>
        <v>108173</v>
      </c>
      <c r="N927" s="7">
        <v>121915.625</v>
      </c>
      <c r="O927" s="22">
        <f t="shared" si="72"/>
        <v>0.88727757414195263</v>
      </c>
      <c r="P927" s="27">
        <v>1309</v>
      </c>
      <c r="Q927" s="32">
        <f t="shared" si="73"/>
        <v>82.637891520244466</v>
      </c>
      <c r="R927" s="37" t="s">
        <v>1938</v>
      </c>
      <c r="S927" s="42">
        <f>ABS(O1909-O927)*100</f>
        <v>61.130786409314211</v>
      </c>
      <c r="T927" t="s">
        <v>99</v>
      </c>
      <c r="V927" s="7">
        <v>30000</v>
      </c>
      <c r="W927" t="s">
        <v>45</v>
      </c>
      <c r="X927" s="17" t="s">
        <v>46</v>
      </c>
      <c r="Z927" t="s">
        <v>101</v>
      </c>
      <c r="AA927">
        <v>407</v>
      </c>
      <c r="AB927">
        <v>52</v>
      </c>
    </row>
    <row r="928" spans="1:28" x14ac:dyDescent="0.25">
      <c r="A928" t="s">
        <v>1944</v>
      </c>
      <c r="B928" t="s">
        <v>1945</v>
      </c>
      <c r="C928" s="17">
        <v>44911</v>
      </c>
      <c r="D928" s="7">
        <v>206000</v>
      </c>
      <c r="E928" t="s">
        <v>41</v>
      </c>
      <c r="F928" t="s">
        <v>42</v>
      </c>
      <c r="G928" s="7">
        <v>206000</v>
      </c>
      <c r="H928" s="7">
        <v>86500</v>
      </c>
      <c r="I928" s="12">
        <f t="shared" si="70"/>
        <v>41.990291262135919</v>
      </c>
      <c r="J928" s="12">
        <f t="shared" si="74"/>
        <v>7.7064120345673786</v>
      </c>
      <c r="K928" s="7">
        <v>173008</v>
      </c>
      <c r="L928" s="7">
        <v>31827</v>
      </c>
      <c r="M928" s="7">
        <f t="shared" si="71"/>
        <v>174173</v>
      </c>
      <c r="N928" s="7">
        <v>147063.546875</v>
      </c>
      <c r="O928" s="22">
        <f t="shared" si="72"/>
        <v>1.1843383605322826</v>
      </c>
      <c r="P928" s="27">
        <v>1850</v>
      </c>
      <c r="Q928" s="32">
        <f t="shared" si="73"/>
        <v>94.147567567567563</v>
      </c>
      <c r="R928" s="37" t="s">
        <v>1938</v>
      </c>
      <c r="S928" s="42">
        <f>ABS(O1909-O928)*100</f>
        <v>31.424707770281213</v>
      </c>
      <c r="T928" t="s">
        <v>99</v>
      </c>
      <c r="V928" s="7">
        <v>30000</v>
      </c>
      <c r="W928" t="s">
        <v>45</v>
      </c>
      <c r="X928" s="17" t="s">
        <v>46</v>
      </c>
      <c r="Z928" t="s">
        <v>101</v>
      </c>
      <c r="AA928">
        <v>407</v>
      </c>
      <c r="AB928">
        <v>52</v>
      </c>
    </row>
    <row r="929" spans="1:28" x14ac:dyDescent="0.25">
      <c r="A929" t="s">
        <v>1946</v>
      </c>
      <c r="B929" t="s">
        <v>1947</v>
      </c>
      <c r="C929" s="17">
        <v>45180</v>
      </c>
      <c r="D929" s="7">
        <v>81000</v>
      </c>
      <c r="E929" t="s">
        <v>41</v>
      </c>
      <c r="F929" t="s">
        <v>42</v>
      </c>
      <c r="G929" s="7">
        <v>81000</v>
      </c>
      <c r="H929" s="7">
        <v>47820</v>
      </c>
      <c r="I929" s="12">
        <f t="shared" si="70"/>
        <v>59.037037037037031</v>
      </c>
      <c r="J929" s="12">
        <f t="shared" si="74"/>
        <v>9.3403337403337332</v>
      </c>
      <c r="K929" s="7">
        <v>95639</v>
      </c>
      <c r="L929" s="7">
        <v>31440</v>
      </c>
      <c r="M929" s="7">
        <f t="shared" si="71"/>
        <v>49560</v>
      </c>
      <c r="N929" s="7">
        <v>66873.9609375</v>
      </c>
      <c r="O929" s="22">
        <f t="shared" si="72"/>
        <v>0.74109562683625807</v>
      </c>
      <c r="P929" s="27">
        <v>717</v>
      </c>
      <c r="Q929" s="32">
        <f t="shared" si="73"/>
        <v>69.121338912133893</v>
      </c>
      <c r="R929" s="37" t="s">
        <v>1938</v>
      </c>
      <c r="S929" s="42">
        <f>ABS(O1909-O929)*100</f>
        <v>75.748981139883668</v>
      </c>
      <c r="T929" t="s">
        <v>99</v>
      </c>
      <c r="V929" s="7">
        <v>30000</v>
      </c>
      <c r="W929" t="s">
        <v>45</v>
      </c>
      <c r="X929" s="17" t="s">
        <v>46</v>
      </c>
      <c r="Z929" t="s">
        <v>101</v>
      </c>
      <c r="AA929">
        <v>407</v>
      </c>
      <c r="AB929">
        <v>57</v>
      </c>
    </row>
    <row r="930" spans="1:28" x14ac:dyDescent="0.25">
      <c r="A930" t="s">
        <v>1948</v>
      </c>
      <c r="B930" t="s">
        <v>1947</v>
      </c>
      <c r="C930" s="17">
        <v>45175</v>
      </c>
      <c r="D930" s="7">
        <v>120000</v>
      </c>
      <c r="E930" t="s">
        <v>41</v>
      </c>
      <c r="F930" t="s">
        <v>42</v>
      </c>
      <c r="G930" s="7">
        <v>120000</v>
      </c>
      <c r="H930" s="7">
        <v>54720</v>
      </c>
      <c r="I930" s="12">
        <f t="shared" si="70"/>
        <v>45.6</v>
      </c>
      <c r="J930" s="12">
        <f t="shared" si="74"/>
        <v>4.0967032967032964</v>
      </c>
      <c r="K930" s="7">
        <v>109436</v>
      </c>
      <c r="L930" s="7">
        <v>31445</v>
      </c>
      <c r="M930" s="7">
        <f t="shared" si="71"/>
        <v>88555</v>
      </c>
      <c r="N930" s="7">
        <v>81240.625</v>
      </c>
      <c r="O930" s="22">
        <f t="shared" si="72"/>
        <v>1.0900334653998538</v>
      </c>
      <c r="P930" s="27">
        <v>905</v>
      </c>
      <c r="Q930" s="32">
        <f t="shared" si="73"/>
        <v>97.850828729281773</v>
      </c>
      <c r="R930" s="37" t="s">
        <v>1938</v>
      </c>
      <c r="S930" s="42">
        <f>ABS(O1909-O930)*100</f>
        <v>40.855197283524092</v>
      </c>
      <c r="T930" t="s">
        <v>99</v>
      </c>
      <c r="V930" s="7">
        <v>30000</v>
      </c>
      <c r="W930" t="s">
        <v>45</v>
      </c>
      <c r="X930" s="17" t="s">
        <v>46</v>
      </c>
      <c r="Z930" t="s">
        <v>101</v>
      </c>
      <c r="AA930">
        <v>407</v>
      </c>
      <c r="AB930">
        <v>57</v>
      </c>
    </row>
    <row r="931" spans="1:28" x14ac:dyDescent="0.25">
      <c r="A931" t="s">
        <v>1949</v>
      </c>
      <c r="B931" t="s">
        <v>1950</v>
      </c>
      <c r="C931" s="17">
        <v>45077</v>
      </c>
      <c r="D931" s="7">
        <v>130000</v>
      </c>
      <c r="E931" t="s">
        <v>41</v>
      </c>
      <c r="F931" t="s">
        <v>42</v>
      </c>
      <c r="G931" s="7">
        <v>130000</v>
      </c>
      <c r="H931" s="7">
        <v>52760</v>
      </c>
      <c r="I931" s="12">
        <f t="shared" si="70"/>
        <v>40.584615384615383</v>
      </c>
      <c r="J931" s="12">
        <f t="shared" si="74"/>
        <v>9.1120879120879152</v>
      </c>
      <c r="K931" s="7">
        <v>105529</v>
      </c>
      <c r="L931" s="7">
        <v>31445</v>
      </c>
      <c r="M931" s="7">
        <f t="shared" si="71"/>
        <v>98555</v>
      </c>
      <c r="N931" s="7">
        <v>77170.8359375</v>
      </c>
      <c r="O931" s="22">
        <f t="shared" si="72"/>
        <v>1.2771016252800327</v>
      </c>
      <c r="P931" s="27">
        <v>851</v>
      </c>
      <c r="Q931" s="32">
        <f t="shared" si="73"/>
        <v>115.81081081081081</v>
      </c>
      <c r="R931" s="37" t="s">
        <v>1938</v>
      </c>
      <c r="S931" s="42">
        <f>ABS(O1909-O931)*100</f>
        <v>22.148381295506205</v>
      </c>
      <c r="T931" t="s">
        <v>99</v>
      </c>
      <c r="V931" s="7">
        <v>30000</v>
      </c>
      <c r="W931" t="s">
        <v>45</v>
      </c>
      <c r="X931" s="17" t="s">
        <v>46</v>
      </c>
      <c r="Z931" t="s">
        <v>101</v>
      </c>
      <c r="AA931">
        <v>407</v>
      </c>
      <c r="AB931">
        <v>57</v>
      </c>
    </row>
    <row r="932" spans="1:28" x14ac:dyDescent="0.25">
      <c r="A932" t="s">
        <v>1951</v>
      </c>
      <c r="B932" t="s">
        <v>1950</v>
      </c>
      <c r="C932" s="17">
        <v>44841</v>
      </c>
      <c r="D932" s="7">
        <v>90000</v>
      </c>
      <c r="E932" t="s">
        <v>41</v>
      </c>
      <c r="F932" t="s">
        <v>42</v>
      </c>
      <c r="G932" s="7">
        <v>90000</v>
      </c>
      <c r="H932" s="7">
        <v>46990</v>
      </c>
      <c r="I932" s="12">
        <f t="shared" si="70"/>
        <v>52.211111111111109</v>
      </c>
      <c r="J932" s="12">
        <f t="shared" si="74"/>
        <v>2.5144078144078108</v>
      </c>
      <c r="K932" s="7">
        <v>93989</v>
      </c>
      <c r="L932" s="7">
        <v>31440</v>
      </c>
      <c r="M932" s="7">
        <f t="shared" si="71"/>
        <v>58560</v>
      </c>
      <c r="N932" s="7">
        <v>65155.20703125</v>
      </c>
      <c r="O932" s="22">
        <f t="shared" si="72"/>
        <v>0.89877697682570823</v>
      </c>
      <c r="P932" s="27">
        <v>695</v>
      </c>
      <c r="Q932" s="32">
        <f t="shared" si="73"/>
        <v>84.258992805755398</v>
      </c>
      <c r="R932" s="37" t="s">
        <v>1938</v>
      </c>
      <c r="S932" s="42">
        <f>ABS(O1909-O932)*100</f>
        <v>59.980846140938645</v>
      </c>
      <c r="T932" t="s">
        <v>99</v>
      </c>
      <c r="V932" s="7">
        <v>30000</v>
      </c>
      <c r="W932" t="s">
        <v>45</v>
      </c>
      <c r="X932" s="17" t="s">
        <v>46</v>
      </c>
      <c r="Z932" t="s">
        <v>101</v>
      </c>
      <c r="AA932">
        <v>407</v>
      </c>
      <c r="AB932">
        <v>57</v>
      </c>
    </row>
    <row r="933" spans="1:28" x14ac:dyDescent="0.25">
      <c r="A933" t="s">
        <v>1952</v>
      </c>
      <c r="B933" t="s">
        <v>1950</v>
      </c>
      <c r="C933" s="17">
        <v>45338</v>
      </c>
      <c r="D933" s="7">
        <v>125000</v>
      </c>
      <c r="E933" t="s">
        <v>41</v>
      </c>
      <c r="F933" t="s">
        <v>42</v>
      </c>
      <c r="G933" s="7">
        <v>125000</v>
      </c>
      <c r="H933" s="7">
        <v>46400</v>
      </c>
      <c r="I933" s="12">
        <f t="shared" si="70"/>
        <v>37.119999999999997</v>
      </c>
      <c r="J933" s="12">
        <f t="shared" si="74"/>
        <v>12.5767032967033</v>
      </c>
      <c r="K933" s="7">
        <v>92796</v>
      </c>
      <c r="L933" s="7">
        <v>31445</v>
      </c>
      <c r="M933" s="7">
        <f t="shared" si="71"/>
        <v>93555</v>
      </c>
      <c r="N933" s="7">
        <v>63907.29296875</v>
      </c>
      <c r="O933" s="22">
        <f t="shared" si="72"/>
        <v>1.4639174287314505</v>
      </c>
      <c r="P933" s="27">
        <v>680</v>
      </c>
      <c r="Q933" s="32">
        <f t="shared" si="73"/>
        <v>137.58088235294119</v>
      </c>
      <c r="R933" s="37" t="s">
        <v>1938</v>
      </c>
      <c r="S933" s="42">
        <f>ABS(O1909-O933)*100</f>
        <v>3.4668009503644237</v>
      </c>
      <c r="T933" t="s">
        <v>99</v>
      </c>
      <c r="V933" s="7">
        <v>30000</v>
      </c>
      <c r="W933" t="s">
        <v>45</v>
      </c>
      <c r="X933" s="17" t="s">
        <v>46</v>
      </c>
      <c r="Z933" t="s">
        <v>101</v>
      </c>
      <c r="AA933">
        <v>407</v>
      </c>
      <c r="AB933">
        <v>57</v>
      </c>
    </row>
    <row r="934" spans="1:28" x14ac:dyDescent="0.25">
      <c r="A934" t="s">
        <v>1953</v>
      </c>
      <c r="B934" t="s">
        <v>1950</v>
      </c>
      <c r="C934" s="17">
        <v>45083</v>
      </c>
      <c r="D934" s="7">
        <v>100000</v>
      </c>
      <c r="E934" t="s">
        <v>41</v>
      </c>
      <c r="F934" t="s">
        <v>42</v>
      </c>
      <c r="G934" s="7">
        <v>100000</v>
      </c>
      <c r="H934" s="7">
        <v>46850</v>
      </c>
      <c r="I934" s="12">
        <f t="shared" si="70"/>
        <v>46.85</v>
      </c>
      <c r="J934" s="12">
        <f t="shared" si="74"/>
        <v>2.8467032967032964</v>
      </c>
      <c r="K934" s="7">
        <v>93690</v>
      </c>
      <c r="L934" s="7">
        <v>31445</v>
      </c>
      <c r="M934" s="7">
        <f t="shared" si="71"/>
        <v>68555</v>
      </c>
      <c r="N934" s="7">
        <v>64838.54296875</v>
      </c>
      <c r="O934" s="22">
        <f t="shared" si="72"/>
        <v>1.0573186389003406</v>
      </c>
      <c r="P934" s="27">
        <v>691</v>
      </c>
      <c r="Q934" s="32">
        <f t="shared" si="73"/>
        <v>99.211287988422569</v>
      </c>
      <c r="R934" s="37" t="s">
        <v>1938</v>
      </c>
      <c r="S934" s="42">
        <f>ABS(O1909-O934)*100</f>
        <v>44.126679933475408</v>
      </c>
      <c r="T934" t="s">
        <v>99</v>
      </c>
      <c r="V934" s="7">
        <v>30000</v>
      </c>
      <c r="W934" t="s">
        <v>45</v>
      </c>
      <c r="X934" s="17" t="s">
        <v>46</v>
      </c>
      <c r="Z934" t="s">
        <v>101</v>
      </c>
      <c r="AA934">
        <v>407</v>
      </c>
      <c r="AB934">
        <v>57</v>
      </c>
    </row>
    <row r="935" spans="1:28" x14ac:dyDescent="0.25">
      <c r="A935" t="s">
        <v>1954</v>
      </c>
      <c r="B935" t="s">
        <v>1950</v>
      </c>
      <c r="C935" s="17">
        <v>44760</v>
      </c>
      <c r="D935" s="7">
        <v>95000</v>
      </c>
      <c r="E935" t="s">
        <v>41</v>
      </c>
      <c r="F935" t="s">
        <v>42</v>
      </c>
      <c r="G935" s="7">
        <v>95000</v>
      </c>
      <c r="H935" s="7">
        <v>46660</v>
      </c>
      <c r="I935" s="12">
        <f t="shared" si="70"/>
        <v>49.11578947368421</v>
      </c>
      <c r="J935" s="12">
        <f t="shared" si="74"/>
        <v>0.58091382301908823</v>
      </c>
      <c r="K935" s="7">
        <v>93326</v>
      </c>
      <c r="L935" s="7">
        <v>31185</v>
      </c>
      <c r="M935" s="7">
        <f t="shared" si="71"/>
        <v>63815</v>
      </c>
      <c r="N935" s="7">
        <v>64730.20703125</v>
      </c>
      <c r="O935" s="22">
        <f t="shared" si="72"/>
        <v>0.98586120648728714</v>
      </c>
      <c r="P935" s="27">
        <v>691</v>
      </c>
      <c r="Q935" s="32">
        <f t="shared" si="73"/>
        <v>92.351664254703323</v>
      </c>
      <c r="R935" s="37" t="s">
        <v>1938</v>
      </c>
      <c r="S935" s="42">
        <f>ABS(O1909-O935)*100</f>
        <v>51.272423174780755</v>
      </c>
      <c r="T935" t="s">
        <v>99</v>
      </c>
      <c r="V935" s="7">
        <v>30000</v>
      </c>
      <c r="W935" t="s">
        <v>45</v>
      </c>
      <c r="X935" s="17" t="s">
        <v>46</v>
      </c>
      <c r="Z935" t="s">
        <v>101</v>
      </c>
      <c r="AA935">
        <v>407</v>
      </c>
      <c r="AB935">
        <v>57</v>
      </c>
    </row>
    <row r="936" spans="1:28" x14ac:dyDescent="0.25">
      <c r="A936" t="s">
        <v>1955</v>
      </c>
      <c r="B936" t="s">
        <v>1950</v>
      </c>
      <c r="C936" s="17">
        <v>45264</v>
      </c>
      <c r="D936" s="7">
        <v>123000</v>
      </c>
      <c r="E936" t="s">
        <v>41</v>
      </c>
      <c r="F936" t="s">
        <v>42</v>
      </c>
      <c r="G936" s="7">
        <v>123000</v>
      </c>
      <c r="H936" s="7">
        <v>46810</v>
      </c>
      <c r="I936" s="12">
        <f t="shared" si="70"/>
        <v>38.056910569105689</v>
      </c>
      <c r="J936" s="12">
        <f t="shared" si="74"/>
        <v>11.639792727597609</v>
      </c>
      <c r="K936" s="7">
        <v>93629</v>
      </c>
      <c r="L936" s="7">
        <v>31185</v>
      </c>
      <c r="M936" s="7">
        <f t="shared" si="71"/>
        <v>91815</v>
      </c>
      <c r="N936" s="7">
        <v>65045.83203125</v>
      </c>
      <c r="O936" s="22">
        <f t="shared" si="72"/>
        <v>1.4115431709120005</v>
      </c>
      <c r="P936" s="27">
        <v>695</v>
      </c>
      <c r="Q936" s="32">
        <f t="shared" si="73"/>
        <v>132.10791366906474</v>
      </c>
      <c r="R936" s="37" t="s">
        <v>1938</v>
      </c>
      <c r="S936" s="42">
        <f>ABS(O1909-O936)*100</f>
        <v>8.7042267323094169</v>
      </c>
      <c r="T936" t="s">
        <v>99</v>
      </c>
      <c r="V936" s="7">
        <v>30000</v>
      </c>
      <c r="W936" t="s">
        <v>45</v>
      </c>
      <c r="X936" s="17" t="s">
        <v>46</v>
      </c>
      <c r="Z936" t="s">
        <v>101</v>
      </c>
      <c r="AA936">
        <v>407</v>
      </c>
      <c r="AB936">
        <v>57</v>
      </c>
    </row>
    <row r="937" spans="1:28" x14ac:dyDescent="0.25">
      <c r="A937" t="s">
        <v>1956</v>
      </c>
      <c r="B937" t="s">
        <v>1950</v>
      </c>
      <c r="C937" s="17">
        <v>45358</v>
      </c>
      <c r="D937" s="7">
        <v>88750</v>
      </c>
      <c r="E937" t="s">
        <v>41</v>
      </c>
      <c r="F937" t="s">
        <v>42</v>
      </c>
      <c r="G937" s="7">
        <v>88750</v>
      </c>
      <c r="H937" s="7">
        <v>46660</v>
      </c>
      <c r="I937" s="12">
        <f t="shared" si="70"/>
        <v>52.574647887323941</v>
      </c>
      <c r="J937" s="12">
        <f t="shared" si="74"/>
        <v>2.8779445906206433</v>
      </c>
      <c r="K937" s="7">
        <v>93326</v>
      </c>
      <c r="L937" s="7">
        <v>31185</v>
      </c>
      <c r="M937" s="7">
        <f t="shared" si="71"/>
        <v>57565</v>
      </c>
      <c r="N937" s="7">
        <v>64730.20703125</v>
      </c>
      <c r="O937" s="22">
        <f t="shared" si="72"/>
        <v>0.88930659486704822</v>
      </c>
      <c r="P937" s="27">
        <v>691</v>
      </c>
      <c r="Q937" s="32">
        <f t="shared" si="73"/>
        <v>83.306801736613608</v>
      </c>
      <c r="R937" s="37" t="s">
        <v>1938</v>
      </c>
      <c r="S937" s="42">
        <f>ABS(O1909-O937)*100</f>
        <v>60.927884336804652</v>
      </c>
      <c r="T937" t="s">
        <v>99</v>
      </c>
      <c r="V937" s="7">
        <v>30000</v>
      </c>
      <c r="W937" t="s">
        <v>45</v>
      </c>
      <c r="X937" s="17" t="s">
        <v>46</v>
      </c>
      <c r="Z937" t="s">
        <v>101</v>
      </c>
      <c r="AA937">
        <v>407</v>
      </c>
      <c r="AB937">
        <v>57</v>
      </c>
    </row>
    <row r="938" spans="1:28" x14ac:dyDescent="0.25">
      <c r="A938" t="s">
        <v>1957</v>
      </c>
      <c r="B938" t="s">
        <v>1950</v>
      </c>
      <c r="C938" s="17">
        <v>45068</v>
      </c>
      <c r="D938" s="7">
        <v>93000</v>
      </c>
      <c r="E938" t="s">
        <v>41</v>
      </c>
      <c r="F938" t="s">
        <v>42</v>
      </c>
      <c r="G938" s="7">
        <v>93000</v>
      </c>
      <c r="H938" s="7">
        <v>46660</v>
      </c>
      <c r="I938" s="12">
        <f t="shared" si="70"/>
        <v>50.172043010752688</v>
      </c>
      <c r="J938" s="12">
        <f t="shared" si="74"/>
        <v>0.47533971404939024</v>
      </c>
      <c r="K938" s="7">
        <v>93326</v>
      </c>
      <c r="L938" s="7">
        <v>31185</v>
      </c>
      <c r="M938" s="7">
        <f t="shared" si="71"/>
        <v>61815</v>
      </c>
      <c r="N938" s="7">
        <v>64730.20703125</v>
      </c>
      <c r="O938" s="22">
        <f t="shared" si="72"/>
        <v>0.95496373076881069</v>
      </c>
      <c r="P938" s="27">
        <v>691</v>
      </c>
      <c r="Q938" s="32">
        <f t="shared" si="73"/>
        <v>89.457308248914615</v>
      </c>
      <c r="R938" s="37" t="s">
        <v>1938</v>
      </c>
      <c r="S938" s="42">
        <f>ABS(O1909-O938)*100</f>
        <v>54.362170746628401</v>
      </c>
      <c r="T938" t="s">
        <v>99</v>
      </c>
      <c r="V938" s="7">
        <v>30000</v>
      </c>
      <c r="W938" t="s">
        <v>45</v>
      </c>
      <c r="X938" s="17" t="s">
        <v>46</v>
      </c>
      <c r="Z938" t="s">
        <v>101</v>
      </c>
      <c r="AA938">
        <v>407</v>
      </c>
      <c r="AB938">
        <v>57</v>
      </c>
    </row>
    <row r="939" spans="1:28" x14ac:dyDescent="0.25">
      <c r="A939" t="s">
        <v>1958</v>
      </c>
      <c r="B939" t="s">
        <v>1950</v>
      </c>
      <c r="C939" s="17">
        <v>45023</v>
      </c>
      <c r="D939" s="7">
        <v>100000</v>
      </c>
      <c r="E939" t="s">
        <v>41</v>
      </c>
      <c r="F939" t="s">
        <v>42</v>
      </c>
      <c r="G939" s="7">
        <v>100000</v>
      </c>
      <c r="H939" s="7">
        <v>47420</v>
      </c>
      <c r="I939" s="12">
        <f t="shared" si="70"/>
        <v>47.42</v>
      </c>
      <c r="J939" s="12">
        <f t="shared" si="74"/>
        <v>2.2767032967032961</v>
      </c>
      <c r="K939" s="7">
        <v>94833</v>
      </c>
      <c r="L939" s="7">
        <v>31185</v>
      </c>
      <c r="M939" s="7">
        <f t="shared" si="71"/>
        <v>68815</v>
      </c>
      <c r="N939" s="7">
        <v>66300</v>
      </c>
      <c r="O939" s="22">
        <f t="shared" si="72"/>
        <v>1.0379336349924586</v>
      </c>
      <c r="P939" s="27">
        <v>711</v>
      </c>
      <c r="Q939" s="32">
        <f t="shared" si="73"/>
        <v>96.786216596343181</v>
      </c>
      <c r="R939" s="37" t="s">
        <v>1938</v>
      </c>
      <c r="S939" s="42">
        <f>ABS(O1909-O939)*100</f>
        <v>46.065180324263608</v>
      </c>
      <c r="T939" t="s">
        <v>99</v>
      </c>
      <c r="V939" s="7">
        <v>30000</v>
      </c>
      <c r="W939" t="s">
        <v>45</v>
      </c>
      <c r="X939" s="17" t="s">
        <v>46</v>
      </c>
      <c r="Z939" t="s">
        <v>101</v>
      </c>
      <c r="AA939">
        <v>407</v>
      </c>
      <c r="AB939">
        <v>57</v>
      </c>
    </row>
    <row r="940" spans="1:28" x14ac:dyDescent="0.25">
      <c r="A940" t="s">
        <v>1959</v>
      </c>
      <c r="B940" t="s">
        <v>1950</v>
      </c>
      <c r="C940" s="17">
        <v>45149</v>
      </c>
      <c r="D940" s="7">
        <v>88000</v>
      </c>
      <c r="E940" t="s">
        <v>41</v>
      </c>
      <c r="F940" t="s">
        <v>42</v>
      </c>
      <c r="G940" s="7">
        <v>88000</v>
      </c>
      <c r="H940" s="7">
        <v>48160</v>
      </c>
      <c r="I940" s="12">
        <f t="shared" si="70"/>
        <v>54.727272727272727</v>
      </c>
      <c r="J940" s="12">
        <f t="shared" si="74"/>
        <v>5.0305694305694288</v>
      </c>
      <c r="K940" s="7">
        <v>96323</v>
      </c>
      <c r="L940" s="7">
        <v>31185</v>
      </c>
      <c r="M940" s="7">
        <f t="shared" si="71"/>
        <v>56815</v>
      </c>
      <c r="N940" s="7">
        <v>67852.0859375</v>
      </c>
      <c r="O940" s="22">
        <f t="shared" si="72"/>
        <v>0.83733608502962609</v>
      </c>
      <c r="P940" s="27">
        <v>731</v>
      </c>
      <c r="Q940" s="32">
        <f t="shared" si="73"/>
        <v>77.722298221614224</v>
      </c>
      <c r="R940" s="37" t="s">
        <v>1938</v>
      </c>
      <c r="S940" s="42">
        <f>ABS(O1909-O940)*100</f>
        <v>66.124935320546868</v>
      </c>
      <c r="T940" t="s">
        <v>99</v>
      </c>
      <c r="V940" s="7">
        <v>30000</v>
      </c>
      <c r="W940" t="s">
        <v>45</v>
      </c>
      <c r="X940" s="17" t="s">
        <v>46</v>
      </c>
      <c r="Z940" t="s">
        <v>101</v>
      </c>
      <c r="AA940">
        <v>407</v>
      </c>
      <c r="AB940">
        <v>57</v>
      </c>
    </row>
    <row r="941" spans="1:28" x14ac:dyDescent="0.25">
      <c r="A941" t="s">
        <v>1960</v>
      </c>
      <c r="B941" t="s">
        <v>1950</v>
      </c>
      <c r="C941" s="17">
        <v>44771</v>
      </c>
      <c r="D941" s="7">
        <v>75000</v>
      </c>
      <c r="E941" t="s">
        <v>41</v>
      </c>
      <c r="F941" t="s">
        <v>42</v>
      </c>
      <c r="G941" s="7">
        <v>75000</v>
      </c>
      <c r="H941" s="7">
        <v>47420</v>
      </c>
      <c r="I941" s="12">
        <f t="shared" si="70"/>
        <v>63.226666666666667</v>
      </c>
      <c r="J941" s="12">
        <f t="shared" si="74"/>
        <v>13.529963369963369</v>
      </c>
      <c r="K941" s="7">
        <v>94833</v>
      </c>
      <c r="L941" s="7">
        <v>31185</v>
      </c>
      <c r="M941" s="7">
        <f t="shared" si="71"/>
        <v>43815</v>
      </c>
      <c r="N941" s="7">
        <v>66300</v>
      </c>
      <c r="O941" s="22">
        <f t="shared" si="72"/>
        <v>0.66085972850678731</v>
      </c>
      <c r="P941" s="27">
        <v>711</v>
      </c>
      <c r="Q941" s="32">
        <f t="shared" si="73"/>
        <v>61.624472573839661</v>
      </c>
      <c r="R941" s="37" t="s">
        <v>1938</v>
      </c>
      <c r="S941" s="42">
        <f>ABS(O1909-O941)*100</f>
        <v>83.772570972830735</v>
      </c>
      <c r="T941" t="s">
        <v>99</v>
      </c>
      <c r="V941" s="7">
        <v>30000</v>
      </c>
      <c r="W941" t="s">
        <v>45</v>
      </c>
      <c r="X941" s="17" t="s">
        <v>46</v>
      </c>
      <c r="Z941" t="s">
        <v>101</v>
      </c>
      <c r="AA941">
        <v>407</v>
      </c>
      <c r="AB941">
        <v>57</v>
      </c>
    </row>
    <row r="942" spans="1:28" x14ac:dyDescent="0.25">
      <c r="A942" t="s">
        <v>1961</v>
      </c>
      <c r="B942" t="s">
        <v>1962</v>
      </c>
      <c r="C942" s="17">
        <v>44904</v>
      </c>
      <c r="D942" s="7">
        <v>160000</v>
      </c>
      <c r="E942" t="s">
        <v>41</v>
      </c>
      <c r="F942" t="s">
        <v>42</v>
      </c>
      <c r="G942" s="7">
        <v>160000</v>
      </c>
      <c r="H942" s="7">
        <v>83900</v>
      </c>
      <c r="I942" s="12">
        <f t="shared" si="70"/>
        <v>52.4375</v>
      </c>
      <c r="J942" s="12">
        <f t="shared" si="74"/>
        <v>2.7407967032967022</v>
      </c>
      <c r="K942" s="7">
        <v>167797</v>
      </c>
      <c r="L942" s="7">
        <v>31686</v>
      </c>
      <c r="M942" s="7">
        <f t="shared" si="71"/>
        <v>128314</v>
      </c>
      <c r="N942" s="7">
        <v>118357.390625</v>
      </c>
      <c r="O942" s="22">
        <f t="shared" si="72"/>
        <v>1.0841232585681635</v>
      </c>
      <c r="P942" s="27">
        <v>1278</v>
      </c>
      <c r="Q942" s="32">
        <f t="shared" si="73"/>
        <v>100.40219092331769</v>
      </c>
      <c r="R942" s="37" t="s">
        <v>1963</v>
      </c>
      <c r="S942" s="42">
        <f>ABS(O1909-O942)*100</f>
        <v>41.446217966693119</v>
      </c>
      <c r="T942" t="s">
        <v>99</v>
      </c>
      <c r="V942" s="7">
        <v>30000</v>
      </c>
      <c r="W942" t="s">
        <v>45</v>
      </c>
      <c r="X942" s="17" t="s">
        <v>46</v>
      </c>
      <c r="Z942" t="s">
        <v>101</v>
      </c>
      <c r="AA942">
        <v>407</v>
      </c>
      <c r="AB942">
        <v>55</v>
      </c>
    </row>
    <row r="943" spans="1:28" x14ac:dyDescent="0.25">
      <c r="A943" t="s">
        <v>1964</v>
      </c>
      <c r="B943" t="s">
        <v>1965</v>
      </c>
      <c r="C943" s="17">
        <v>44923</v>
      </c>
      <c r="D943" s="7">
        <v>190000</v>
      </c>
      <c r="E943" t="s">
        <v>41</v>
      </c>
      <c r="F943" t="s">
        <v>42</v>
      </c>
      <c r="G943" s="7">
        <v>190000</v>
      </c>
      <c r="H943" s="7">
        <v>85110</v>
      </c>
      <c r="I943" s="12">
        <f t="shared" si="70"/>
        <v>44.794736842105266</v>
      </c>
      <c r="J943" s="12">
        <f t="shared" si="74"/>
        <v>4.9019664545980319</v>
      </c>
      <c r="K943" s="7">
        <v>170223</v>
      </c>
      <c r="L943" s="7">
        <v>31686</v>
      </c>
      <c r="M943" s="7">
        <f t="shared" si="71"/>
        <v>158314</v>
      </c>
      <c r="N943" s="7">
        <v>120466.953125</v>
      </c>
      <c r="O943" s="22">
        <f t="shared" si="72"/>
        <v>1.3141695368997073</v>
      </c>
      <c r="P943" s="27">
        <v>1278</v>
      </c>
      <c r="Q943" s="32">
        <f t="shared" si="73"/>
        <v>123.87636932707355</v>
      </c>
      <c r="R943" s="37" t="s">
        <v>1963</v>
      </c>
      <c r="S943" s="42">
        <f>ABS(O1909-O943)*100</f>
        <v>18.441590133538742</v>
      </c>
      <c r="T943" t="s">
        <v>99</v>
      </c>
      <c r="V943" s="7">
        <v>30000</v>
      </c>
      <c r="W943" t="s">
        <v>45</v>
      </c>
      <c r="X943" s="17" t="s">
        <v>46</v>
      </c>
      <c r="Z943" t="s">
        <v>101</v>
      </c>
      <c r="AA943">
        <v>407</v>
      </c>
      <c r="AB943">
        <v>55</v>
      </c>
    </row>
    <row r="944" spans="1:28" x14ac:dyDescent="0.25">
      <c r="A944" t="s">
        <v>1966</v>
      </c>
      <c r="B944" t="s">
        <v>1967</v>
      </c>
      <c r="C944" s="17">
        <v>44726</v>
      </c>
      <c r="D944" s="7">
        <v>160000</v>
      </c>
      <c r="E944" t="s">
        <v>41</v>
      </c>
      <c r="F944" t="s">
        <v>42</v>
      </c>
      <c r="G944" s="7">
        <v>160000</v>
      </c>
      <c r="H944" s="7">
        <v>83900</v>
      </c>
      <c r="I944" s="12">
        <f t="shared" si="70"/>
        <v>52.4375</v>
      </c>
      <c r="J944" s="12">
        <f t="shared" si="74"/>
        <v>2.7407967032967022</v>
      </c>
      <c r="K944" s="7">
        <v>167797</v>
      </c>
      <c r="L944" s="7">
        <v>31686</v>
      </c>
      <c r="M944" s="7">
        <f t="shared" si="71"/>
        <v>128314</v>
      </c>
      <c r="N944" s="7">
        <v>118357.390625</v>
      </c>
      <c r="O944" s="22">
        <f t="shared" si="72"/>
        <v>1.0841232585681635</v>
      </c>
      <c r="P944" s="27">
        <v>1278</v>
      </c>
      <c r="Q944" s="32">
        <f t="shared" si="73"/>
        <v>100.40219092331769</v>
      </c>
      <c r="R944" s="37" t="s">
        <v>1963</v>
      </c>
      <c r="S944" s="42">
        <f>ABS(O1909-O944)*100</f>
        <v>41.446217966693119</v>
      </c>
      <c r="T944" t="s">
        <v>99</v>
      </c>
      <c r="V944" s="7">
        <v>30000</v>
      </c>
      <c r="W944" t="s">
        <v>45</v>
      </c>
      <c r="X944" s="17" t="s">
        <v>46</v>
      </c>
      <c r="Z944" t="s">
        <v>101</v>
      </c>
      <c r="AA944">
        <v>407</v>
      </c>
      <c r="AB944">
        <v>55</v>
      </c>
    </row>
    <row r="945" spans="1:28" x14ac:dyDescent="0.25">
      <c r="A945" t="s">
        <v>1968</v>
      </c>
      <c r="B945" t="s">
        <v>1969</v>
      </c>
      <c r="C945" s="17">
        <v>45086</v>
      </c>
      <c r="D945" s="7">
        <v>430000</v>
      </c>
      <c r="E945" t="s">
        <v>41</v>
      </c>
      <c r="F945" t="s">
        <v>42</v>
      </c>
      <c r="G945" s="7">
        <v>430000</v>
      </c>
      <c r="H945" s="7">
        <v>194410</v>
      </c>
      <c r="I945" s="12">
        <f t="shared" si="70"/>
        <v>45.211627906976744</v>
      </c>
      <c r="J945" s="12">
        <f t="shared" si="74"/>
        <v>4.4850753897265534</v>
      </c>
      <c r="K945" s="7">
        <v>388826</v>
      </c>
      <c r="L945" s="7">
        <v>61594</v>
      </c>
      <c r="M945" s="7">
        <f t="shared" si="71"/>
        <v>368406</v>
      </c>
      <c r="N945" s="7">
        <v>185927.265625</v>
      </c>
      <c r="O945" s="22">
        <f t="shared" si="72"/>
        <v>1.9814522564057098</v>
      </c>
      <c r="P945" s="27">
        <v>2455</v>
      </c>
      <c r="Q945" s="32">
        <f t="shared" si="73"/>
        <v>150.06354378818736</v>
      </c>
      <c r="R945" s="37" t="s">
        <v>1970</v>
      </c>
      <c r="S945" s="42">
        <f>ABS(O1909-O945)*100</f>
        <v>48.286681817061506</v>
      </c>
      <c r="T945" t="s">
        <v>83</v>
      </c>
      <c r="V945" s="7">
        <v>59532</v>
      </c>
      <c r="W945" t="s">
        <v>45</v>
      </c>
      <c r="X945" s="17" t="s">
        <v>46</v>
      </c>
      <c r="Z945" t="s">
        <v>1340</v>
      </c>
      <c r="AA945">
        <v>401</v>
      </c>
      <c r="AB945">
        <v>44</v>
      </c>
    </row>
    <row r="946" spans="1:28" x14ac:dyDescent="0.25">
      <c r="A946" t="s">
        <v>1971</v>
      </c>
      <c r="B946" t="s">
        <v>1972</v>
      </c>
      <c r="C946" s="17">
        <v>45196</v>
      </c>
      <c r="D946" s="7">
        <v>232000</v>
      </c>
      <c r="E946" t="s">
        <v>41</v>
      </c>
      <c r="F946" t="s">
        <v>42</v>
      </c>
      <c r="G946" s="7">
        <v>232000</v>
      </c>
      <c r="H946" s="7">
        <v>134280</v>
      </c>
      <c r="I946" s="12">
        <f t="shared" si="70"/>
        <v>57.879310344827587</v>
      </c>
      <c r="J946" s="12">
        <f t="shared" si="74"/>
        <v>8.1826070481242894</v>
      </c>
      <c r="K946" s="7">
        <v>268565</v>
      </c>
      <c r="L946" s="7">
        <v>50448</v>
      </c>
      <c r="M946" s="7">
        <f t="shared" si="71"/>
        <v>181552</v>
      </c>
      <c r="N946" s="7">
        <v>123930.1171875</v>
      </c>
      <c r="O946" s="22">
        <f t="shared" si="72"/>
        <v>1.4649546383089511</v>
      </c>
      <c r="P946" s="27">
        <v>2023</v>
      </c>
      <c r="Q946" s="32">
        <f t="shared" si="73"/>
        <v>89.743944636678194</v>
      </c>
      <c r="R946" s="37" t="s">
        <v>1970</v>
      </c>
      <c r="S946" s="42">
        <f>ABS(O1909-O946)*100</f>
        <v>3.3630799926143595</v>
      </c>
      <c r="T946" t="s">
        <v>83</v>
      </c>
      <c r="V946" s="7">
        <v>49500</v>
      </c>
      <c r="W946" t="s">
        <v>45</v>
      </c>
      <c r="X946" s="17" t="s">
        <v>46</v>
      </c>
      <c r="Z946" t="s">
        <v>1340</v>
      </c>
      <c r="AA946">
        <v>401</v>
      </c>
      <c r="AB946">
        <v>45</v>
      </c>
    </row>
    <row r="947" spans="1:28" x14ac:dyDescent="0.25">
      <c r="A947" t="s">
        <v>1973</v>
      </c>
      <c r="B947" t="s">
        <v>1974</v>
      </c>
      <c r="C947" s="17">
        <v>45240</v>
      </c>
      <c r="D947" s="7">
        <v>740000</v>
      </c>
      <c r="E947" t="s">
        <v>41</v>
      </c>
      <c r="F947" t="s">
        <v>42</v>
      </c>
      <c r="G947" s="7">
        <v>740000</v>
      </c>
      <c r="H947" s="7">
        <v>365840</v>
      </c>
      <c r="I947" s="12">
        <f t="shared" si="70"/>
        <v>49.43783783783784</v>
      </c>
      <c r="J947" s="12">
        <f t="shared" si="74"/>
        <v>0.25886545886545775</v>
      </c>
      <c r="K947" s="7">
        <v>731687</v>
      </c>
      <c r="L947" s="7">
        <v>137865</v>
      </c>
      <c r="M947" s="7">
        <f t="shared" si="71"/>
        <v>602135</v>
      </c>
      <c r="N947" s="7">
        <v>751673.4375</v>
      </c>
      <c r="O947" s="22">
        <f t="shared" si="72"/>
        <v>0.80105930309663231</v>
      </c>
      <c r="P947" s="27">
        <v>3773</v>
      </c>
      <c r="Q947" s="32">
        <f t="shared" si="73"/>
        <v>159.59051152928703</v>
      </c>
      <c r="R947" s="37" t="s">
        <v>1975</v>
      </c>
      <c r="S947" s="42">
        <f>ABS(O1909-O947)*100</f>
        <v>69.752613513846242</v>
      </c>
      <c r="T947" t="s">
        <v>44</v>
      </c>
      <c r="V947" s="7">
        <v>120000</v>
      </c>
      <c r="W947" t="s">
        <v>45</v>
      </c>
      <c r="X947" s="17" t="s">
        <v>46</v>
      </c>
      <c r="Z947" t="s">
        <v>80</v>
      </c>
      <c r="AA947">
        <v>401</v>
      </c>
      <c r="AB947">
        <v>79</v>
      </c>
    </row>
    <row r="948" spans="1:28" x14ac:dyDescent="0.25">
      <c r="A948" t="s">
        <v>1976</v>
      </c>
      <c r="B948" t="s">
        <v>1977</v>
      </c>
      <c r="C948" s="17">
        <v>44698</v>
      </c>
      <c r="D948" s="7">
        <v>305000</v>
      </c>
      <c r="E948" t="s">
        <v>41</v>
      </c>
      <c r="F948" t="s">
        <v>42</v>
      </c>
      <c r="G948" s="7">
        <v>305000</v>
      </c>
      <c r="H948" s="7">
        <v>152030</v>
      </c>
      <c r="I948" s="12">
        <f t="shared" si="70"/>
        <v>49.845901639344262</v>
      </c>
      <c r="J948" s="12">
        <f t="shared" si="74"/>
        <v>0.14919834264096465</v>
      </c>
      <c r="K948" s="7">
        <v>304058</v>
      </c>
      <c r="L948" s="7">
        <v>53724</v>
      </c>
      <c r="M948" s="7">
        <f t="shared" si="71"/>
        <v>251276</v>
      </c>
      <c r="N948" s="7">
        <v>145543.015625</v>
      </c>
      <c r="O948" s="22">
        <f t="shared" si="72"/>
        <v>1.7264724035087136</v>
      </c>
      <c r="P948" s="27">
        <v>1950</v>
      </c>
      <c r="Q948" s="32">
        <f t="shared" si="73"/>
        <v>128.85948717948719</v>
      </c>
      <c r="R948" s="37" t="s">
        <v>1978</v>
      </c>
      <c r="S948" s="42">
        <f>ABS(O1909-O948)*100</f>
        <v>22.788696527361886</v>
      </c>
      <c r="T948" t="s">
        <v>44</v>
      </c>
      <c r="V948" s="7">
        <v>49500</v>
      </c>
      <c r="W948" t="s">
        <v>45</v>
      </c>
      <c r="X948" s="17" t="s">
        <v>46</v>
      </c>
      <c r="Z948" t="s">
        <v>1340</v>
      </c>
      <c r="AA948">
        <v>401</v>
      </c>
      <c r="AB948">
        <v>45</v>
      </c>
    </row>
    <row r="949" spans="1:28" x14ac:dyDescent="0.25">
      <c r="A949" t="s">
        <v>1979</v>
      </c>
      <c r="B949" t="s">
        <v>1980</v>
      </c>
      <c r="C949" s="17">
        <v>44742</v>
      </c>
      <c r="D949" s="7">
        <v>543000</v>
      </c>
      <c r="E949" t="s">
        <v>41</v>
      </c>
      <c r="F949" t="s">
        <v>42</v>
      </c>
      <c r="G949" s="7">
        <v>543000</v>
      </c>
      <c r="H949" s="7">
        <v>265020</v>
      </c>
      <c r="I949" s="12">
        <f t="shared" si="70"/>
        <v>48.806629834254146</v>
      </c>
      <c r="J949" s="12">
        <f t="shared" si="74"/>
        <v>0.89007346244915198</v>
      </c>
      <c r="K949" s="7">
        <v>530044</v>
      </c>
      <c r="L949" s="7">
        <v>110900</v>
      </c>
      <c r="M949" s="7">
        <f t="shared" si="71"/>
        <v>432100</v>
      </c>
      <c r="N949" s="7">
        <v>470948.3125</v>
      </c>
      <c r="O949" s="22">
        <f t="shared" si="72"/>
        <v>0.91751045397365127</v>
      </c>
      <c r="P949" s="27">
        <v>2713</v>
      </c>
      <c r="Q949" s="32">
        <f t="shared" si="73"/>
        <v>159.27018061186877</v>
      </c>
      <c r="R949" s="37" t="s">
        <v>1981</v>
      </c>
      <c r="S949" s="42">
        <f>ABS(O1909-O949)*100</f>
        <v>58.107498426144346</v>
      </c>
      <c r="T949" t="s">
        <v>325</v>
      </c>
      <c r="V949" s="7">
        <v>100000</v>
      </c>
      <c r="W949" t="s">
        <v>45</v>
      </c>
      <c r="X949" s="17" t="s">
        <v>46</v>
      </c>
      <c r="Z949" t="s">
        <v>80</v>
      </c>
      <c r="AA949">
        <v>407</v>
      </c>
      <c r="AB949">
        <v>72</v>
      </c>
    </row>
    <row r="950" spans="1:28" x14ac:dyDescent="0.25">
      <c r="A950" t="s">
        <v>1982</v>
      </c>
      <c r="B950" t="s">
        <v>1983</v>
      </c>
      <c r="C950" s="17">
        <v>45313</v>
      </c>
      <c r="D950" s="7">
        <v>567000</v>
      </c>
      <c r="E950" t="s">
        <v>41</v>
      </c>
      <c r="F950" t="s">
        <v>42</v>
      </c>
      <c r="G950" s="7">
        <v>567000</v>
      </c>
      <c r="H950" s="7">
        <v>339990</v>
      </c>
      <c r="I950" s="12">
        <f t="shared" si="70"/>
        <v>59.962962962962962</v>
      </c>
      <c r="J950" s="12">
        <f t="shared" si="74"/>
        <v>10.266259666259664</v>
      </c>
      <c r="K950" s="7">
        <v>679979</v>
      </c>
      <c r="L950" s="7">
        <v>144859</v>
      </c>
      <c r="M950" s="7">
        <f t="shared" si="71"/>
        <v>422141</v>
      </c>
      <c r="N950" s="7">
        <v>601258.4375</v>
      </c>
      <c r="O950" s="22">
        <f t="shared" si="72"/>
        <v>0.702095760610428</v>
      </c>
      <c r="P950" s="27">
        <v>3299</v>
      </c>
      <c r="Q950" s="32">
        <f t="shared" si="73"/>
        <v>127.9602909972719</v>
      </c>
      <c r="R950" s="37" t="s">
        <v>1981</v>
      </c>
      <c r="S950" s="42">
        <f>ABS(O1909-O950)*100</f>
        <v>79.648967762466668</v>
      </c>
      <c r="T950" t="s">
        <v>325</v>
      </c>
      <c r="V950" s="7">
        <v>130000</v>
      </c>
      <c r="W950" t="s">
        <v>45</v>
      </c>
      <c r="X950" s="17" t="s">
        <v>46</v>
      </c>
      <c r="Z950" t="s">
        <v>80</v>
      </c>
      <c r="AA950">
        <v>407</v>
      </c>
      <c r="AB950">
        <v>67</v>
      </c>
    </row>
    <row r="951" spans="1:28" x14ac:dyDescent="0.25">
      <c r="A951" t="s">
        <v>1984</v>
      </c>
      <c r="B951" t="s">
        <v>1985</v>
      </c>
      <c r="C951" s="17">
        <v>45100</v>
      </c>
      <c r="D951" s="7">
        <v>642000</v>
      </c>
      <c r="E951" t="s">
        <v>41</v>
      </c>
      <c r="F951" t="s">
        <v>42</v>
      </c>
      <c r="G951" s="7">
        <v>642000</v>
      </c>
      <c r="H951" s="7">
        <v>267060</v>
      </c>
      <c r="I951" s="12">
        <f t="shared" si="70"/>
        <v>41.598130841121495</v>
      </c>
      <c r="J951" s="12">
        <f t="shared" si="74"/>
        <v>8.0985724555818024</v>
      </c>
      <c r="K951" s="7">
        <v>534129</v>
      </c>
      <c r="L951" s="7">
        <v>118827</v>
      </c>
      <c r="M951" s="7">
        <f t="shared" si="71"/>
        <v>523173</v>
      </c>
      <c r="N951" s="7">
        <v>466631.46875</v>
      </c>
      <c r="O951" s="22">
        <f t="shared" si="72"/>
        <v>1.121169563213261</v>
      </c>
      <c r="P951" s="27">
        <v>2874</v>
      </c>
      <c r="Q951" s="32">
        <f t="shared" si="73"/>
        <v>182.03653444676408</v>
      </c>
      <c r="R951" s="37" t="s">
        <v>1981</v>
      </c>
      <c r="S951" s="42">
        <f>ABS(O1909-O951)*100</f>
        <v>37.741587502183371</v>
      </c>
      <c r="T951" t="s">
        <v>44</v>
      </c>
      <c r="V951" s="7">
        <v>110000</v>
      </c>
      <c r="W951" t="s">
        <v>45</v>
      </c>
      <c r="X951" s="17" t="s">
        <v>46</v>
      </c>
      <c r="Z951" t="s">
        <v>80</v>
      </c>
      <c r="AA951">
        <v>407</v>
      </c>
      <c r="AB951">
        <v>71</v>
      </c>
    </row>
    <row r="952" spans="1:28" x14ac:dyDescent="0.25">
      <c r="A952" t="s">
        <v>1986</v>
      </c>
      <c r="B952" t="s">
        <v>1987</v>
      </c>
      <c r="C952" s="17">
        <v>45016</v>
      </c>
      <c r="D952" s="7">
        <v>630000</v>
      </c>
      <c r="E952" t="s">
        <v>41</v>
      </c>
      <c r="F952" t="s">
        <v>42</v>
      </c>
      <c r="G952" s="7">
        <v>630000</v>
      </c>
      <c r="H952" s="7">
        <v>339000</v>
      </c>
      <c r="I952" s="12">
        <f t="shared" si="70"/>
        <v>53.80952380952381</v>
      </c>
      <c r="J952" s="12">
        <f t="shared" si="74"/>
        <v>4.1128205128205124</v>
      </c>
      <c r="K952" s="7">
        <v>678004</v>
      </c>
      <c r="L952" s="7">
        <v>142523</v>
      </c>
      <c r="M952" s="7">
        <f t="shared" si="71"/>
        <v>487477</v>
      </c>
      <c r="N952" s="7">
        <v>601664.0625</v>
      </c>
      <c r="O952" s="22">
        <f t="shared" si="72"/>
        <v>0.8102145871476244</v>
      </c>
      <c r="P952" s="27">
        <v>3338</v>
      </c>
      <c r="Q952" s="32">
        <f t="shared" si="73"/>
        <v>146.03864589574596</v>
      </c>
      <c r="R952" s="37" t="s">
        <v>1981</v>
      </c>
      <c r="S952" s="42">
        <f>ABS(O1909-O952)*100</f>
        <v>68.837085108747033</v>
      </c>
      <c r="T952" t="s">
        <v>44</v>
      </c>
      <c r="V952" s="7">
        <v>130000</v>
      </c>
      <c r="W952" t="s">
        <v>45</v>
      </c>
      <c r="X952" s="17" t="s">
        <v>46</v>
      </c>
      <c r="Z952" t="s">
        <v>80</v>
      </c>
      <c r="AA952">
        <v>407</v>
      </c>
      <c r="AB952">
        <v>72</v>
      </c>
    </row>
    <row r="953" spans="1:28" x14ac:dyDescent="0.25">
      <c r="A953" t="s">
        <v>1988</v>
      </c>
      <c r="B953" t="s">
        <v>1989</v>
      </c>
      <c r="C953" s="17">
        <v>45349</v>
      </c>
      <c r="D953" s="7">
        <v>650000</v>
      </c>
      <c r="E953" t="s">
        <v>41</v>
      </c>
      <c r="F953" t="s">
        <v>42</v>
      </c>
      <c r="G953" s="7">
        <v>650000</v>
      </c>
      <c r="H953" s="7">
        <v>313620</v>
      </c>
      <c r="I953" s="12">
        <f t="shared" si="70"/>
        <v>48.249230769230763</v>
      </c>
      <c r="J953" s="12">
        <f t="shared" si="74"/>
        <v>1.4474725274725344</v>
      </c>
      <c r="K953" s="7">
        <v>627237</v>
      </c>
      <c r="L953" s="7">
        <v>126772</v>
      </c>
      <c r="M953" s="7">
        <f t="shared" si="71"/>
        <v>523228</v>
      </c>
      <c r="N953" s="7">
        <v>562320.25</v>
      </c>
      <c r="O953" s="22">
        <f t="shared" si="72"/>
        <v>0.93048045130866264</v>
      </c>
      <c r="P953" s="27">
        <v>3509</v>
      </c>
      <c r="Q953" s="32">
        <f t="shared" si="73"/>
        <v>149.11028783129098</v>
      </c>
      <c r="R953" s="37" t="s">
        <v>1981</v>
      </c>
      <c r="S953" s="42">
        <f>ABS(O1909-O953)*100</f>
        <v>56.810498692643208</v>
      </c>
      <c r="T953" t="s">
        <v>44</v>
      </c>
      <c r="V953" s="7">
        <v>115000</v>
      </c>
      <c r="W953" t="s">
        <v>45</v>
      </c>
      <c r="X953" s="17" t="s">
        <v>46</v>
      </c>
      <c r="Z953" t="s">
        <v>80</v>
      </c>
      <c r="AA953">
        <v>407</v>
      </c>
      <c r="AB953">
        <v>68</v>
      </c>
    </row>
    <row r="954" spans="1:28" x14ac:dyDescent="0.25">
      <c r="A954" t="s">
        <v>1990</v>
      </c>
      <c r="B954" t="s">
        <v>1991</v>
      </c>
      <c r="C954" s="17">
        <v>44742</v>
      </c>
      <c r="D954" s="7">
        <v>625000</v>
      </c>
      <c r="E954" t="s">
        <v>41</v>
      </c>
      <c r="F954" t="s">
        <v>42</v>
      </c>
      <c r="G954" s="7">
        <v>625000</v>
      </c>
      <c r="H954" s="7">
        <v>298720</v>
      </c>
      <c r="I954" s="12">
        <f t="shared" si="70"/>
        <v>47.795200000000001</v>
      </c>
      <c r="J954" s="12">
        <f t="shared" si="74"/>
        <v>1.9015032967032965</v>
      </c>
      <c r="K954" s="7">
        <v>597430</v>
      </c>
      <c r="L954" s="7">
        <v>127816</v>
      </c>
      <c r="M954" s="7">
        <f t="shared" si="71"/>
        <v>497184</v>
      </c>
      <c r="N954" s="7">
        <v>527656.1875</v>
      </c>
      <c r="O954" s="22">
        <f t="shared" si="72"/>
        <v>0.94224991912939526</v>
      </c>
      <c r="P954" s="27">
        <v>3310</v>
      </c>
      <c r="Q954" s="32">
        <f t="shared" si="73"/>
        <v>150.20664652567976</v>
      </c>
      <c r="R954" s="37" t="s">
        <v>1981</v>
      </c>
      <c r="S954" s="42">
        <f>ABS(O1909-O954)*100</f>
        <v>55.633551910569942</v>
      </c>
      <c r="T954" t="s">
        <v>325</v>
      </c>
      <c r="V954" s="7">
        <v>115000</v>
      </c>
      <c r="W954" t="s">
        <v>45</v>
      </c>
      <c r="X954" s="17" t="s">
        <v>46</v>
      </c>
      <c r="Z954" t="s">
        <v>80</v>
      </c>
      <c r="AA954">
        <v>407</v>
      </c>
      <c r="AB954">
        <v>67</v>
      </c>
    </row>
    <row r="955" spans="1:28" x14ac:dyDescent="0.25">
      <c r="A955" t="s">
        <v>1992</v>
      </c>
      <c r="B955" t="s">
        <v>1993</v>
      </c>
      <c r="C955" s="17">
        <v>45077</v>
      </c>
      <c r="D955" s="7">
        <v>600000</v>
      </c>
      <c r="E955" t="s">
        <v>41</v>
      </c>
      <c r="F955" t="s">
        <v>42</v>
      </c>
      <c r="G955" s="7">
        <v>600000</v>
      </c>
      <c r="H955" s="7">
        <v>255550</v>
      </c>
      <c r="I955" s="12">
        <f t="shared" si="70"/>
        <v>42.591666666666669</v>
      </c>
      <c r="J955" s="12">
        <f t="shared" si="74"/>
        <v>7.1050366300366292</v>
      </c>
      <c r="K955" s="7">
        <v>511090</v>
      </c>
      <c r="L955" s="7">
        <v>109833</v>
      </c>
      <c r="M955" s="7">
        <f t="shared" si="71"/>
        <v>490167</v>
      </c>
      <c r="N955" s="7">
        <v>450850.5625</v>
      </c>
      <c r="O955" s="22">
        <f t="shared" si="72"/>
        <v>1.0872050314897854</v>
      </c>
      <c r="P955" s="27">
        <v>2485</v>
      </c>
      <c r="Q955" s="32">
        <f t="shared" si="73"/>
        <v>197.25030181086518</v>
      </c>
      <c r="R955" s="37" t="s">
        <v>1981</v>
      </c>
      <c r="S955" s="42">
        <f>ABS(O1909-O955)*100</f>
        <v>41.138040674530927</v>
      </c>
      <c r="T955" t="s">
        <v>325</v>
      </c>
      <c r="V955" s="7">
        <v>100000</v>
      </c>
      <c r="W955" t="s">
        <v>45</v>
      </c>
      <c r="X955" s="17" t="s">
        <v>46</v>
      </c>
      <c r="Z955" t="s">
        <v>80</v>
      </c>
      <c r="AA955">
        <v>407</v>
      </c>
      <c r="AB955">
        <v>70</v>
      </c>
    </row>
    <row r="956" spans="1:28" x14ac:dyDescent="0.25">
      <c r="A956" t="s">
        <v>1994</v>
      </c>
      <c r="B956" t="s">
        <v>1995</v>
      </c>
      <c r="C956" s="17">
        <v>45260</v>
      </c>
      <c r="D956" s="7">
        <v>850000</v>
      </c>
      <c r="E956" t="s">
        <v>41</v>
      </c>
      <c r="F956" t="s">
        <v>42</v>
      </c>
      <c r="G956" s="7">
        <v>850000</v>
      </c>
      <c r="H956" s="7">
        <v>457100</v>
      </c>
      <c r="I956" s="12">
        <f t="shared" si="70"/>
        <v>53.776470588235291</v>
      </c>
      <c r="J956" s="12">
        <f t="shared" si="74"/>
        <v>4.0797672915319936</v>
      </c>
      <c r="K956" s="7">
        <v>914203</v>
      </c>
      <c r="L956" s="7">
        <v>140008</v>
      </c>
      <c r="M956" s="7">
        <f t="shared" si="71"/>
        <v>709992</v>
      </c>
      <c r="N956" s="7">
        <v>869882</v>
      </c>
      <c r="O956" s="22">
        <f t="shared" si="72"/>
        <v>0.81619346072225885</v>
      </c>
      <c r="P956" s="27">
        <v>4231</v>
      </c>
      <c r="Q956" s="32">
        <f t="shared" si="73"/>
        <v>167.80713779248404</v>
      </c>
      <c r="R956" s="37" t="s">
        <v>1981</v>
      </c>
      <c r="S956" s="42">
        <f>ABS(O1909-O956)*100</f>
        <v>68.239197751283584</v>
      </c>
      <c r="T956" t="s">
        <v>44</v>
      </c>
      <c r="V956" s="7">
        <v>125000</v>
      </c>
      <c r="W956" t="s">
        <v>45</v>
      </c>
      <c r="X956" s="17" t="s">
        <v>46</v>
      </c>
      <c r="Z956" t="s">
        <v>80</v>
      </c>
      <c r="AA956">
        <v>407</v>
      </c>
      <c r="AB956">
        <v>75</v>
      </c>
    </row>
    <row r="957" spans="1:28" x14ac:dyDescent="0.25">
      <c r="A957" t="s">
        <v>1996</v>
      </c>
      <c r="B957" t="s">
        <v>1997</v>
      </c>
      <c r="C957" s="17">
        <v>45061</v>
      </c>
      <c r="D957" s="7">
        <v>371000</v>
      </c>
      <c r="E957" t="s">
        <v>41</v>
      </c>
      <c r="F957" t="s">
        <v>42</v>
      </c>
      <c r="G957" s="7">
        <v>371000</v>
      </c>
      <c r="H957" s="7">
        <v>184580</v>
      </c>
      <c r="I957" s="12">
        <f t="shared" si="70"/>
        <v>49.752021563342318</v>
      </c>
      <c r="J957" s="12">
        <f t="shared" si="74"/>
        <v>5.5318266639019953E-2</v>
      </c>
      <c r="K957" s="7">
        <v>369157</v>
      </c>
      <c r="L957" s="7">
        <v>108150</v>
      </c>
      <c r="M957" s="7">
        <f t="shared" si="71"/>
        <v>262850</v>
      </c>
      <c r="N957" s="7">
        <v>162116.15625</v>
      </c>
      <c r="O957" s="22">
        <f t="shared" si="72"/>
        <v>1.6213683205926614</v>
      </c>
      <c r="P957" s="27">
        <v>1690</v>
      </c>
      <c r="Q957" s="32">
        <f t="shared" si="73"/>
        <v>155.53254437869822</v>
      </c>
      <c r="R957" s="37" t="s">
        <v>1998</v>
      </c>
      <c r="S957" s="42">
        <f>ABS(O1909-O957)*100</f>
        <v>12.278288235756673</v>
      </c>
      <c r="T957" t="s">
        <v>83</v>
      </c>
      <c r="V957" s="7">
        <v>104214</v>
      </c>
      <c r="W957" t="s">
        <v>45</v>
      </c>
      <c r="X957" s="17" t="s">
        <v>46</v>
      </c>
      <c r="Z957" t="s">
        <v>47</v>
      </c>
      <c r="AA957">
        <v>401</v>
      </c>
      <c r="AB957">
        <v>45</v>
      </c>
    </row>
    <row r="958" spans="1:28" x14ac:dyDescent="0.25">
      <c r="A958" t="s">
        <v>1999</v>
      </c>
      <c r="B958" t="s">
        <v>2000</v>
      </c>
      <c r="C958" s="17">
        <v>44687</v>
      </c>
      <c r="D958" s="7">
        <v>576800</v>
      </c>
      <c r="E958" t="s">
        <v>41</v>
      </c>
      <c r="F958" t="s">
        <v>42</v>
      </c>
      <c r="G958" s="7">
        <v>576800</v>
      </c>
      <c r="H958" s="7">
        <v>285890</v>
      </c>
      <c r="I958" s="12">
        <f t="shared" si="70"/>
        <v>49.56484049930652</v>
      </c>
      <c r="J958" s="12">
        <f t="shared" si="74"/>
        <v>0.13186279739677786</v>
      </c>
      <c r="K958" s="7">
        <v>571773</v>
      </c>
      <c r="L958" s="7">
        <v>85149</v>
      </c>
      <c r="M958" s="7">
        <f t="shared" si="71"/>
        <v>491651</v>
      </c>
      <c r="N958" s="7">
        <v>374326.15625</v>
      </c>
      <c r="O958" s="22">
        <f t="shared" si="72"/>
        <v>1.3134294566144147</v>
      </c>
      <c r="P958" s="27">
        <v>3560</v>
      </c>
      <c r="Q958" s="32">
        <f t="shared" si="73"/>
        <v>138.10421348314605</v>
      </c>
      <c r="R958" s="37" t="s">
        <v>2001</v>
      </c>
      <c r="S958" s="42">
        <f>ABS(O1909-O958)*100</f>
        <v>18.515598162068002</v>
      </c>
      <c r="T958" t="s">
        <v>44</v>
      </c>
      <c r="V958" s="7">
        <v>83490</v>
      </c>
      <c r="W958" t="s">
        <v>45</v>
      </c>
      <c r="X958" s="17" t="s">
        <v>46</v>
      </c>
      <c r="Z958" t="s">
        <v>47</v>
      </c>
      <c r="AA958">
        <v>401</v>
      </c>
      <c r="AB958">
        <v>55</v>
      </c>
    </row>
    <row r="959" spans="1:28" x14ac:dyDescent="0.25">
      <c r="A959" t="s">
        <v>2002</v>
      </c>
      <c r="B959" t="s">
        <v>2003</v>
      </c>
      <c r="C959" s="17">
        <v>44839</v>
      </c>
      <c r="D959" s="7">
        <v>440000</v>
      </c>
      <c r="E959" t="s">
        <v>41</v>
      </c>
      <c r="F959" t="s">
        <v>42</v>
      </c>
      <c r="G959" s="7">
        <v>440000</v>
      </c>
      <c r="H959" s="7">
        <v>285410</v>
      </c>
      <c r="I959" s="12">
        <f t="shared" si="70"/>
        <v>64.865909090909085</v>
      </c>
      <c r="J959" s="12">
        <f t="shared" si="74"/>
        <v>15.169205794205787</v>
      </c>
      <c r="K959" s="7">
        <v>570821</v>
      </c>
      <c r="L959" s="7">
        <v>112602</v>
      </c>
      <c r="M959" s="7">
        <f t="shared" si="71"/>
        <v>327398</v>
      </c>
      <c r="N959" s="7">
        <v>352476.15625</v>
      </c>
      <c r="O959" s="22">
        <f t="shared" si="72"/>
        <v>0.92885148170926812</v>
      </c>
      <c r="P959" s="27">
        <v>2608</v>
      </c>
      <c r="Q959" s="32">
        <f t="shared" si="73"/>
        <v>125.53604294478528</v>
      </c>
      <c r="R959" s="37" t="s">
        <v>2001</v>
      </c>
      <c r="S959" s="42">
        <f>ABS(O1909-O959)*100</f>
        <v>56.97339565258266</v>
      </c>
      <c r="T959" t="s">
        <v>393</v>
      </c>
      <c r="V959" s="7">
        <v>107250</v>
      </c>
      <c r="W959" t="s">
        <v>45</v>
      </c>
      <c r="X959" s="17" t="s">
        <v>46</v>
      </c>
      <c r="Z959" t="s">
        <v>47</v>
      </c>
      <c r="AA959">
        <v>401</v>
      </c>
      <c r="AB959">
        <v>61</v>
      </c>
    </row>
    <row r="960" spans="1:28" x14ac:dyDescent="0.25">
      <c r="A960" t="s">
        <v>2004</v>
      </c>
      <c r="B960" t="s">
        <v>2005</v>
      </c>
      <c r="C960" s="17">
        <v>45251</v>
      </c>
      <c r="D960" s="7">
        <v>480000</v>
      </c>
      <c r="E960" t="s">
        <v>41</v>
      </c>
      <c r="F960" t="s">
        <v>42</v>
      </c>
      <c r="G960" s="7">
        <v>480000</v>
      </c>
      <c r="H960" s="7">
        <v>231770</v>
      </c>
      <c r="I960" s="12">
        <f t="shared" si="70"/>
        <v>48.285416666666663</v>
      </c>
      <c r="J960" s="12">
        <f t="shared" si="74"/>
        <v>1.4112866300366349</v>
      </c>
      <c r="K960" s="7">
        <v>463532</v>
      </c>
      <c r="L960" s="7">
        <v>138779</v>
      </c>
      <c r="M960" s="7">
        <f t="shared" si="71"/>
        <v>341221</v>
      </c>
      <c r="N960" s="7">
        <v>249810</v>
      </c>
      <c r="O960" s="22">
        <f t="shared" si="72"/>
        <v>1.3659221007966054</v>
      </c>
      <c r="P960" s="27">
        <v>2978</v>
      </c>
      <c r="Q960" s="32">
        <f t="shared" si="73"/>
        <v>114.58059100067159</v>
      </c>
      <c r="R960" s="37" t="s">
        <v>2001</v>
      </c>
      <c r="S960" s="42">
        <f>ABS(O1909-O960)*100</f>
        <v>13.266333743848936</v>
      </c>
      <c r="T960" t="s">
        <v>83</v>
      </c>
      <c r="V960" s="7">
        <v>118800</v>
      </c>
      <c r="W960" t="s">
        <v>45</v>
      </c>
      <c r="X960" s="17" t="s">
        <v>46</v>
      </c>
      <c r="Z960" t="s">
        <v>47</v>
      </c>
      <c r="AA960">
        <v>401</v>
      </c>
      <c r="AB960">
        <v>45</v>
      </c>
    </row>
    <row r="961" spans="1:28" x14ac:dyDescent="0.25">
      <c r="A961" t="s">
        <v>2006</v>
      </c>
      <c r="B961" t="s">
        <v>2007</v>
      </c>
      <c r="C961" s="17">
        <v>44837</v>
      </c>
      <c r="D961" s="7">
        <v>709400</v>
      </c>
      <c r="E961" t="s">
        <v>41</v>
      </c>
      <c r="F961" t="s">
        <v>42</v>
      </c>
      <c r="G961" s="7">
        <v>709400</v>
      </c>
      <c r="H961" s="7">
        <v>400590</v>
      </c>
      <c r="I961" s="12">
        <f t="shared" si="70"/>
        <v>56.468846912884132</v>
      </c>
      <c r="J961" s="12">
        <f t="shared" si="74"/>
        <v>6.7721436161808342</v>
      </c>
      <c r="K961" s="7">
        <v>801179</v>
      </c>
      <c r="L961" s="7">
        <v>158453</v>
      </c>
      <c r="M961" s="7">
        <f t="shared" si="71"/>
        <v>550947</v>
      </c>
      <c r="N961" s="7">
        <v>714140</v>
      </c>
      <c r="O961" s="22">
        <f t="shared" si="72"/>
        <v>0.77148318256924409</v>
      </c>
      <c r="P961" s="27">
        <v>3688</v>
      </c>
      <c r="Q961" s="32">
        <f t="shared" si="73"/>
        <v>149.38909978308027</v>
      </c>
      <c r="R961" s="37" t="s">
        <v>2008</v>
      </c>
      <c r="S961" s="42">
        <f>ABS(O1909-O961)*100</f>
        <v>72.710225566585066</v>
      </c>
      <c r="T961" t="s">
        <v>44</v>
      </c>
      <c r="V961" s="7">
        <v>115000</v>
      </c>
      <c r="W961" t="s">
        <v>45</v>
      </c>
      <c r="X961" s="17" t="s">
        <v>46</v>
      </c>
      <c r="Z961" t="s">
        <v>80</v>
      </c>
      <c r="AA961">
        <v>401</v>
      </c>
      <c r="AB961">
        <v>63</v>
      </c>
    </row>
    <row r="962" spans="1:28" x14ac:dyDescent="0.25">
      <c r="A962" t="s">
        <v>2009</v>
      </c>
      <c r="B962" t="s">
        <v>2010</v>
      </c>
      <c r="C962" s="17">
        <v>44865</v>
      </c>
      <c r="D962" s="7">
        <v>749900</v>
      </c>
      <c r="E962" t="s">
        <v>41</v>
      </c>
      <c r="F962" t="s">
        <v>42</v>
      </c>
      <c r="G962" s="7">
        <v>749900</v>
      </c>
      <c r="H962" s="7">
        <v>323720</v>
      </c>
      <c r="I962" s="12">
        <f t="shared" ref="I962:I1025" si="75">H962/G962*100</f>
        <v>43.168422456327512</v>
      </c>
      <c r="J962" s="12">
        <f t="shared" si="74"/>
        <v>6.5282808403757855</v>
      </c>
      <c r="K962" s="7">
        <v>647435</v>
      </c>
      <c r="L962" s="7">
        <v>136554</v>
      </c>
      <c r="M962" s="7">
        <f t="shared" ref="M962:M1025" si="76">G962-L962</f>
        <v>613346</v>
      </c>
      <c r="N962" s="7">
        <v>567645.5625</v>
      </c>
      <c r="O962" s="22">
        <f t="shared" ref="O962:O1025" si="77">M962/N962</f>
        <v>1.0805087549680263</v>
      </c>
      <c r="P962" s="27">
        <v>3630</v>
      </c>
      <c r="Q962" s="32">
        <f t="shared" ref="Q962:Q1025" si="78">M962/P962</f>
        <v>168.96584022038567</v>
      </c>
      <c r="R962" s="37" t="s">
        <v>2008</v>
      </c>
      <c r="S962" s="42">
        <f>ABS(O1909-O962)*100</f>
        <v>41.807668326706839</v>
      </c>
      <c r="T962" t="s">
        <v>99</v>
      </c>
      <c r="V962" s="7">
        <v>125000</v>
      </c>
      <c r="W962" t="s">
        <v>45</v>
      </c>
      <c r="X962" s="17" t="s">
        <v>46</v>
      </c>
      <c r="Z962" t="s">
        <v>80</v>
      </c>
      <c r="AA962">
        <v>401</v>
      </c>
      <c r="AB962">
        <v>61</v>
      </c>
    </row>
    <row r="963" spans="1:28" x14ac:dyDescent="0.25">
      <c r="A963" t="s">
        <v>2011</v>
      </c>
      <c r="B963" t="s">
        <v>2012</v>
      </c>
      <c r="C963" s="17">
        <v>44662</v>
      </c>
      <c r="D963" s="7">
        <v>444500</v>
      </c>
      <c r="E963" t="s">
        <v>41</v>
      </c>
      <c r="F963" t="s">
        <v>42</v>
      </c>
      <c r="G963" s="7">
        <v>444500</v>
      </c>
      <c r="H963" s="7">
        <v>217130</v>
      </c>
      <c r="I963" s="12">
        <f t="shared" si="75"/>
        <v>48.848143982002249</v>
      </c>
      <c r="J963" s="12">
        <f t="shared" ref="J963:J1026" si="79">+ABS(I963-$I$1914)</f>
        <v>0.84855931470104906</v>
      </c>
      <c r="K963" s="7">
        <v>434258</v>
      </c>
      <c r="L963" s="7">
        <v>89759</v>
      </c>
      <c r="M963" s="7">
        <f t="shared" si="76"/>
        <v>354741</v>
      </c>
      <c r="N963" s="7">
        <v>264999.21875</v>
      </c>
      <c r="O963" s="22">
        <f t="shared" si="77"/>
        <v>1.3386492295083416</v>
      </c>
      <c r="P963" s="27">
        <v>2683</v>
      </c>
      <c r="Q963" s="32">
        <f t="shared" si="78"/>
        <v>132.21803950801342</v>
      </c>
      <c r="R963" s="37" t="s">
        <v>2001</v>
      </c>
      <c r="S963" s="42">
        <f>ABS(O1909-O963)*100</f>
        <v>15.993620872675308</v>
      </c>
      <c r="T963" t="s">
        <v>83</v>
      </c>
      <c r="V963" s="7">
        <v>62783</v>
      </c>
      <c r="W963" t="s">
        <v>45</v>
      </c>
      <c r="X963" s="17" t="s">
        <v>46</v>
      </c>
      <c r="Z963" t="s">
        <v>47</v>
      </c>
      <c r="AA963">
        <v>401</v>
      </c>
      <c r="AB963">
        <v>46</v>
      </c>
    </row>
    <row r="964" spans="1:28" x14ac:dyDescent="0.25">
      <c r="A964" t="s">
        <v>2013</v>
      </c>
      <c r="B964" t="s">
        <v>2014</v>
      </c>
      <c r="C964" s="17">
        <v>44666</v>
      </c>
      <c r="D964" s="7">
        <v>540000</v>
      </c>
      <c r="E964" t="s">
        <v>41</v>
      </c>
      <c r="F964" t="s">
        <v>42</v>
      </c>
      <c r="G964" s="7">
        <v>540000</v>
      </c>
      <c r="H964" s="7">
        <v>235000</v>
      </c>
      <c r="I964" s="12">
        <f t="shared" si="75"/>
        <v>43.518518518518519</v>
      </c>
      <c r="J964" s="12">
        <f t="shared" si="79"/>
        <v>6.1781847781847787</v>
      </c>
      <c r="K964" s="7">
        <v>469997</v>
      </c>
      <c r="L964" s="7">
        <v>76586</v>
      </c>
      <c r="M964" s="7">
        <f t="shared" si="76"/>
        <v>463414</v>
      </c>
      <c r="N964" s="7">
        <v>302623.84375</v>
      </c>
      <c r="O964" s="22">
        <f t="shared" si="77"/>
        <v>1.5313201836892603</v>
      </c>
      <c r="P964" s="27">
        <v>2952</v>
      </c>
      <c r="Q964" s="32">
        <f t="shared" si="78"/>
        <v>156.98306233062331</v>
      </c>
      <c r="R964" s="37" t="s">
        <v>2001</v>
      </c>
      <c r="S964" s="42">
        <f>ABS(O1909-O964)*100</f>
        <v>3.2734745454165548</v>
      </c>
      <c r="T964" t="s">
        <v>83</v>
      </c>
      <c r="V964" s="7">
        <v>66330</v>
      </c>
      <c r="W964" t="s">
        <v>45</v>
      </c>
      <c r="X964" s="17" t="s">
        <v>46</v>
      </c>
      <c r="Z964" t="s">
        <v>47</v>
      </c>
      <c r="AA964">
        <v>401</v>
      </c>
      <c r="AB964">
        <v>55</v>
      </c>
    </row>
    <row r="965" spans="1:28" x14ac:dyDescent="0.25">
      <c r="A965" t="s">
        <v>2015</v>
      </c>
      <c r="B965" t="s">
        <v>2016</v>
      </c>
      <c r="C965" s="17">
        <v>44733</v>
      </c>
      <c r="D965" s="7">
        <v>705000</v>
      </c>
      <c r="E965" t="s">
        <v>41</v>
      </c>
      <c r="F965" t="s">
        <v>42</v>
      </c>
      <c r="G965" s="7">
        <v>705000</v>
      </c>
      <c r="H965" s="7">
        <v>351870</v>
      </c>
      <c r="I965" s="12">
        <f t="shared" si="75"/>
        <v>49.910638297872339</v>
      </c>
      <c r="J965" s="12">
        <f t="shared" si="79"/>
        <v>0.21393500116904107</v>
      </c>
      <c r="K965" s="7">
        <v>703744</v>
      </c>
      <c r="L965" s="7">
        <v>167994</v>
      </c>
      <c r="M965" s="7">
        <f t="shared" si="76"/>
        <v>537006</v>
      </c>
      <c r="N965" s="7">
        <v>469956.125</v>
      </c>
      <c r="O965" s="22">
        <f t="shared" si="77"/>
        <v>1.1426726271521623</v>
      </c>
      <c r="P965" s="27">
        <v>3142</v>
      </c>
      <c r="Q965" s="32">
        <f t="shared" si="78"/>
        <v>170.91215786123487</v>
      </c>
      <c r="R965" s="37" t="s">
        <v>2017</v>
      </c>
      <c r="S965" s="42">
        <f>ABS(O1909-O965)*100</f>
        <v>35.591281108293238</v>
      </c>
      <c r="T965" t="s">
        <v>44</v>
      </c>
      <c r="V965" s="7">
        <v>141075</v>
      </c>
      <c r="W965" t="s">
        <v>45</v>
      </c>
      <c r="X965" s="17" t="s">
        <v>46</v>
      </c>
      <c r="Z965" t="s">
        <v>47</v>
      </c>
      <c r="AA965">
        <v>401</v>
      </c>
      <c r="AB965">
        <v>57</v>
      </c>
    </row>
    <row r="966" spans="1:28" x14ac:dyDescent="0.25">
      <c r="A966" t="s">
        <v>2018</v>
      </c>
      <c r="B966" t="s">
        <v>2019</v>
      </c>
      <c r="C966" s="17">
        <v>45113</v>
      </c>
      <c r="D966" s="7">
        <v>1770000</v>
      </c>
      <c r="E966" t="s">
        <v>41</v>
      </c>
      <c r="F966" t="s">
        <v>42</v>
      </c>
      <c r="G966" s="7">
        <v>1770000</v>
      </c>
      <c r="H966" s="7">
        <v>878910</v>
      </c>
      <c r="I966" s="12">
        <f t="shared" si="75"/>
        <v>49.655932203389831</v>
      </c>
      <c r="J966" s="12">
        <f t="shared" si="79"/>
        <v>4.0771093313466622E-2</v>
      </c>
      <c r="K966" s="7">
        <v>1757822</v>
      </c>
      <c r="L966" s="7">
        <v>161097</v>
      </c>
      <c r="M966" s="7">
        <f t="shared" si="76"/>
        <v>1608903</v>
      </c>
      <c r="N966" s="7">
        <v>1425647.375</v>
      </c>
      <c r="O966" s="22">
        <f t="shared" si="77"/>
        <v>1.1285420421722447</v>
      </c>
      <c r="P966" s="27">
        <v>6497</v>
      </c>
      <c r="Q966" s="32">
        <f t="shared" si="78"/>
        <v>247.6378328459289</v>
      </c>
      <c r="R966" s="37" t="s">
        <v>2020</v>
      </c>
      <c r="S966" s="42">
        <f>ABS(O1909-O966)*100</f>
        <v>37.004339606285001</v>
      </c>
      <c r="T966" t="s">
        <v>44</v>
      </c>
      <c r="V966" s="7">
        <v>80273</v>
      </c>
      <c r="W966" t="s">
        <v>45</v>
      </c>
      <c r="X966" s="17" t="s">
        <v>46</v>
      </c>
      <c r="Z966" t="s">
        <v>2021</v>
      </c>
      <c r="AA966">
        <v>401</v>
      </c>
      <c r="AB966">
        <v>70</v>
      </c>
    </row>
    <row r="967" spans="1:28" x14ac:dyDescent="0.25">
      <c r="A967" t="s">
        <v>2022</v>
      </c>
      <c r="B967" t="s">
        <v>2023</v>
      </c>
      <c r="C967" s="17">
        <v>45099</v>
      </c>
      <c r="D967" s="7">
        <v>520000</v>
      </c>
      <c r="E967" t="s">
        <v>41</v>
      </c>
      <c r="F967" t="s">
        <v>42</v>
      </c>
      <c r="G967" s="7">
        <v>520000</v>
      </c>
      <c r="H967" s="7">
        <v>264830</v>
      </c>
      <c r="I967" s="12">
        <f t="shared" si="75"/>
        <v>50.928846153846152</v>
      </c>
      <c r="J967" s="12">
        <f t="shared" si="79"/>
        <v>1.2321428571428541</v>
      </c>
      <c r="K967" s="7">
        <v>529667</v>
      </c>
      <c r="L967" s="7">
        <v>104307</v>
      </c>
      <c r="M967" s="7">
        <f t="shared" si="76"/>
        <v>415693</v>
      </c>
      <c r="N967" s="7">
        <v>483363.625</v>
      </c>
      <c r="O967" s="22">
        <f t="shared" si="77"/>
        <v>0.86000058444612992</v>
      </c>
      <c r="P967" s="27">
        <v>2087</v>
      </c>
      <c r="Q967" s="32">
        <f t="shared" si="78"/>
        <v>199.1820795400096</v>
      </c>
      <c r="R967" s="37" t="s">
        <v>2024</v>
      </c>
      <c r="S967" s="42">
        <f>ABS(O1909-O967)*100</f>
        <v>63.858485378896482</v>
      </c>
      <c r="T967" t="s">
        <v>83</v>
      </c>
      <c r="V967" s="7">
        <v>100000</v>
      </c>
      <c r="W967" t="s">
        <v>45</v>
      </c>
      <c r="X967" s="17" t="s">
        <v>46</v>
      </c>
      <c r="Z967" t="s">
        <v>80</v>
      </c>
      <c r="AA967">
        <v>407</v>
      </c>
      <c r="AB967">
        <v>79</v>
      </c>
    </row>
    <row r="968" spans="1:28" x14ac:dyDescent="0.25">
      <c r="A968" t="s">
        <v>2025</v>
      </c>
      <c r="B968" t="s">
        <v>2026</v>
      </c>
      <c r="C968" s="17">
        <v>45092</v>
      </c>
      <c r="D968" s="7">
        <v>514900</v>
      </c>
      <c r="E968" t="s">
        <v>41</v>
      </c>
      <c r="F968" t="s">
        <v>42</v>
      </c>
      <c r="G968" s="7">
        <v>514900</v>
      </c>
      <c r="H968" s="7">
        <v>240510</v>
      </c>
      <c r="I968" s="12">
        <f t="shared" si="75"/>
        <v>46.710040784618371</v>
      </c>
      <c r="J968" s="12">
        <f t="shared" si="79"/>
        <v>2.9866625120849264</v>
      </c>
      <c r="K968" s="7">
        <v>481021</v>
      </c>
      <c r="L968" s="7">
        <v>105814</v>
      </c>
      <c r="M968" s="7">
        <f t="shared" si="76"/>
        <v>409086</v>
      </c>
      <c r="N968" s="7">
        <v>426371.59375</v>
      </c>
      <c r="O968" s="22">
        <f t="shared" si="77"/>
        <v>0.95945885231712857</v>
      </c>
      <c r="P968" s="27">
        <v>2343</v>
      </c>
      <c r="Q968" s="32">
        <f t="shared" si="78"/>
        <v>174.59923175416134</v>
      </c>
      <c r="R968" s="37" t="s">
        <v>2024</v>
      </c>
      <c r="S968" s="42">
        <f>ABS(O1909-O968)*100</f>
        <v>53.912658591796614</v>
      </c>
      <c r="T968" t="s">
        <v>44</v>
      </c>
      <c r="V968" s="7">
        <v>100000</v>
      </c>
      <c r="W968" t="s">
        <v>45</v>
      </c>
      <c r="X968" s="17" t="s">
        <v>46</v>
      </c>
      <c r="Z968" t="s">
        <v>80</v>
      </c>
      <c r="AA968">
        <v>407</v>
      </c>
      <c r="AB968">
        <v>79</v>
      </c>
    </row>
    <row r="969" spans="1:28" x14ac:dyDescent="0.25">
      <c r="A969" t="s">
        <v>2027</v>
      </c>
      <c r="B969" t="s">
        <v>2028</v>
      </c>
      <c r="C969" s="17">
        <v>45092</v>
      </c>
      <c r="D969" s="7">
        <v>448000</v>
      </c>
      <c r="E969" t="s">
        <v>41</v>
      </c>
      <c r="F969" t="s">
        <v>42</v>
      </c>
      <c r="G969" s="7">
        <v>448000</v>
      </c>
      <c r="H969" s="7">
        <v>235010</v>
      </c>
      <c r="I969" s="12">
        <f t="shared" si="75"/>
        <v>52.457589285714292</v>
      </c>
      <c r="J969" s="12">
        <f t="shared" si="79"/>
        <v>2.760885989010994</v>
      </c>
      <c r="K969" s="7">
        <v>470024</v>
      </c>
      <c r="L969" s="7">
        <v>104307</v>
      </c>
      <c r="M969" s="7">
        <f t="shared" si="76"/>
        <v>343693</v>
      </c>
      <c r="N969" s="7">
        <v>415587.5</v>
      </c>
      <c r="O969" s="22">
        <f t="shared" si="77"/>
        <v>0.8270051433212019</v>
      </c>
      <c r="P969" s="27">
        <v>2343</v>
      </c>
      <c r="Q969" s="32">
        <f t="shared" si="78"/>
        <v>146.68928723858301</v>
      </c>
      <c r="R969" s="37" t="s">
        <v>2024</v>
      </c>
      <c r="S969" s="42">
        <f>ABS(O1909-O969)*100</f>
        <v>67.158029491389286</v>
      </c>
      <c r="T969" t="s">
        <v>44</v>
      </c>
      <c r="V969" s="7">
        <v>100000</v>
      </c>
      <c r="W969" t="s">
        <v>45</v>
      </c>
      <c r="X969" s="17" t="s">
        <v>46</v>
      </c>
      <c r="Z969" t="s">
        <v>80</v>
      </c>
      <c r="AA969">
        <v>407</v>
      </c>
      <c r="AB969">
        <v>79</v>
      </c>
    </row>
    <row r="970" spans="1:28" x14ac:dyDescent="0.25">
      <c r="A970" t="s">
        <v>2029</v>
      </c>
      <c r="B970" t="s">
        <v>2030</v>
      </c>
      <c r="C970" s="17">
        <v>45205</v>
      </c>
      <c r="D970" s="7">
        <v>460000</v>
      </c>
      <c r="E970" t="s">
        <v>41</v>
      </c>
      <c r="F970" t="s">
        <v>42</v>
      </c>
      <c r="G970" s="7">
        <v>460000</v>
      </c>
      <c r="H970" s="7">
        <v>227710</v>
      </c>
      <c r="I970" s="12">
        <f t="shared" si="75"/>
        <v>49.502173913043478</v>
      </c>
      <c r="J970" s="12">
        <f t="shared" si="79"/>
        <v>0.19452938365981964</v>
      </c>
      <c r="K970" s="7">
        <v>455414</v>
      </c>
      <c r="L970" s="7">
        <v>105032</v>
      </c>
      <c r="M970" s="7">
        <f t="shared" si="76"/>
        <v>354968</v>
      </c>
      <c r="N970" s="7">
        <v>398161.375</v>
      </c>
      <c r="O970" s="22">
        <f t="shared" si="77"/>
        <v>0.89151791782917167</v>
      </c>
      <c r="P970" s="27">
        <v>2075</v>
      </c>
      <c r="Q970" s="32">
        <f t="shared" si="78"/>
        <v>171.0689156626506</v>
      </c>
      <c r="R970" s="37" t="s">
        <v>2024</v>
      </c>
      <c r="S970" s="42">
        <f>ABS(O1909-O970)*100</f>
        <v>60.706752040592306</v>
      </c>
      <c r="T970" t="s">
        <v>83</v>
      </c>
      <c r="V970" s="7">
        <v>100000</v>
      </c>
      <c r="W970" t="s">
        <v>45</v>
      </c>
      <c r="X970" s="17" t="s">
        <v>46</v>
      </c>
      <c r="Z970" t="s">
        <v>80</v>
      </c>
      <c r="AA970">
        <v>407</v>
      </c>
      <c r="AB970">
        <v>80</v>
      </c>
    </row>
    <row r="971" spans="1:28" x14ac:dyDescent="0.25">
      <c r="A971" t="s">
        <v>2031</v>
      </c>
      <c r="B971" t="s">
        <v>2032</v>
      </c>
      <c r="C971" s="17">
        <v>44841</v>
      </c>
      <c r="D971" s="7">
        <v>397000</v>
      </c>
      <c r="E971" t="s">
        <v>178</v>
      </c>
      <c r="F971" t="s">
        <v>42</v>
      </c>
      <c r="G971" s="7">
        <v>397000</v>
      </c>
      <c r="H971" s="7">
        <v>236290</v>
      </c>
      <c r="I971" s="12">
        <f t="shared" si="75"/>
        <v>59.51889168765743</v>
      </c>
      <c r="J971" s="12">
        <f t="shared" si="79"/>
        <v>9.8221883909541319</v>
      </c>
      <c r="K971" s="7">
        <v>472588</v>
      </c>
      <c r="L971" s="7">
        <v>110631</v>
      </c>
      <c r="M971" s="7">
        <f t="shared" si="76"/>
        <v>286369</v>
      </c>
      <c r="N971" s="7">
        <v>411314.78125</v>
      </c>
      <c r="O971" s="22">
        <f t="shared" si="77"/>
        <v>0.69622832208877738</v>
      </c>
      <c r="P971" s="27">
        <v>2343</v>
      </c>
      <c r="Q971" s="32">
        <f t="shared" si="78"/>
        <v>122.22321809645753</v>
      </c>
      <c r="R971" s="37" t="s">
        <v>2024</v>
      </c>
      <c r="S971" s="42">
        <f>ABS(O1909-O971)*100</f>
        <v>80.23571161463174</v>
      </c>
      <c r="T971" t="s">
        <v>44</v>
      </c>
      <c r="V971" s="7">
        <v>105000</v>
      </c>
      <c r="W971" t="s">
        <v>45</v>
      </c>
      <c r="X971" s="17" t="s">
        <v>46</v>
      </c>
      <c r="Z971" t="s">
        <v>80</v>
      </c>
      <c r="AA971">
        <v>407</v>
      </c>
      <c r="AB971">
        <v>80</v>
      </c>
    </row>
    <row r="972" spans="1:28" x14ac:dyDescent="0.25">
      <c r="A972" t="s">
        <v>2033</v>
      </c>
      <c r="B972" t="s">
        <v>2034</v>
      </c>
      <c r="C972" s="17">
        <v>45187</v>
      </c>
      <c r="D972" s="7">
        <v>530000</v>
      </c>
      <c r="E972" t="s">
        <v>41</v>
      </c>
      <c r="F972" t="s">
        <v>42</v>
      </c>
      <c r="G972" s="7">
        <v>530000</v>
      </c>
      <c r="H972" s="7">
        <v>242540</v>
      </c>
      <c r="I972" s="12">
        <f t="shared" si="75"/>
        <v>45.762264150943395</v>
      </c>
      <c r="J972" s="12">
        <f t="shared" si="79"/>
        <v>3.9344391457599031</v>
      </c>
      <c r="K972" s="7">
        <v>485084</v>
      </c>
      <c r="L972" s="7">
        <v>109159</v>
      </c>
      <c r="M972" s="7">
        <f t="shared" si="76"/>
        <v>420841</v>
      </c>
      <c r="N972" s="7">
        <v>427187.5</v>
      </c>
      <c r="O972" s="22">
        <f t="shared" si="77"/>
        <v>0.98514352596927579</v>
      </c>
      <c r="P972" s="27">
        <v>2343</v>
      </c>
      <c r="Q972" s="32">
        <f t="shared" si="78"/>
        <v>179.61630388390952</v>
      </c>
      <c r="R972" s="37" t="s">
        <v>2024</v>
      </c>
      <c r="S972" s="42">
        <f>ABS(O1909-O972)*100</f>
        <v>51.344191226581891</v>
      </c>
      <c r="T972" t="s">
        <v>44</v>
      </c>
      <c r="V972" s="7">
        <v>105000</v>
      </c>
      <c r="W972" t="s">
        <v>45</v>
      </c>
      <c r="X972" s="17" t="s">
        <v>46</v>
      </c>
      <c r="Z972" t="s">
        <v>80</v>
      </c>
      <c r="AA972">
        <v>407</v>
      </c>
      <c r="AB972">
        <v>80</v>
      </c>
    </row>
    <row r="973" spans="1:28" x14ac:dyDescent="0.25">
      <c r="A973" t="s">
        <v>2035</v>
      </c>
      <c r="B973" t="s">
        <v>2036</v>
      </c>
      <c r="C973" s="17">
        <v>45356</v>
      </c>
      <c r="D973" s="7">
        <v>465000</v>
      </c>
      <c r="E973" t="s">
        <v>41</v>
      </c>
      <c r="F973" t="s">
        <v>42</v>
      </c>
      <c r="G973" s="7">
        <v>465000</v>
      </c>
      <c r="H973" s="7">
        <v>229470</v>
      </c>
      <c r="I973" s="12">
        <f t="shared" si="75"/>
        <v>49.348387096774196</v>
      </c>
      <c r="J973" s="12">
        <f t="shared" si="79"/>
        <v>0.34831619992910134</v>
      </c>
      <c r="K973" s="7">
        <v>458930</v>
      </c>
      <c r="L973" s="7">
        <v>105053</v>
      </c>
      <c r="M973" s="7">
        <f t="shared" si="76"/>
        <v>359947</v>
      </c>
      <c r="N973" s="7">
        <v>402132.96875</v>
      </c>
      <c r="O973" s="22">
        <f t="shared" si="77"/>
        <v>0.89509447862200431</v>
      </c>
      <c r="P973" s="27">
        <v>2087</v>
      </c>
      <c r="Q973" s="32">
        <f t="shared" si="78"/>
        <v>172.47101102060373</v>
      </c>
      <c r="R973" s="37" t="s">
        <v>2024</v>
      </c>
      <c r="S973" s="42">
        <f>ABS(O1909-O973)*100</f>
        <v>60.34909596130904</v>
      </c>
      <c r="T973" t="s">
        <v>83</v>
      </c>
      <c r="V973" s="7">
        <v>100000</v>
      </c>
      <c r="W973" t="s">
        <v>45</v>
      </c>
      <c r="X973" s="17" t="s">
        <v>46</v>
      </c>
      <c r="Z973" t="s">
        <v>80</v>
      </c>
      <c r="AA973">
        <v>407</v>
      </c>
      <c r="AB973">
        <v>80</v>
      </c>
    </row>
    <row r="974" spans="1:28" x14ac:dyDescent="0.25">
      <c r="A974" t="s">
        <v>2037</v>
      </c>
      <c r="B974" t="s">
        <v>2038</v>
      </c>
      <c r="C974" s="17">
        <v>44754</v>
      </c>
      <c r="D974" s="7">
        <v>525000</v>
      </c>
      <c r="E974" t="s">
        <v>41</v>
      </c>
      <c r="F974" t="s">
        <v>42</v>
      </c>
      <c r="G974" s="7">
        <v>525000</v>
      </c>
      <c r="H974" s="7">
        <v>230950</v>
      </c>
      <c r="I974" s="12">
        <f t="shared" si="75"/>
        <v>43.990476190476194</v>
      </c>
      <c r="J974" s="12">
        <f t="shared" si="79"/>
        <v>5.7062271062271037</v>
      </c>
      <c r="K974" s="7">
        <v>461900</v>
      </c>
      <c r="L974" s="7">
        <v>104607</v>
      </c>
      <c r="M974" s="7">
        <f t="shared" si="76"/>
        <v>420393</v>
      </c>
      <c r="N974" s="7">
        <v>406014.78125</v>
      </c>
      <c r="O974" s="22">
        <f t="shared" si="77"/>
        <v>1.0354130426132115</v>
      </c>
      <c r="P974" s="27">
        <v>2087</v>
      </c>
      <c r="Q974" s="32">
        <f t="shared" si="78"/>
        <v>201.43411595591758</v>
      </c>
      <c r="R974" s="37" t="s">
        <v>2024</v>
      </c>
      <c r="S974" s="42">
        <f>ABS(O1909-O974)*100</f>
        <v>46.31723956218832</v>
      </c>
      <c r="T974" t="s">
        <v>83</v>
      </c>
      <c r="V974" s="7">
        <v>100000</v>
      </c>
      <c r="W974" t="s">
        <v>45</v>
      </c>
      <c r="X974" s="17" t="s">
        <v>46</v>
      </c>
      <c r="Z974" t="s">
        <v>80</v>
      </c>
      <c r="AA974">
        <v>407</v>
      </c>
      <c r="AB974">
        <v>80</v>
      </c>
    </row>
    <row r="975" spans="1:28" x14ac:dyDescent="0.25">
      <c r="A975" t="s">
        <v>2039</v>
      </c>
      <c r="B975" t="s">
        <v>2040</v>
      </c>
      <c r="C975" s="17">
        <v>45252</v>
      </c>
      <c r="D975" s="7">
        <v>414500</v>
      </c>
      <c r="E975" t="s">
        <v>41</v>
      </c>
      <c r="F975" t="s">
        <v>42</v>
      </c>
      <c r="G975" s="7">
        <v>414500</v>
      </c>
      <c r="H975" s="7">
        <v>183930</v>
      </c>
      <c r="I975" s="12">
        <f t="shared" si="75"/>
        <v>44.373944511459591</v>
      </c>
      <c r="J975" s="12">
        <f t="shared" si="79"/>
        <v>5.3227587852437068</v>
      </c>
      <c r="K975" s="7">
        <v>367866</v>
      </c>
      <c r="L975" s="7">
        <v>75355</v>
      </c>
      <c r="M975" s="7">
        <f t="shared" si="76"/>
        <v>339145</v>
      </c>
      <c r="N975" s="7">
        <v>155590.953125</v>
      </c>
      <c r="O975" s="22">
        <f t="shared" si="77"/>
        <v>2.1797218487859946</v>
      </c>
      <c r="P975" s="27">
        <v>2104</v>
      </c>
      <c r="Q975" s="32">
        <f t="shared" si="78"/>
        <v>161.19058935361215</v>
      </c>
      <c r="R975" s="37" t="s">
        <v>2041</v>
      </c>
      <c r="S975" s="42">
        <f>ABS(O1909-O975)*100</f>
        <v>68.113641055089985</v>
      </c>
      <c r="T975" t="s">
        <v>137</v>
      </c>
      <c r="V975" s="7">
        <v>66875</v>
      </c>
      <c r="W975" t="s">
        <v>45</v>
      </c>
      <c r="X975" s="17" t="s">
        <v>46</v>
      </c>
      <c r="Z975" t="s">
        <v>47</v>
      </c>
      <c r="AA975">
        <v>401</v>
      </c>
      <c r="AB975">
        <v>46</v>
      </c>
    </row>
    <row r="976" spans="1:28" x14ac:dyDescent="0.25">
      <c r="A976" t="s">
        <v>2042</v>
      </c>
      <c r="B976" t="s">
        <v>2043</v>
      </c>
      <c r="C976" s="17">
        <v>45331</v>
      </c>
      <c r="D976" s="7">
        <v>441500</v>
      </c>
      <c r="E976" t="s">
        <v>41</v>
      </c>
      <c r="F976" t="s">
        <v>42</v>
      </c>
      <c r="G976" s="7">
        <v>441500</v>
      </c>
      <c r="H976" s="7">
        <v>214150</v>
      </c>
      <c r="I976" s="12">
        <f t="shared" si="75"/>
        <v>48.505096262740658</v>
      </c>
      <c r="J976" s="12">
        <f t="shared" si="79"/>
        <v>1.1916070339626401</v>
      </c>
      <c r="K976" s="7">
        <v>428290</v>
      </c>
      <c r="L976" s="7">
        <v>70099</v>
      </c>
      <c r="M976" s="7">
        <f t="shared" si="76"/>
        <v>371401</v>
      </c>
      <c r="N976" s="7">
        <v>190527.125</v>
      </c>
      <c r="O976" s="22">
        <f t="shared" si="77"/>
        <v>1.9493339859088306</v>
      </c>
      <c r="P976" s="27">
        <v>2160</v>
      </c>
      <c r="Q976" s="32">
        <f t="shared" si="78"/>
        <v>171.94490740740741</v>
      </c>
      <c r="R976" s="37" t="s">
        <v>2041</v>
      </c>
      <c r="S976" s="42">
        <f>ABS(O1909-O976)*100</f>
        <v>45.074854767373587</v>
      </c>
      <c r="T976" t="s">
        <v>137</v>
      </c>
      <c r="V976" s="7">
        <v>61875</v>
      </c>
      <c r="W976" t="s">
        <v>45</v>
      </c>
      <c r="X976" s="17" t="s">
        <v>46</v>
      </c>
      <c r="Z976" t="s">
        <v>47</v>
      </c>
      <c r="AA976">
        <v>401</v>
      </c>
      <c r="AB976">
        <v>55</v>
      </c>
    </row>
    <row r="977" spans="1:28" x14ac:dyDescent="0.25">
      <c r="A977" t="s">
        <v>2044</v>
      </c>
      <c r="B977" t="s">
        <v>2045</v>
      </c>
      <c r="C977" s="17">
        <v>44855</v>
      </c>
      <c r="D977" s="7">
        <v>415000</v>
      </c>
      <c r="E977" t="s">
        <v>41</v>
      </c>
      <c r="F977" t="s">
        <v>42</v>
      </c>
      <c r="G977" s="7">
        <v>415000</v>
      </c>
      <c r="H977" s="7">
        <v>201880</v>
      </c>
      <c r="I977" s="12">
        <f t="shared" si="75"/>
        <v>48.64578313253012</v>
      </c>
      <c r="J977" s="12">
        <f t="shared" si="79"/>
        <v>1.0509201641731778</v>
      </c>
      <c r="K977" s="7">
        <v>403766</v>
      </c>
      <c r="L977" s="7">
        <v>83668</v>
      </c>
      <c r="M977" s="7">
        <f t="shared" si="76"/>
        <v>331332</v>
      </c>
      <c r="N977" s="7">
        <v>203884.078125</v>
      </c>
      <c r="O977" s="22">
        <f t="shared" si="77"/>
        <v>1.6250999246584743</v>
      </c>
      <c r="P977" s="27">
        <v>2263</v>
      </c>
      <c r="Q977" s="32">
        <f t="shared" si="78"/>
        <v>146.41272646928854</v>
      </c>
      <c r="R977" s="37" t="s">
        <v>2046</v>
      </c>
      <c r="S977" s="42">
        <f>ABS(O1909-O977)*100</f>
        <v>12.651448642337959</v>
      </c>
      <c r="T977" t="s">
        <v>44</v>
      </c>
      <c r="V977" s="7">
        <v>71875</v>
      </c>
      <c r="W977" t="s">
        <v>45</v>
      </c>
      <c r="X977" s="17" t="s">
        <v>46</v>
      </c>
      <c r="Z977" t="s">
        <v>47</v>
      </c>
      <c r="AA977">
        <v>401</v>
      </c>
      <c r="AB977">
        <v>57</v>
      </c>
    </row>
    <row r="978" spans="1:28" x14ac:dyDescent="0.25">
      <c r="A978" t="s">
        <v>2047</v>
      </c>
      <c r="B978" t="s">
        <v>2048</v>
      </c>
      <c r="C978" s="17">
        <v>44796</v>
      </c>
      <c r="D978" s="7">
        <v>395000</v>
      </c>
      <c r="E978" t="s">
        <v>41</v>
      </c>
      <c r="F978" t="s">
        <v>42</v>
      </c>
      <c r="G978" s="7">
        <v>395000</v>
      </c>
      <c r="H978" s="7">
        <v>224950</v>
      </c>
      <c r="I978" s="12">
        <f t="shared" si="75"/>
        <v>56.949367088607595</v>
      </c>
      <c r="J978" s="12">
        <f t="shared" si="79"/>
        <v>7.2526637919042969</v>
      </c>
      <c r="K978" s="7">
        <v>449902</v>
      </c>
      <c r="L978" s="7">
        <v>76837</v>
      </c>
      <c r="M978" s="7">
        <f t="shared" si="76"/>
        <v>318163</v>
      </c>
      <c r="N978" s="7">
        <v>198438.828125</v>
      </c>
      <c r="O978" s="22">
        <f t="shared" si="77"/>
        <v>1.6033303714109</v>
      </c>
      <c r="P978" s="27">
        <v>2157</v>
      </c>
      <c r="Q978" s="32">
        <f t="shared" si="78"/>
        <v>147.5025498377376</v>
      </c>
      <c r="R978" s="37" t="s">
        <v>2041</v>
      </c>
      <c r="S978" s="42">
        <f>ABS(O1909-O978)*100</f>
        <v>10.474493317580524</v>
      </c>
      <c r="T978" t="s">
        <v>83</v>
      </c>
      <c r="V978" s="7">
        <v>71875</v>
      </c>
      <c r="W978" t="s">
        <v>45</v>
      </c>
      <c r="X978" s="17" t="s">
        <v>46</v>
      </c>
      <c r="Z978" t="s">
        <v>47</v>
      </c>
      <c r="AA978">
        <v>401</v>
      </c>
      <c r="AB978">
        <v>49</v>
      </c>
    </row>
    <row r="979" spans="1:28" x14ac:dyDescent="0.25">
      <c r="A979" t="s">
        <v>2049</v>
      </c>
      <c r="B979" t="s">
        <v>2050</v>
      </c>
      <c r="C979" s="17">
        <v>44995</v>
      </c>
      <c r="D979" s="7">
        <v>525000</v>
      </c>
      <c r="E979" t="s">
        <v>41</v>
      </c>
      <c r="F979" t="s">
        <v>42</v>
      </c>
      <c r="G979" s="7">
        <v>525000</v>
      </c>
      <c r="H979" s="7">
        <v>291690</v>
      </c>
      <c r="I979" s="12">
        <f t="shared" si="75"/>
        <v>55.559999999999995</v>
      </c>
      <c r="J979" s="12">
        <f t="shared" si="79"/>
        <v>5.8632967032966974</v>
      </c>
      <c r="K979" s="7">
        <v>583377</v>
      </c>
      <c r="L979" s="7">
        <v>83756</v>
      </c>
      <c r="M979" s="7">
        <f t="shared" si="76"/>
        <v>441244</v>
      </c>
      <c r="N979" s="7">
        <v>318229.9375</v>
      </c>
      <c r="O979" s="22">
        <f t="shared" si="77"/>
        <v>1.3865571651315804</v>
      </c>
      <c r="P979" s="27">
        <v>2943</v>
      </c>
      <c r="Q979" s="32">
        <f t="shared" si="78"/>
        <v>149.9300033978933</v>
      </c>
      <c r="R979" s="37" t="s">
        <v>2046</v>
      </c>
      <c r="S979" s="42">
        <f>ABS(O1909-O979)*100</f>
        <v>11.202827310351427</v>
      </c>
      <c r="T979" t="s">
        <v>44</v>
      </c>
      <c r="V979" s="7">
        <v>71875</v>
      </c>
      <c r="W979" t="s">
        <v>45</v>
      </c>
      <c r="X979" s="17" t="s">
        <v>46</v>
      </c>
      <c r="Z979" t="s">
        <v>47</v>
      </c>
      <c r="AA979">
        <v>401</v>
      </c>
      <c r="AB979">
        <v>65</v>
      </c>
    </row>
    <row r="980" spans="1:28" x14ac:dyDescent="0.25">
      <c r="A980" t="s">
        <v>2051</v>
      </c>
      <c r="B980" t="s">
        <v>2052</v>
      </c>
      <c r="C980" s="17">
        <v>45194</v>
      </c>
      <c r="D980" s="7">
        <v>430000</v>
      </c>
      <c r="E980" t="s">
        <v>41</v>
      </c>
      <c r="F980" t="s">
        <v>42</v>
      </c>
      <c r="G980" s="7">
        <v>430000</v>
      </c>
      <c r="H980" s="7">
        <v>234610</v>
      </c>
      <c r="I980" s="12">
        <f t="shared" si="75"/>
        <v>54.560465116279069</v>
      </c>
      <c r="J980" s="12">
        <f t="shared" si="79"/>
        <v>4.863761819575771</v>
      </c>
      <c r="K980" s="7">
        <v>469222</v>
      </c>
      <c r="L980" s="7">
        <v>67183</v>
      </c>
      <c r="M980" s="7">
        <f t="shared" si="76"/>
        <v>362817</v>
      </c>
      <c r="N980" s="7">
        <v>256075.796875</v>
      </c>
      <c r="O980" s="22">
        <f t="shared" si="77"/>
        <v>1.4168344077324273</v>
      </c>
      <c r="P980" s="27">
        <v>2620</v>
      </c>
      <c r="Q980" s="32">
        <f t="shared" si="78"/>
        <v>138.47977099236641</v>
      </c>
      <c r="R980" s="37" t="s">
        <v>2046</v>
      </c>
      <c r="S980" s="42">
        <f>ABS(O1909-O980)*100</f>
        <v>8.1751030502667419</v>
      </c>
      <c r="T980" t="s">
        <v>99</v>
      </c>
      <c r="V980" s="7">
        <v>61875</v>
      </c>
      <c r="W980" t="s">
        <v>45</v>
      </c>
      <c r="X980" s="17" t="s">
        <v>46</v>
      </c>
      <c r="Z980" t="s">
        <v>47</v>
      </c>
      <c r="AA980">
        <v>401</v>
      </c>
      <c r="AB980">
        <v>61</v>
      </c>
    </row>
    <row r="981" spans="1:28" x14ac:dyDescent="0.25">
      <c r="A981" t="s">
        <v>2053</v>
      </c>
      <c r="B981" t="s">
        <v>2054</v>
      </c>
      <c r="C981" s="17">
        <v>45070</v>
      </c>
      <c r="D981" s="7">
        <v>390000</v>
      </c>
      <c r="E981" t="s">
        <v>41</v>
      </c>
      <c r="F981" t="s">
        <v>42</v>
      </c>
      <c r="G981" s="7">
        <v>390000</v>
      </c>
      <c r="H981" s="7">
        <v>233950</v>
      </c>
      <c r="I981" s="12">
        <f t="shared" si="75"/>
        <v>59.987179487179489</v>
      </c>
      <c r="J981" s="12">
        <f t="shared" si="79"/>
        <v>10.290476190476191</v>
      </c>
      <c r="K981" s="7">
        <v>467894</v>
      </c>
      <c r="L981" s="7">
        <v>74375</v>
      </c>
      <c r="M981" s="7">
        <f t="shared" si="76"/>
        <v>315625</v>
      </c>
      <c r="N981" s="7">
        <v>250649.046875</v>
      </c>
      <c r="O981" s="22">
        <f t="shared" si="77"/>
        <v>1.2592308007355155</v>
      </c>
      <c r="P981" s="27">
        <v>2472</v>
      </c>
      <c r="Q981" s="32">
        <f t="shared" si="78"/>
        <v>127.68001618122977</v>
      </c>
      <c r="R981" s="37" t="s">
        <v>2046</v>
      </c>
      <c r="S981" s="42">
        <f>ABS(O1909-O981)*100</f>
        <v>23.935463749957918</v>
      </c>
      <c r="T981" t="s">
        <v>44</v>
      </c>
      <c r="V981" s="7">
        <v>61875</v>
      </c>
      <c r="W981" t="s">
        <v>45</v>
      </c>
      <c r="X981" s="17" t="s">
        <v>46</v>
      </c>
      <c r="Z981" t="s">
        <v>47</v>
      </c>
      <c r="AA981">
        <v>401</v>
      </c>
      <c r="AB981">
        <v>66</v>
      </c>
    </row>
    <row r="982" spans="1:28" x14ac:dyDescent="0.25">
      <c r="A982" t="s">
        <v>2055</v>
      </c>
      <c r="B982" t="s">
        <v>2056</v>
      </c>
      <c r="C982" s="17">
        <v>45247</v>
      </c>
      <c r="D982" s="7">
        <v>523500</v>
      </c>
      <c r="E982" t="s">
        <v>41</v>
      </c>
      <c r="F982" t="s">
        <v>42</v>
      </c>
      <c r="G982" s="7">
        <v>523500</v>
      </c>
      <c r="H982" s="7">
        <v>208110</v>
      </c>
      <c r="I982" s="12">
        <f t="shared" si="75"/>
        <v>39.753581661891118</v>
      </c>
      <c r="J982" s="12">
        <f t="shared" si="79"/>
        <v>9.9431216348121794</v>
      </c>
      <c r="K982" s="7">
        <v>416218</v>
      </c>
      <c r="L982" s="7">
        <v>69093</v>
      </c>
      <c r="M982" s="7">
        <f t="shared" si="76"/>
        <v>454407</v>
      </c>
      <c r="N982" s="7">
        <v>184640.953125</v>
      </c>
      <c r="O982" s="22">
        <f t="shared" si="77"/>
        <v>2.4610304069020441</v>
      </c>
      <c r="P982" s="27">
        <v>2604</v>
      </c>
      <c r="Q982" s="32">
        <f t="shared" si="78"/>
        <v>174.50345622119815</v>
      </c>
      <c r="R982" s="37" t="s">
        <v>2041</v>
      </c>
      <c r="S982" s="42">
        <f>ABS(O1909-O982)*100</f>
        <v>96.244496866694945</v>
      </c>
      <c r="T982" t="s">
        <v>1531</v>
      </c>
      <c r="V982" s="7">
        <v>61875</v>
      </c>
      <c r="W982" t="s">
        <v>45</v>
      </c>
      <c r="X982" s="17" t="s">
        <v>46</v>
      </c>
      <c r="Z982" t="s">
        <v>47</v>
      </c>
      <c r="AA982">
        <v>401</v>
      </c>
      <c r="AB982">
        <v>46</v>
      </c>
    </row>
    <row r="983" spans="1:28" x14ac:dyDescent="0.25">
      <c r="A983" t="s">
        <v>2057</v>
      </c>
      <c r="B983" t="s">
        <v>2058</v>
      </c>
      <c r="C983" s="17">
        <v>45224</v>
      </c>
      <c r="D983" s="7">
        <v>455000</v>
      </c>
      <c r="E983" t="s">
        <v>41</v>
      </c>
      <c r="F983" t="s">
        <v>42</v>
      </c>
      <c r="G983" s="7">
        <v>455000</v>
      </c>
      <c r="H983" s="7">
        <v>229230</v>
      </c>
      <c r="I983" s="12">
        <f t="shared" si="75"/>
        <v>50.380219780219782</v>
      </c>
      <c r="J983" s="12">
        <f t="shared" si="79"/>
        <v>0.68351648351648464</v>
      </c>
      <c r="K983" s="7">
        <v>458460</v>
      </c>
      <c r="L983" s="7">
        <v>71325</v>
      </c>
      <c r="M983" s="7">
        <f t="shared" si="76"/>
        <v>383675</v>
      </c>
      <c r="N983" s="7">
        <v>246582.796875</v>
      </c>
      <c r="O983" s="22">
        <f t="shared" si="77"/>
        <v>1.5559682381025794</v>
      </c>
      <c r="P983" s="27">
        <v>2463</v>
      </c>
      <c r="Q983" s="32">
        <f t="shared" si="78"/>
        <v>155.77547706049532</v>
      </c>
      <c r="R983" s="37" t="s">
        <v>2046</v>
      </c>
      <c r="S983" s="42">
        <f>ABS(O1909-O983)*100</f>
        <v>5.7382799867484735</v>
      </c>
      <c r="T983" t="s">
        <v>44</v>
      </c>
      <c r="V983" s="7">
        <v>61875</v>
      </c>
      <c r="W983" t="s">
        <v>45</v>
      </c>
      <c r="X983" s="17" t="s">
        <v>46</v>
      </c>
      <c r="Z983" t="s">
        <v>47</v>
      </c>
      <c r="AA983">
        <v>401</v>
      </c>
      <c r="AB983">
        <v>62</v>
      </c>
    </row>
    <row r="984" spans="1:28" x14ac:dyDescent="0.25">
      <c r="A984" t="s">
        <v>2059</v>
      </c>
      <c r="B984" t="s">
        <v>2060</v>
      </c>
      <c r="C984" s="17">
        <v>44764</v>
      </c>
      <c r="D984" s="7">
        <v>360000</v>
      </c>
      <c r="E984" t="s">
        <v>41</v>
      </c>
      <c r="F984" t="s">
        <v>42</v>
      </c>
      <c r="G984" s="7">
        <v>360000</v>
      </c>
      <c r="H984" s="7">
        <v>203800</v>
      </c>
      <c r="I984" s="12">
        <f t="shared" si="75"/>
        <v>56.611111111111114</v>
      </c>
      <c r="J984" s="12">
        <f t="shared" si="79"/>
        <v>6.9144078144078165</v>
      </c>
      <c r="K984" s="7">
        <v>407596</v>
      </c>
      <c r="L984" s="7">
        <v>90516</v>
      </c>
      <c r="M984" s="7">
        <f t="shared" si="76"/>
        <v>269484</v>
      </c>
      <c r="N984" s="7">
        <v>168659.578125</v>
      </c>
      <c r="O984" s="22">
        <f t="shared" si="77"/>
        <v>1.5977983758519496</v>
      </c>
      <c r="P984" s="27">
        <v>2152</v>
      </c>
      <c r="Q984" s="32">
        <f t="shared" si="78"/>
        <v>125.22490706319702</v>
      </c>
      <c r="R984" s="37" t="s">
        <v>2041</v>
      </c>
      <c r="S984" s="42">
        <f>ABS(O1909-O984)*100</f>
        <v>9.9212937616854902</v>
      </c>
      <c r="T984" t="s">
        <v>137</v>
      </c>
      <c r="V984" s="7">
        <v>85008</v>
      </c>
      <c r="W984" t="s">
        <v>45</v>
      </c>
      <c r="X984" s="17" t="s">
        <v>46</v>
      </c>
      <c r="Z984" t="s">
        <v>47</v>
      </c>
      <c r="AA984">
        <v>401</v>
      </c>
      <c r="AB984">
        <v>52</v>
      </c>
    </row>
    <row r="985" spans="1:28" x14ac:dyDescent="0.25">
      <c r="A985" t="s">
        <v>2061</v>
      </c>
      <c r="B985" t="s">
        <v>2062</v>
      </c>
      <c r="C985" s="17">
        <v>45077</v>
      </c>
      <c r="D985" s="7">
        <v>445000</v>
      </c>
      <c r="E985" t="s">
        <v>41</v>
      </c>
      <c r="F985" t="s">
        <v>42</v>
      </c>
      <c r="G985" s="7">
        <v>445000</v>
      </c>
      <c r="H985" s="7">
        <v>245950</v>
      </c>
      <c r="I985" s="12">
        <f t="shared" si="75"/>
        <v>55.269662921348313</v>
      </c>
      <c r="J985" s="12">
        <f t="shared" si="79"/>
        <v>5.5729596246450157</v>
      </c>
      <c r="K985" s="7">
        <v>491898</v>
      </c>
      <c r="L985" s="7">
        <v>67074</v>
      </c>
      <c r="M985" s="7">
        <f t="shared" si="76"/>
        <v>377926</v>
      </c>
      <c r="N985" s="7">
        <v>225970.21875</v>
      </c>
      <c r="O985" s="22">
        <f t="shared" si="77"/>
        <v>1.6724593271209549</v>
      </c>
      <c r="P985" s="27">
        <v>2692</v>
      </c>
      <c r="Q985" s="32">
        <f t="shared" si="78"/>
        <v>140.38855869242198</v>
      </c>
      <c r="R985" s="37" t="s">
        <v>2041</v>
      </c>
      <c r="S985" s="42">
        <f>ABS(O1909-O985)*100</f>
        <v>17.38738888858602</v>
      </c>
      <c r="T985" t="s">
        <v>44</v>
      </c>
      <c r="V985" s="7">
        <v>61875</v>
      </c>
      <c r="W985" t="s">
        <v>45</v>
      </c>
      <c r="X985" s="17" t="s">
        <v>46</v>
      </c>
      <c r="Z985" t="s">
        <v>47</v>
      </c>
      <c r="AA985">
        <v>401</v>
      </c>
      <c r="AB985">
        <v>55</v>
      </c>
    </row>
    <row r="986" spans="1:28" x14ac:dyDescent="0.25">
      <c r="A986" t="s">
        <v>2063</v>
      </c>
      <c r="B986" t="s">
        <v>2064</v>
      </c>
      <c r="C986" s="17">
        <v>45205</v>
      </c>
      <c r="D986" s="7">
        <v>375000</v>
      </c>
      <c r="E986" t="s">
        <v>41</v>
      </c>
      <c r="F986" t="s">
        <v>42</v>
      </c>
      <c r="G986" s="7">
        <v>375000</v>
      </c>
      <c r="H986" s="7">
        <v>184360</v>
      </c>
      <c r="I986" s="12">
        <f t="shared" si="75"/>
        <v>49.162666666666667</v>
      </c>
      <c r="J986" s="12">
        <f t="shared" si="79"/>
        <v>0.53403663003663127</v>
      </c>
      <c r="K986" s="7">
        <v>368713</v>
      </c>
      <c r="L986" s="7">
        <v>67930</v>
      </c>
      <c r="M986" s="7">
        <f t="shared" si="76"/>
        <v>307070</v>
      </c>
      <c r="N986" s="7">
        <v>159990.953125</v>
      </c>
      <c r="O986" s="22">
        <f t="shared" si="77"/>
        <v>1.9192960226950333</v>
      </c>
      <c r="P986" s="27">
        <v>1853</v>
      </c>
      <c r="Q986" s="32">
        <f t="shared" si="78"/>
        <v>165.71505666486777</v>
      </c>
      <c r="R986" s="37" t="s">
        <v>2041</v>
      </c>
      <c r="S986" s="42">
        <f>ABS(O1909-O986)*100</f>
        <v>42.071058445993856</v>
      </c>
      <c r="T986" t="s">
        <v>83</v>
      </c>
      <c r="V986" s="7">
        <v>61875</v>
      </c>
      <c r="W986" t="s">
        <v>45</v>
      </c>
      <c r="X986" s="17" t="s">
        <v>46</v>
      </c>
      <c r="Z986" t="s">
        <v>47</v>
      </c>
      <c r="AA986">
        <v>401</v>
      </c>
      <c r="AB986">
        <v>49</v>
      </c>
    </row>
    <row r="987" spans="1:28" x14ac:dyDescent="0.25">
      <c r="A987" t="s">
        <v>2065</v>
      </c>
      <c r="B987" t="s">
        <v>2066</v>
      </c>
      <c r="C987" s="17">
        <v>45134</v>
      </c>
      <c r="D987" s="7">
        <v>302500</v>
      </c>
      <c r="E987" t="s">
        <v>41</v>
      </c>
      <c r="F987" t="s">
        <v>42</v>
      </c>
      <c r="G987" s="7">
        <v>302500</v>
      </c>
      <c r="H987" s="7">
        <v>160760</v>
      </c>
      <c r="I987" s="12">
        <f t="shared" si="75"/>
        <v>53.143801652892563</v>
      </c>
      <c r="J987" s="12">
        <f t="shared" si="79"/>
        <v>3.4470983561892652</v>
      </c>
      <c r="K987" s="7">
        <v>321526</v>
      </c>
      <c r="L987" s="7">
        <v>69783</v>
      </c>
      <c r="M987" s="7">
        <f t="shared" si="76"/>
        <v>232717</v>
      </c>
      <c r="N987" s="7">
        <v>133905.84375</v>
      </c>
      <c r="O987" s="22">
        <f t="shared" si="77"/>
        <v>1.737915190874558</v>
      </c>
      <c r="P987" s="27">
        <v>1477</v>
      </c>
      <c r="Q987" s="32">
        <f t="shared" si="78"/>
        <v>157.56059580230198</v>
      </c>
      <c r="R987" s="37" t="s">
        <v>2041</v>
      </c>
      <c r="S987" s="42">
        <f>ABS(O1909-O987)*100</f>
        <v>23.932975263946332</v>
      </c>
      <c r="T987" t="s">
        <v>83</v>
      </c>
      <c r="V987" s="7">
        <v>61875</v>
      </c>
      <c r="W987" t="s">
        <v>45</v>
      </c>
      <c r="X987" s="17" t="s">
        <v>46</v>
      </c>
      <c r="Z987" t="s">
        <v>47</v>
      </c>
      <c r="AA987">
        <v>401</v>
      </c>
      <c r="AB987">
        <v>46</v>
      </c>
    </row>
    <row r="988" spans="1:28" x14ac:dyDescent="0.25">
      <c r="A988" t="s">
        <v>2067</v>
      </c>
      <c r="B988" t="s">
        <v>2068</v>
      </c>
      <c r="C988" s="17">
        <v>45183</v>
      </c>
      <c r="D988" s="7">
        <v>399900</v>
      </c>
      <c r="E988" t="s">
        <v>41</v>
      </c>
      <c r="F988" t="s">
        <v>42</v>
      </c>
      <c r="G988" s="7">
        <v>399900</v>
      </c>
      <c r="H988" s="7">
        <v>208690</v>
      </c>
      <c r="I988" s="12">
        <f t="shared" si="75"/>
        <v>52.185546386596648</v>
      </c>
      <c r="J988" s="12">
        <f t="shared" si="79"/>
        <v>2.4888430898933507</v>
      </c>
      <c r="K988" s="7">
        <v>417376</v>
      </c>
      <c r="L988" s="7">
        <v>71244</v>
      </c>
      <c r="M988" s="7">
        <f t="shared" si="76"/>
        <v>328656</v>
      </c>
      <c r="N988" s="7">
        <v>184112.765625</v>
      </c>
      <c r="O988" s="22">
        <f t="shared" si="77"/>
        <v>1.7850799149332479</v>
      </c>
      <c r="P988" s="27">
        <v>2246</v>
      </c>
      <c r="Q988" s="32">
        <f t="shared" si="78"/>
        <v>146.32947462154942</v>
      </c>
      <c r="R988" s="37" t="s">
        <v>2041</v>
      </c>
      <c r="S988" s="42">
        <f>ABS(O1909-O988)*100</f>
        <v>28.64944766981532</v>
      </c>
      <c r="T988" t="s">
        <v>44</v>
      </c>
      <c r="V988" s="7">
        <v>61875</v>
      </c>
      <c r="W988" t="s">
        <v>45</v>
      </c>
      <c r="X988" s="17" t="s">
        <v>46</v>
      </c>
      <c r="Z988" t="s">
        <v>47</v>
      </c>
      <c r="AA988">
        <v>401</v>
      </c>
      <c r="AB988">
        <v>49</v>
      </c>
    </row>
    <row r="989" spans="1:28" x14ac:dyDescent="0.25">
      <c r="A989" t="s">
        <v>2069</v>
      </c>
      <c r="B989" t="s">
        <v>2070</v>
      </c>
      <c r="C989" s="17">
        <v>45330</v>
      </c>
      <c r="D989" s="7">
        <v>562000</v>
      </c>
      <c r="E989" t="s">
        <v>41</v>
      </c>
      <c r="F989" t="s">
        <v>42</v>
      </c>
      <c r="G989" s="7">
        <v>562000</v>
      </c>
      <c r="H989" s="7">
        <v>248420</v>
      </c>
      <c r="I989" s="12">
        <f t="shared" si="75"/>
        <v>44.202846975088967</v>
      </c>
      <c r="J989" s="12">
        <f t="shared" si="79"/>
        <v>5.4938563216143308</v>
      </c>
      <c r="K989" s="7">
        <v>496838</v>
      </c>
      <c r="L989" s="7">
        <v>76879</v>
      </c>
      <c r="M989" s="7">
        <f t="shared" si="76"/>
        <v>485121</v>
      </c>
      <c r="N989" s="7">
        <v>267489.8125</v>
      </c>
      <c r="O989" s="22">
        <f t="shared" si="77"/>
        <v>1.8136055181540793</v>
      </c>
      <c r="P989" s="27">
        <v>2726</v>
      </c>
      <c r="Q989" s="32">
        <f t="shared" si="78"/>
        <v>177.96074834922965</v>
      </c>
      <c r="R989" s="37" t="s">
        <v>2046</v>
      </c>
      <c r="S989" s="42">
        <f>ABS(O1909-O989)*100</f>
        <v>31.502007991898463</v>
      </c>
      <c r="T989" t="s">
        <v>83</v>
      </c>
      <c r="V989" s="7">
        <v>61875</v>
      </c>
      <c r="W989" t="s">
        <v>45</v>
      </c>
      <c r="X989" s="17" t="s">
        <v>46</v>
      </c>
      <c r="Z989" t="s">
        <v>47</v>
      </c>
      <c r="AA989">
        <v>401</v>
      </c>
      <c r="AB989">
        <v>58</v>
      </c>
    </row>
    <row r="990" spans="1:28" x14ac:dyDescent="0.25">
      <c r="A990" t="s">
        <v>2071</v>
      </c>
      <c r="B990" t="s">
        <v>2072</v>
      </c>
      <c r="C990" s="17">
        <v>45163</v>
      </c>
      <c r="D990" s="7">
        <v>480000</v>
      </c>
      <c r="E990" t="s">
        <v>41</v>
      </c>
      <c r="F990" t="s">
        <v>42</v>
      </c>
      <c r="G990" s="7">
        <v>480000</v>
      </c>
      <c r="H990" s="7">
        <v>186280</v>
      </c>
      <c r="I990" s="12">
        <f t="shared" si="75"/>
        <v>38.808333333333337</v>
      </c>
      <c r="J990" s="12">
        <f t="shared" si="79"/>
        <v>10.888369963369961</v>
      </c>
      <c r="K990" s="7">
        <v>372568</v>
      </c>
      <c r="L990" s="7">
        <v>67964</v>
      </c>
      <c r="M990" s="7">
        <f t="shared" si="76"/>
        <v>412036</v>
      </c>
      <c r="N990" s="7">
        <v>194015.28125</v>
      </c>
      <c r="O990" s="22">
        <f t="shared" si="77"/>
        <v>2.1237296224572515</v>
      </c>
      <c r="P990" s="27">
        <v>1676</v>
      </c>
      <c r="Q990" s="32">
        <f t="shared" si="78"/>
        <v>245.84486873508354</v>
      </c>
      <c r="R990" s="37" t="s">
        <v>2046</v>
      </c>
      <c r="S990" s="42">
        <f>ABS(O1909-O990)*100</f>
        <v>62.514418422215677</v>
      </c>
      <c r="T990" t="s">
        <v>83</v>
      </c>
      <c r="V990" s="7">
        <v>61875</v>
      </c>
      <c r="W990" t="s">
        <v>45</v>
      </c>
      <c r="X990" s="17" t="s">
        <v>46</v>
      </c>
      <c r="Z990" t="s">
        <v>47</v>
      </c>
      <c r="AA990">
        <v>401</v>
      </c>
      <c r="AB990">
        <v>59</v>
      </c>
    </row>
    <row r="991" spans="1:28" x14ac:dyDescent="0.25">
      <c r="A991" t="s">
        <v>2073</v>
      </c>
      <c r="B991" t="s">
        <v>2074</v>
      </c>
      <c r="C991" s="17">
        <v>44749</v>
      </c>
      <c r="D991" s="7">
        <v>330000</v>
      </c>
      <c r="E991" t="s">
        <v>41</v>
      </c>
      <c r="F991" t="s">
        <v>42</v>
      </c>
      <c r="G991" s="7">
        <v>330000</v>
      </c>
      <c r="H991" s="7">
        <v>175360</v>
      </c>
      <c r="I991" s="12">
        <f t="shared" si="75"/>
        <v>53.139393939393941</v>
      </c>
      <c r="J991" s="12">
        <f t="shared" si="79"/>
        <v>3.4426906426906427</v>
      </c>
      <c r="K991" s="7">
        <v>350712</v>
      </c>
      <c r="L991" s="7">
        <v>67357</v>
      </c>
      <c r="M991" s="7">
        <f t="shared" si="76"/>
        <v>262643</v>
      </c>
      <c r="N991" s="7">
        <v>150720.75</v>
      </c>
      <c r="O991" s="22">
        <f t="shared" si="77"/>
        <v>1.7425802353027038</v>
      </c>
      <c r="P991" s="27">
        <v>1841</v>
      </c>
      <c r="Q991" s="32">
        <f t="shared" si="78"/>
        <v>142.66322650733298</v>
      </c>
      <c r="R991" s="37" t="s">
        <v>2041</v>
      </c>
      <c r="S991" s="42">
        <f>ABS(O1909-O991)*100</f>
        <v>24.399479706760907</v>
      </c>
      <c r="T991" t="s">
        <v>83</v>
      </c>
      <c r="V991" s="7">
        <v>61875</v>
      </c>
      <c r="W991" t="s">
        <v>45</v>
      </c>
      <c r="X991" s="17" t="s">
        <v>46</v>
      </c>
      <c r="Z991" t="s">
        <v>47</v>
      </c>
      <c r="AA991">
        <v>401</v>
      </c>
      <c r="AB991">
        <v>44</v>
      </c>
    </row>
    <row r="992" spans="1:28" x14ac:dyDescent="0.25">
      <c r="A992" t="s">
        <v>2075</v>
      </c>
      <c r="B992" t="s">
        <v>2076</v>
      </c>
      <c r="C992" s="17">
        <v>45002</v>
      </c>
      <c r="D992" s="7">
        <v>495000</v>
      </c>
      <c r="E992" t="s">
        <v>41</v>
      </c>
      <c r="F992" t="s">
        <v>42</v>
      </c>
      <c r="G992" s="7">
        <v>495000</v>
      </c>
      <c r="H992" s="7">
        <v>245870</v>
      </c>
      <c r="I992" s="12">
        <f t="shared" si="75"/>
        <v>49.670707070707074</v>
      </c>
      <c r="J992" s="12">
        <f t="shared" si="79"/>
        <v>2.5996225996223643E-2</v>
      </c>
      <c r="K992" s="7">
        <v>491746</v>
      </c>
      <c r="L992" s="7">
        <v>72489</v>
      </c>
      <c r="M992" s="7">
        <f t="shared" si="76"/>
        <v>422511</v>
      </c>
      <c r="N992" s="7">
        <v>267042.6875</v>
      </c>
      <c r="O992" s="22">
        <f t="shared" si="77"/>
        <v>1.5821852451960512</v>
      </c>
      <c r="P992" s="27">
        <v>2830</v>
      </c>
      <c r="Q992" s="32">
        <f t="shared" si="78"/>
        <v>149.29717314487633</v>
      </c>
      <c r="R992" s="37" t="s">
        <v>2046</v>
      </c>
      <c r="S992" s="42">
        <f>ABS(O1909-O992)*100</f>
        <v>8.3599806960956471</v>
      </c>
      <c r="T992" t="s">
        <v>44</v>
      </c>
      <c r="V992" s="7">
        <v>61875</v>
      </c>
      <c r="W992" t="s">
        <v>45</v>
      </c>
      <c r="X992" s="17" t="s">
        <v>46</v>
      </c>
      <c r="Z992" t="s">
        <v>47</v>
      </c>
      <c r="AA992">
        <v>401</v>
      </c>
      <c r="AB992">
        <v>56</v>
      </c>
    </row>
    <row r="993" spans="1:28" x14ac:dyDescent="0.25">
      <c r="A993" t="s">
        <v>2077</v>
      </c>
      <c r="B993" t="s">
        <v>2078</v>
      </c>
      <c r="C993" s="17">
        <v>45058</v>
      </c>
      <c r="D993" s="7">
        <v>461000</v>
      </c>
      <c r="E993" t="s">
        <v>41</v>
      </c>
      <c r="F993" t="s">
        <v>42</v>
      </c>
      <c r="G993" s="7">
        <v>461000</v>
      </c>
      <c r="H993" s="7">
        <v>231400</v>
      </c>
      <c r="I993" s="12">
        <f t="shared" si="75"/>
        <v>50.195227765726678</v>
      </c>
      <c r="J993" s="12">
        <f t="shared" si="79"/>
        <v>0.49852446902337988</v>
      </c>
      <c r="K993" s="7">
        <v>462795</v>
      </c>
      <c r="L993" s="7">
        <v>72460</v>
      </c>
      <c r="M993" s="7">
        <f t="shared" si="76"/>
        <v>388540</v>
      </c>
      <c r="N993" s="7">
        <v>207625</v>
      </c>
      <c r="O993" s="22">
        <f t="shared" si="77"/>
        <v>1.8713546056592414</v>
      </c>
      <c r="P993" s="27">
        <v>2688</v>
      </c>
      <c r="Q993" s="32">
        <f t="shared" si="78"/>
        <v>144.54613095238096</v>
      </c>
      <c r="R993" s="37" t="s">
        <v>2041</v>
      </c>
      <c r="S993" s="42">
        <f>ABS(O1909-O993)*100</f>
        <v>37.27691674241467</v>
      </c>
      <c r="T993" t="s">
        <v>44</v>
      </c>
      <c r="V993" s="7">
        <v>61875</v>
      </c>
      <c r="W993" t="s">
        <v>45</v>
      </c>
      <c r="X993" s="17" t="s">
        <v>46</v>
      </c>
      <c r="Z993" t="s">
        <v>47</v>
      </c>
      <c r="AA993">
        <v>401</v>
      </c>
      <c r="AB993">
        <v>52</v>
      </c>
    </row>
    <row r="994" spans="1:28" x14ac:dyDescent="0.25">
      <c r="A994" t="s">
        <v>2079</v>
      </c>
      <c r="B994" t="s">
        <v>2080</v>
      </c>
      <c r="C994" s="17">
        <v>44767</v>
      </c>
      <c r="D994" s="7">
        <v>553000</v>
      </c>
      <c r="E994" t="s">
        <v>41</v>
      </c>
      <c r="F994" t="s">
        <v>42</v>
      </c>
      <c r="G994" s="7">
        <v>553000</v>
      </c>
      <c r="H994" s="7">
        <v>246830</v>
      </c>
      <c r="I994" s="12">
        <f t="shared" si="75"/>
        <v>44.634719710669081</v>
      </c>
      <c r="J994" s="12">
        <f t="shared" si="79"/>
        <v>5.0619835860342164</v>
      </c>
      <c r="K994" s="7">
        <v>493658</v>
      </c>
      <c r="L994" s="7">
        <v>84036</v>
      </c>
      <c r="M994" s="7">
        <f t="shared" si="76"/>
        <v>468964</v>
      </c>
      <c r="N994" s="7">
        <v>217884.046875</v>
      </c>
      <c r="O994" s="22">
        <f t="shared" si="77"/>
        <v>2.1523558366301341</v>
      </c>
      <c r="P994" s="27">
        <v>2816</v>
      </c>
      <c r="Q994" s="32">
        <f t="shared" si="78"/>
        <v>166.53551136363637</v>
      </c>
      <c r="R994" s="37" t="s">
        <v>2041</v>
      </c>
      <c r="S994" s="42">
        <f>ABS(O1909-O994)*100</f>
        <v>65.377039839503936</v>
      </c>
      <c r="T994" t="s">
        <v>1531</v>
      </c>
      <c r="V994" s="7">
        <v>61875</v>
      </c>
      <c r="W994" t="s">
        <v>45</v>
      </c>
      <c r="X994" s="17" t="s">
        <v>46</v>
      </c>
      <c r="Z994" t="s">
        <v>47</v>
      </c>
      <c r="AA994">
        <v>401</v>
      </c>
      <c r="AB994">
        <v>52</v>
      </c>
    </row>
    <row r="995" spans="1:28" x14ac:dyDescent="0.25">
      <c r="A995" t="s">
        <v>2081</v>
      </c>
      <c r="B995" t="s">
        <v>2082</v>
      </c>
      <c r="C995" s="17">
        <v>44718</v>
      </c>
      <c r="D995" s="7">
        <v>335000</v>
      </c>
      <c r="E995" t="s">
        <v>41</v>
      </c>
      <c r="F995" t="s">
        <v>42</v>
      </c>
      <c r="G995" s="7">
        <v>335000</v>
      </c>
      <c r="H995" s="7">
        <v>183130</v>
      </c>
      <c r="I995" s="12">
        <f t="shared" si="75"/>
        <v>54.66567164179105</v>
      </c>
      <c r="J995" s="12">
        <f t="shared" si="79"/>
        <v>4.9689683450877524</v>
      </c>
      <c r="K995" s="7">
        <v>366266</v>
      </c>
      <c r="L995" s="7">
        <v>53275</v>
      </c>
      <c r="M995" s="7">
        <f t="shared" si="76"/>
        <v>281725</v>
      </c>
      <c r="N995" s="7">
        <v>166484.578125</v>
      </c>
      <c r="O995" s="22">
        <f t="shared" si="77"/>
        <v>1.6921987800484148</v>
      </c>
      <c r="P995" s="27">
        <v>1901</v>
      </c>
      <c r="Q995" s="32">
        <f t="shared" si="78"/>
        <v>148.19831667543397</v>
      </c>
      <c r="R995" s="37" t="s">
        <v>2083</v>
      </c>
      <c r="S995" s="42">
        <f>ABS(O1909-O995)*100</f>
        <v>19.361334181332012</v>
      </c>
      <c r="T995" t="s">
        <v>1531</v>
      </c>
      <c r="V995" s="7">
        <v>45000</v>
      </c>
      <c r="W995" t="s">
        <v>45</v>
      </c>
      <c r="X995" s="17" t="s">
        <v>46</v>
      </c>
      <c r="Z995" t="s">
        <v>2084</v>
      </c>
      <c r="AA995">
        <v>401</v>
      </c>
      <c r="AB995">
        <v>53</v>
      </c>
    </row>
    <row r="996" spans="1:28" x14ac:dyDescent="0.25">
      <c r="A996" t="s">
        <v>2085</v>
      </c>
      <c r="B996" t="s">
        <v>2086</v>
      </c>
      <c r="C996" s="17">
        <v>44718</v>
      </c>
      <c r="D996" s="7">
        <v>260000</v>
      </c>
      <c r="E996" t="s">
        <v>41</v>
      </c>
      <c r="F996" t="s">
        <v>42</v>
      </c>
      <c r="G996" s="7">
        <v>260000</v>
      </c>
      <c r="H996" s="7">
        <v>114330</v>
      </c>
      <c r="I996" s="12">
        <f t="shared" si="75"/>
        <v>43.973076923076924</v>
      </c>
      <c r="J996" s="12">
        <f t="shared" si="79"/>
        <v>5.7236263736263737</v>
      </c>
      <c r="K996" s="7">
        <v>228655</v>
      </c>
      <c r="L996" s="7">
        <v>47938</v>
      </c>
      <c r="M996" s="7">
        <f t="shared" si="76"/>
        <v>212062</v>
      </c>
      <c r="N996" s="7">
        <v>96126.0625</v>
      </c>
      <c r="O996" s="22">
        <f t="shared" si="77"/>
        <v>2.2060822474654049</v>
      </c>
      <c r="P996" s="27">
        <v>1340</v>
      </c>
      <c r="Q996" s="32">
        <f t="shared" si="78"/>
        <v>158.25522388059701</v>
      </c>
      <c r="R996" s="37" t="s">
        <v>2083</v>
      </c>
      <c r="S996" s="42">
        <f>ABS(O1909-O996)*100</f>
        <v>70.749680923031022</v>
      </c>
      <c r="T996" t="s">
        <v>83</v>
      </c>
      <c r="V996" s="7">
        <v>45000</v>
      </c>
      <c r="W996" t="s">
        <v>45</v>
      </c>
      <c r="X996" s="17" t="s">
        <v>46</v>
      </c>
      <c r="Z996" t="s">
        <v>2084</v>
      </c>
      <c r="AA996">
        <v>401</v>
      </c>
      <c r="AB996">
        <v>51</v>
      </c>
    </row>
    <row r="997" spans="1:28" x14ac:dyDescent="0.25">
      <c r="A997" t="s">
        <v>2087</v>
      </c>
      <c r="B997" t="s">
        <v>2088</v>
      </c>
      <c r="C997" s="17">
        <v>45310</v>
      </c>
      <c r="D997" s="7">
        <v>315000</v>
      </c>
      <c r="E997" t="s">
        <v>41</v>
      </c>
      <c r="F997" t="s">
        <v>42</v>
      </c>
      <c r="G997" s="7">
        <v>315000</v>
      </c>
      <c r="H997" s="7">
        <v>149580</v>
      </c>
      <c r="I997" s="12">
        <f t="shared" si="75"/>
        <v>47.485714285714288</v>
      </c>
      <c r="J997" s="12">
        <f t="shared" si="79"/>
        <v>2.2109890109890102</v>
      </c>
      <c r="K997" s="7">
        <v>299154</v>
      </c>
      <c r="L997" s="7">
        <v>47192</v>
      </c>
      <c r="M997" s="7">
        <f t="shared" si="76"/>
        <v>267808</v>
      </c>
      <c r="N997" s="7">
        <v>177438.03125</v>
      </c>
      <c r="O997" s="22">
        <f t="shared" si="77"/>
        <v>1.5093043927131602</v>
      </c>
      <c r="P997" s="27">
        <v>1407</v>
      </c>
      <c r="Q997" s="32">
        <f t="shared" si="78"/>
        <v>190.33972992181947</v>
      </c>
      <c r="R997" s="37" t="s">
        <v>2089</v>
      </c>
      <c r="S997" s="42">
        <f>ABS(O1909-O997)*100</f>
        <v>1.0718954478065479</v>
      </c>
      <c r="T997" t="s">
        <v>44</v>
      </c>
      <c r="V997" s="7">
        <v>45000</v>
      </c>
      <c r="W997" t="s">
        <v>45</v>
      </c>
      <c r="X997" s="17" t="s">
        <v>46</v>
      </c>
      <c r="Z997" t="s">
        <v>2084</v>
      </c>
      <c r="AA997">
        <v>407</v>
      </c>
      <c r="AB997">
        <v>73</v>
      </c>
    </row>
    <row r="998" spans="1:28" x14ac:dyDescent="0.25">
      <c r="A998" t="s">
        <v>2090</v>
      </c>
      <c r="B998" t="s">
        <v>2091</v>
      </c>
      <c r="C998" s="17">
        <v>44693</v>
      </c>
      <c r="D998" s="7">
        <v>325000</v>
      </c>
      <c r="E998" t="s">
        <v>41</v>
      </c>
      <c r="F998" t="s">
        <v>42</v>
      </c>
      <c r="G998" s="7">
        <v>325000</v>
      </c>
      <c r="H998" s="7">
        <v>151660</v>
      </c>
      <c r="I998" s="12">
        <f t="shared" si="75"/>
        <v>46.664615384615381</v>
      </c>
      <c r="J998" s="12">
        <f t="shared" si="79"/>
        <v>3.0320879120879169</v>
      </c>
      <c r="K998" s="7">
        <v>303315</v>
      </c>
      <c r="L998" s="7">
        <v>47192</v>
      </c>
      <c r="M998" s="7">
        <f t="shared" si="76"/>
        <v>277808</v>
      </c>
      <c r="N998" s="7">
        <v>180368.3125</v>
      </c>
      <c r="O998" s="22">
        <f t="shared" si="77"/>
        <v>1.5402261968825595</v>
      </c>
      <c r="P998" s="27">
        <v>1407</v>
      </c>
      <c r="Q998" s="32">
        <f t="shared" si="78"/>
        <v>197.44705046197583</v>
      </c>
      <c r="R998" s="37" t="s">
        <v>2089</v>
      </c>
      <c r="S998" s="42">
        <f>ABS(O1909-O998)*100</f>
        <v>4.1640758647464748</v>
      </c>
      <c r="T998" t="s">
        <v>44</v>
      </c>
      <c r="V998" s="7">
        <v>45000</v>
      </c>
      <c r="W998" t="s">
        <v>45</v>
      </c>
      <c r="X998" s="17" t="s">
        <v>46</v>
      </c>
      <c r="Z998" t="s">
        <v>2084</v>
      </c>
      <c r="AA998">
        <v>407</v>
      </c>
      <c r="AB998">
        <v>73</v>
      </c>
    </row>
    <row r="999" spans="1:28" x14ac:dyDescent="0.25">
      <c r="A999" t="s">
        <v>2092</v>
      </c>
      <c r="B999" t="s">
        <v>2093</v>
      </c>
      <c r="C999" s="17">
        <v>45163</v>
      </c>
      <c r="D999" s="7">
        <v>331650</v>
      </c>
      <c r="E999" t="s">
        <v>41</v>
      </c>
      <c r="F999" t="s">
        <v>42</v>
      </c>
      <c r="G999" s="7">
        <v>331650</v>
      </c>
      <c r="H999" s="7">
        <v>150230</v>
      </c>
      <c r="I999" s="12">
        <f t="shared" si="75"/>
        <v>45.297753655962616</v>
      </c>
      <c r="J999" s="12">
        <f t="shared" si="79"/>
        <v>4.3989496407406818</v>
      </c>
      <c r="K999" s="7">
        <v>300462</v>
      </c>
      <c r="L999" s="7">
        <v>47192</v>
      </c>
      <c r="M999" s="7">
        <f t="shared" si="76"/>
        <v>284458</v>
      </c>
      <c r="N999" s="7">
        <v>178359.15625</v>
      </c>
      <c r="O999" s="22">
        <f t="shared" si="77"/>
        <v>1.5948606507270355</v>
      </c>
      <c r="P999" s="27">
        <v>1447</v>
      </c>
      <c r="Q999" s="32">
        <f t="shared" si="78"/>
        <v>196.58465791292329</v>
      </c>
      <c r="R999" s="37" t="s">
        <v>2089</v>
      </c>
      <c r="S999" s="42">
        <f>ABS(O1909-O999)*100</f>
        <v>9.627521249194082</v>
      </c>
      <c r="T999" t="s">
        <v>44</v>
      </c>
      <c r="V999" s="7">
        <v>45000</v>
      </c>
      <c r="W999" t="s">
        <v>45</v>
      </c>
      <c r="X999" s="17" t="s">
        <v>46</v>
      </c>
      <c r="Z999" t="s">
        <v>2084</v>
      </c>
      <c r="AA999">
        <v>407</v>
      </c>
      <c r="AB999">
        <v>73</v>
      </c>
    </row>
    <row r="1000" spans="1:28" x14ac:dyDescent="0.25">
      <c r="A1000" t="s">
        <v>2094</v>
      </c>
      <c r="B1000" t="s">
        <v>2095</v>
      </c>
      <c r="C1000" s="17">
        <v>44679</v>
      </c>
      <c r="D1000" s="7">
        <v>310000</v>
      </c>
      <c r="E1000" t="s">
        <v>41</v>
      </c>
      <c r="F1000" t="s">
        <v>42</v>
      </c>
      <c r="G1000" s="7">
        <v>310000</v>
      </c>
      <c r="H1000" s="7">
        <v>151470</v>
      </c>
      <c r="I1000" s="12">
        <f t="shared" si="75"/>
        <v>48.861290322580651</v>
      </c>
      <c r="J1000" s="12">
        <f t="shared" si="79"/>
        <v>0.83541297412264726</v>
      </c>
      <c r="K1000" s="7">
        <v>302945</v>
      </c>
      <c r="L1000" s="7">
        <v>47192</v>
      </c>
      <c r="M1000" s="7">
        <f t="shared" si="76"/>
        <v>262808</v>
      </c>
      <c r="N1000" s="7">
        <v>180107.75</v>
      </c>
      <c r="O1000" s="22">
        <f t="shared" si="77"/>
        <v>1.4591709684896959</v>
      </c>
      <c r="P1000" s="27">
        <v>1418</v>
      </c>
      <c r="Q1000" s="32">
        <f t="shared" si="78"/>
        <v>185.33709449929478</v>
      </c>
      <c r="R1000" s="37" t="s">
        <v>2089</v>
      </c>
      <c r="S1000" s="42">
        <f>ABS(O1909-O1000)*100</f>
        <v>3.9414469745398861</v>
      </c>
      <c r="T1000" t="s">
        <v>393</v>
      </c>
      <c r="V1000" s="7">
        <v>45000</v>
      </c>
      <c r="W1000" t="s">
        <v>45</v>
      </c>
      <c r="X1000" s="17" t="s">
        <v>46</v>
      </c>
      <c r="Z1000" t="s">
        <v>2084</v>
      </c>
      <c r="AA1000">
        <v>407</v>
      </c>
      <c r="AB1000">
        <v>73</v>
      </c>
    </row>
    <row r="1001" spans="1:28" x14ac:dyDescent="0.25">
      <c r="A1001" t="s">
        <v>2096</v>
      </c>
      <c r="B1001" t="s">
        <v>2097</v>
      </c>
      <c r="C1001" s="17">
        <v>44712</v>
      </c>
      <c r="D1001" s="7">
        <v>290000</v>
      </c>
      <c r="E1001" t="s">
        <v>41</v>
      </c>
      <c r="F1001" t="s">
        <v>42</v>
      </c>
      <c r="G1001" s="7">
        <v>290000</v>
      </c>
      <c r="H1001" s="7">
        <v>150660</v>
      </c>
      <c r="I1001" s="12">
        <f t="shared" si="75"/>
        <v>51.951724137931031</v>
      </c>
      <c r="J1001" s="12">
        <f t="shared" si="79"/>
        <v>2.2550208412277328</v>
      </c>
      <c r="K1001" s="7">
        <v>301312</v>
      </c>
      <c r="L1001" s="7">
        <v>47192</v>
      </c>
      <c r="M1001" s="7">
        <f t="shared" si="76"/>
        <v>242808</v>
      </c>
      <c r="N1001" s="7">
        <v>178957.75</v>
      </c>
      <c r="O1001" s="22">
        <f t="shared" si="77"/>
        <v>1.3567895215490806</v>
      </c>
      <c r="P1001" s="27">
        <v>1418</v>
      </c>
      <c r="Q1001" s="32">
        <f t="shared" si="78"/>
        <v>171.23272214386461</v>
      </c>
      <c r="R1001" s="37" t="s">
        <v>2089</v>
      </c>
      <c r="S1001" s="42">
        <f>ABS(O1909-O1001)*100</f>
        <v>14.179591668601411</v>
      </c>
      <c r="T1001" t="s">
        <v>393</v>
      </c>
      <c r="V1001" s="7">
        <v>45000</v>
      </c>
      <c r="W1001" t="s">
        <v>45</v>
      </c>
      <c r="X1001" s="17" t="s">
        <v>46</v>
      </c>
      <c r="Z1001" t="s">
        <v>2084</v>
      </c>
      <c r="AA1001">
        <v>407</v>
      </c>
      <c r="AB1001">
        <v>73</v>
      </c>
    </row>
    <row r="1002" spans="1:28" x14ac:dyDescent="0.25">
      <c r="A1002" t="s">
        <v>2098</v>
      </c>
      <c r="B1002" t="s">
        <v>2099</v>
      </c>
      <c r="C1002" s="17">
        <v>44895</v>
      </c>
      <c r="D1002" s="7">
        <v>260500</v>
      </c>
      <c r="E1002" t="s">
        <v>41</v>
      </c>
      <c r="F1002" t="s">
        <v>42</v>
      </c>
      <c r="G1002" s="7">
        <v>260500</v>
      </c>
      <c r="H1002" s="7">
        <v>144660</v>
      </c>
      <c r="I1002" s="12">
        <f t="shared" si="75"/>
        <v>55.531669865642996</v>
      </c>
      <c r="J1002" s="12">
        <f t="shared" si="79"/>
        <v>5.8349665689396986</v>
      </c>
      <c r="K1002" s="7">
        <v>289325</v>
      </c>
      <c r="L1002" s="7">
        <v>47192</v>
      </c>
      <c r="M1002" s="7">
        <f t="shared" si="76"/>
        <v>213308</v>
      </c>
      <c r="N1002" s="7">
        <v>170516.203125</v>
      </c>
      <c r="O1002" s="22">
        <f t="shared" si="77"/>
        <v>1.2509544318414754</v>
      </c>
      <c r="P1002" s="27">
        <v>1333</v>
      </c>
      <c r="Q1002" s="32">
        <f t="shared" si="78"/>
        <v>160.02100525131283</v>
      </c>
      <c r="R1002" s="37" t="s">
        <v>2089</v>
      </c>
      <c r="S1002" s="42">
        <f>ABS(O1909-O1002)*100</f>
        <v>24.763100639361934</v>
      </c>
      <c r="T1002" t="s">
        <v>44</v>
      </c>
      <c r="V1002" s="7">
        <v>45000</v>
      </c>
      <c r="W1002" t="s">
        <v>45</v>
      </c>
      <c r="X1002" s="17" t="s">
        <v>46</v>
      </c>
      <c r="Z1002" t="s">
        <v>2084</v>
      </c>
      <c r="AA1002">
        <v>407</v>
      </c>
      <c r="AB1002">
        <v>73</v>
      </c>
    </row>
    <row r="1003" spans="1:28" x14ac:dyDescent="0.25">
      <c r="A1003" t="s">
        <v>2100</v>
      </c>
      <c r="B1003" t="s">
        <v>2101</v>
      </c>
      <c r="C1003" s="17">
        <v>44840</v>
      </c>
      <c r="D1003" s="7">
        <v>300000</v>
      </c>
      <c r="E1003" t="s">
        <v>41</v>
      </c>
      <c r="F1003" t="s">
        <v>42</v>
      </c>
      <c r="G1003" s="7">
        <v>300000</v>
      </c>
      <c r="H1003" s="7">
        <v>150180</v>
      </c>
      <c r="I1003" s="12">
        <f t="shared" si="75"/>
        <v>50.06</v>
      </c>
      <c r="J1003" s="12">
        <f t="shared" si="79"/>
        <v>0.36329670329670449</v>
      </c>
      <c r="K1003" s="7">
        <v>300357</v>
      </c>
      <c r="L1003" s="7">
        <v>47192</v>
      </c>
      <c r="M1003" s="7">
        <f t="shared" si="76"/>
        <v>252808</v>
      </c>
      <c r="N1003" s="7">
        <v>178285.21875</v>
      </c>
      <c r="O1003" s="22">
        <f t="shared" si="77"/>
        <v>1.4179975309927368</v>
      </c>
      <c r="P1003" s="27">
        <v>1447</v>
      </c>
      <c r="Q1003" s="32">
        <f t="shared" si="78"/>
        <v>174.71181755355909</v>
      </c>
      <c r="R1003" s="37" t="s">
        <v>2089</v>
      </c>
      <c r="S1003" s="42">
        <f>ABS(O1909-O1003)*100</f>
        <v>8.0587907242357879</v>
      </c>
      <c r="T1003" t="s">
        <v>44</v>
      </c>
      <c r="V1003" s="7">
        <v>45000</v>
      </c>
      <c r="W1003" t="s">
        <v>45</v>
      </c>
      <c r="X1003" s="17" t="s">
        <v>46</v>
      </c>
      <c r="Z1003" t="s">
        <v>2084</v>
      </c>
      <c r="AA1003">
        <v>407</v>
      </c>
      <c r="AB1003">
        <v>73</v>
      </c>
    </row>
    <row r="1004" spans="1:28" x14ac:dyDescent="0.25">
      <c r="A1004" t="s">
        <v>2102</v>
      </c>
      <c r="B1004" t="s">
        <v>2103</v>
      </c>
      <c r="C1004" s="17">
        <v>45086</v>
      </c>
      <c r="D1004" s="7">
        <v>315000</v>
      </c>
      <c r="E1004" t="s">
        <v>41</v>
      </c>
      <c r="F1004" t="s">
        <v>42</v>
      </c>
      <c r="G1004" s="7">
        <v>315000</v>
      </c>
      <c r="H1004" s="7">
        <v>156230</v>
      </c>
      <c r="I1004" s="12">
        <f t="shared" si="75"/>
        <v>49.596825396825395</v>
      </c>
      <c r="J1004" s="12">
        <f t="shared" si="79"/>
        <v>9.9877899877903076E-2</v>
      </c>
      <c r="K1004" s="7">
        <v>312460</v>
      </c>
      <c r="L1004" s="7">
        <v>47528</v>
      </c>
      <c r="M1004" s="7">
        <f t="shared" si="76"/>
        <v>267472</v>
      </c>
      <c r="N1004" s="7">
        <v>186571.828125</v>
      </c>
      <c r="O1004" s="22">
        <f t="shared" si="77"/>
        <v>1.4336140814399816</v>
      </c>
      <c r="P1004" s="27">
        <v>1472</v>
      </c>
      <c r="Q1004" s="32">
        <f t="shared" si="78"/>
        <v>181.70652173913044</v>
      </c>
      <c r="R1004" s="37" t="s">
        <v>2089</v>
      </c>
      <c r="S1004" s="42">
        <f>ABS(O1909-O1004)*100</f>
        <v>6.4971356795113122</v>
      </c>
      <c r="T1004" t="s">
        <v>393</v>
      </c>
      <c r="V1004" s="7">
        <v>45000</v>
      </c>
      <c r="W1004" t="s">
        <v>45</v>
      </c>
      <c r="X1004" s="17" t="s">
        <v>46</v>
      </c>
      <c r="Z1004" t="s">
        <v>2084</v>
      </c>
      <c r="AA1004">
        <v>407</v>
      </c>
      <c r="AB1004">
        <v>74</v>
      </c>
    </row>
    <row r="1005" spans="1:28" x14ac:dyDescent="0.25">
      <c r="A1005" t="s">
        <v>2104</v>
      </c>
      <c r="B1005" t="s">
        <v>2105</v>
      </c>
      <c r="C1005" s="17">
        <v>45278</v>
      </c>
      <c r="D1005" s="7">
        <v>341000</v>
      </c>
      <c r="E1005" t="s">
        <v>41</v>
      </c>
      <c r="F1005" t="s">
        <v>42</v>
      </c>
      <c r="G1005" s="7">
        <v>341000</v>
      </c>
      <c r="H1005" s="7">
        <v>153040</v>
      </c>
      <c r="I1005" s="12">
        <f t="shared" si="75"/>
        <v>44.879765395894431</v>
      </c>
      <c r="J1005" s="12">
        <f t="shared" si="79"/>
        <v>4.8169379008088669</v>
      </c>
      <c r="K1005" s="7">
        <v>306075</v>
      </c>
      <c r="L1005" s="7">
        <v>47192</v>
      </c>
      <c r="M1005" s="7">
        <f t="shared" si="76"/>
        <v>293808</v>
      </c>
      <c r="N1005" s="7">
        <v>182311.96875</v>
      </c>
      <c r="O1005" s="22">
        <f t="shared" si="77"/>
        <v>1.6115672603091233</v>
      </c>
      <c r="P1005" s="27">
        <v>1447</v>
      </c>
      <c r="Q1005" s="32">
        <f t="shared" si="78"/>
        <v>203.0463026952315</v>
      </c>
      <c r="R1005" s="37" t="s">
        <v>2089</v>
      </c>
      <c r="S1005" s="42">
        <f>ABS(O1909-O1005)*100</f>
        <v>11.298182207402863</v>
      </c>
      <c r="T1005" t="s">
        <v>44</v>
      </c>
      <c r="V1005" s="7">
        <v>45000</v>
      </c>
      <c r="W1005" t="s">
        <v>45</v>
      </c>
      <c r="X1005" s="17" t="s">
        <v>46</v>
      </c>
      <c r="Z1005" t="s">
        <v>2084</v>
      </c>
      <c r="AA1005">
        <v>407</v>
      </c>
      <c r="AB1005">
        <v>74</v>
      </c>
    </row>
    <row r="1006" spans="1:28" x14ac:dyDescent="0.25">
      <c r="A1006" t="s">
        <v>2106</v>
      </c>
      <c r="B1006" t="s">
        <v>2107</v>
      </c>
      <c r="C1006" s="17">
        <v>44848</v>
      </c>
      <c r="D1006" s="7">
        <v>289990</v>
      </c>
      <c r="E1006" t="s">
        <v>41</v>
      </c>
      <c r="F1006" t="s">
        <v>42</v>
      </c>
      <c r="G1006" s="7">
        <v>289990</v>
      </c>
      <c r="H1006" s="7">
        <v>156690</v>
      </c>
      <c r="I1006" s="12">
        <f t="shared" si="75"/>
        <v>54.032897686127114</v>
      </c>
      <c r="J1006" s="12">
        <f t="shared" si="79"/>
        <v>4.3361943894238166</v>
      </c>
      <c r="K1006" s="7">
        <v>313385</v>
      </c>
      <c r="L1006" s="7">
        <v>47192</v>
      </c>
      <c r="M1006" s="7">
        <f t="shared" si="76"/>
        <v>242798</v>
      </c>
      <c r="N1006" s="7">
        <v>187459.859375</v>
      </c>
      <c r="O1006" s="22">
        <f t="shared" si="77"/>
        <v>1.2951999473887368</v>
      </c>
      <c r="P1006" s="27">
        <v>1472</v>
      </c>
      <c r="Q1006" s="32">
        <f t="shared" si="78"/>
        <v>164.94429347826087</v>
      </c>
      <c r="R1006" s="37" t="s">
        <v>2089</v>
      </c>
      <c r="S1006" s="42">
        <f>ABS(O1909-O1006)*100</f>
        <v>20.338549084635794</v>
      </c>
      <c r="T1006" t="s">
        <v>393</v>
      </c>
      <c r="V1006" s="7">
        <v>45000</v>
      </c>
      <c r="W1006" t="s">
        <v>45</v>
      </c>
      <c r="X1006" s="17" t="s">
        <v>46</v>
      </c>
      <c r="Z1006" t="s">
        <v>2084</v>
      </c>
      <c r="AA1006">
        <v>407</v>
      </c>
      <c r="AB1006">
        <v>74</v>
      </c>
    </row>
    <row r="1007" spans="1:28" x14ac:dyDescent="0.25">
      <c r="A1007" t="s">
        <v>2108</v>
      </c>
      <c r="B1007" t="s">
        <v>2109</v>
      </c>
      <c r="C1007" s="17">
        <v>44764</v>
      </c>
      <c r="D1007" s="7">
        <v>317500</v>
      </c>
      <c r="E1007" t="s">
        <v>41</v>
      </c>
      <c r="F1007" t="s">
        <v>42</v>
      </c>
      <c r="G1007" s="7">
        <v>317500</v>
      </c>
      <c r="H1007" s="7">
        <v>151160</v>
      </c>
      <c r="I1007" s="12">
        <f t="shared" si="75"/>
        <v>47.60944881889764</v>
      </c>
      <c r="J1007" s="12">
        <f t="shared" si="79"/>
        <v>2.0872544778056579</v>
      </c>
      <c r="K1007" s="7">
        <v>302312</v>
      </c>
      <c r="L1007" s="7">
        <v>47192</v>
      </c>
      <c r="M1007" s="7">
        <f t="shared" si="76"/>
        <v>270308</v>
      </c>
      <c r="N1007" s="7">
        <v>179661.96875</v>
      </c>
      <c r="O1007" s="22">
        <f t="shared" si="77"/>
        <v>1.504536557629145</v>
      </c>
      <c r="P1007" s="27">
        <v>1447</v>
      </c>
      <c r="Q1007" s="32">
        <f t="shared" si="78"/>
        <v>186.80580511402903</v>
      </c>
      <c r="R1007" s="37" t="s">
        <v>2089</v>
      </c>
      <c r="S1007" s="42">
        <f>ABS(O1909-O1007)*100</f>
        <v>0.59511193940502416</v>
      </c>
      <c r="T1007" t="s">
        <v>44</v>
      </c>
      <c r="V1007" s="7">
        <v>45000</v>
      </c>
      <c r="W1007" t="s">
        <v>45</v>
      </c>
      <c r="X1007" s="17" t="s">
        <v>46</v>
      </c>
      <c r="Z1007" t="s">
        <v>2084</v>
      </c>
      <c r="AA1007">
        <v>407</v>
      </c>
      <c r="AB1007">
        <v>74</v>
      </c>
    </row>
    <row r="1008" spans="1:28" x14ac:dyDescent="0.25">
      <c r="A1008" t="s">
        <v>2110</v>
      </c>
      <c r="B1008" t="s">
        <v>2111</v>
      </c>
      <c r="C1008" s="17">
        <v>45351</v>
      </c>
      <c r="D1008" s="7">
        <v>313500</v>
      </c>
      <c r="E1008" t="s">
        <v>41</v>
      </c>
      <c r="F1008" t="s">
        <v>42</v>
      </c>
      <c r="G1008" s="7">
        <v>313500</v>
      </c>
      <c r="H1008" s="7">
        <v>153280</v>
      </c>
      <c r="I1008" s="12">
        <f t="shared" si="75"/>
        <v>48.893141945773529</v>
      </c>
      <c r="J1008" s="12">
        <f t="shared" si="79"/>
        <v>0.80356135092976899</v>
      </c>
      <c r="K1008" s="7">
        <v>306556</v>
      </c>
      <c r="L1008" s="7">
        <v>47192</v>
      </c>
      <c r="M1008" s="7">
        <f t="shared" si="76"/>
        <v>266308</v>
      </c>
      <c r="N1008" s="7">
        <v>182650.703125</v>
      </c>
      <c r="O1008" s="22">
        <f t="shared" si="77"/>
        <v>1.458017929543626</v>
      </c>
      <c r="P1008" s="27">
        <v>1418</v>
      </c>
      <c r="Q1008" s="32">
        <f t="shared" si="78"/>
        <v>187.80535966149506</v>
      </c>
      <c r="R1008" s="37" t="s">
        <v>2089</v>
      </c>
      <c r="S1008" s="42">
        <f>ABS(O1909-O1008)*100</f>
        <v>4.0567508691468745</v>
      </c>
      <c r="T1008" t="s">
        <v>393</v>
      </c>
      <c r="V1008" s="7">
        <v>45000</v>
      </c>
      <c r="W1008" t="s">
        <v>45</v>
      </c>
      <c r="X1008" s="17" t="s">
        <v>46</v>
      </c>
      <c r="Z1008" t="s">
        <v>2084</v>
      </c>
      <c r="AA1008">
        <v>407</v>
      </c>
      <c r="AB1008">
        <v>74</v>
      </c>
    </row>
    <row r="1009" spans="1:28" x14ac:dyDescent="0.25">
      <c r="A1009" t="s">
        <v>2112</v>
      </c>
      <c r="B1009" t="s">
        <v>2113</v>
      </c>
      <c r="C1009" s="17">
        <v>44865</v>
      </c>
      <c r="D1009" s="7">
        <v>283000</v>
      </c>
      <c r="E1009" t="s">
        <v>41</v>
      </c>
      <c r="F1009" t="s">
        <v>42</v>
      </c>
      <c r="G1009" s="7">
        <v>283000</v>
      </c>
      <c r="H1009" s="7">
        <v>153910</v>
      </c>
      <c r="I1009" s="12">
        <f t="shared" si="75"/>
        <v>54.385159010600702</v>
      </c>
      <c r="J1009" s="12">
        <f t="shared" si="79"/>
        <v>4.6884557138974046</v>
      </c>
      <c r="K1009" s="7">
        <v>307817</v>
      </c>
      <c r="L1009" s="7">
        <v>47192</v>
      </c>
      <c r="M1009" s="7">
        <f t="shared" si="76"/>
        <v>235808</v>
      </c>
      <c r="N1009" s="7">
        <v>183538.734375</v>
      </c>
      <c r="O1009" s="22">
        <f t="shared" si="77"/>
        <v>1.2847860197085441</v>
      </c>
      <c r="P1009" s="27">
        <v>1418</v>
      </c>
      <c r="Q1009" s="32">
        <f t="shared" si="78"/>
        <v>166.29619181946404</v>
      </c>
      <c r="R1009" s="37" t="s">
        <v>2089</v>
      </c>
      <c r="S1009" s="42">
        <f>ABS(O1909-O1009)*100</f>
        <v>21.379941852655058</v>
      </c>
      <c r="T1009" t="s">
        <v>393</v>
      </c>
      <c r="V1009" s="7">
        <v>45000</v>
      </c>
      <c r="W1009" t="s">
        <v>45</v>
      </c>
      <c r="X1009" s="17" t="s">
        <v>46</v>
      </c>
      <c r="Z1009" t="s">
        <v>2084</v>
      </c>
      <c r="AA1009">
        <v>407</v>
      </c>
      <c r="AB1009">
        <v>74</v>
      </c>
    </row>
    <row r="1010" spans="1:28" x14ac:dyDescent="0.25">
      <c r="A1010" t="s">
        <v>2114</v>
      </c>
      <c r="B1010" t="s">
        <v>2115</v>
      </c>
      <c r="C1010" s="17">
        <v>45238</v>
      </c>
      <c r="D1010" s="7">
        <v>292500</v>
      </c>
      <c r="E1010" t="s">
        <v>41</v>
      </c>
      <c r="F1010" t="s">
        <v>42</v>
      </c>
      <c r="G1010" s="7">
        <v>292500</v>
      </c>
      <c r="H1010" s="7">
        <v>152450</v>
      </c>
      <c r="I1010" s="12">
        <f t="shared" si="75"/>
        <v>52.119658119658119</v>
      </c>
      <c r="J1010" s="12">
        <f t="shared" si="79"/>
        <v>2.4229548229548215</v>
      </c>
      <c r="K1010" s="7">
        <v>304898</v>
      </c>
      <c r="L1010" s="7">
        <v>47192</v>
      </c>
      <c r="M1010" s="7">
        <f t="shared" si="76"/>
        <v>245308</v>
      </c>
      <c r="N1010" s="7">
        <v>181483.09375</v>
      </c>
      <c r="O1010" s="22">
        <f t="shared" si="77"/>
        <v>1.3516851345829561</v>
      </c>
      <c r="P1010" s="27">
        <v>1418</v>
      </c>
      <c r="Q1010" s="32">
        <f t="shared" si="78"/>
        <v>172.99576868829337</v>
      </c>
      <c r="R1010" s="37" t="s">
        <v>2089</v>
      </c>
      <c r="S1010" s="42">
        <f>ABS(O1909-O1010)*100</f>
        <v>14.690030365213858</v>
      </c>
      <c r="T1010" t="s">
        <v>393</v>
      </c>
      <c r="V1010" s="7">
        <v>45000</v>
      </c>
      <c r="W1010" t="s">
        <v>45</v>
      </c>
      <c r="X1010" s="17" t="s">
        <v>46</v>
      </c>
      <c r="Z1010" t="s">
        <v>2084</v>
      </c>
      <c r="AA1010">
        <v>407</v>
      </c>
      <c r="AB1010">
        <v>74</v>
      </c>
    </row>
    <row r="1011" spans="1:28" x14ac:dyDescent="0.25">
      <c r="A1011" t="s">
        <v>2116</v>
      </c>
      <c r="B1011" t="s">
        <v>2117</v>
      </c>
      <c r="C1011" s="17">
        <v>44707</v>
      </c>
      <c r="D1011" s="7">
        <v>525000</v>
      </c>
      <c r="E1011" t="s">
        <v>41</v>
      </c>
      <c r="F1011" t="s">
        <v>42</v>
      </c>
      <c r="G1011" s="7">
        <v>525000</v>
      </c>
      <c r="H1011" s="7">
        <v>231260</v>
      </c>
      <c r="I1011" s="12">
        <f t="shared" si="75"/>
        <v>44.049523809523812</v>
      </c>
      <c r="J1011" s="12">
        <f t="shared" si="79"/>
        <v>5.6471794871794856</v>
      </c>
      <c r="K1011" s="7">
        <v>462518</v>
      </c>
      <c r="L1011" s="7">
        <v>91089</v>
      </c>
      <c r="M1011" s="7">
        <f t="shared" si="76"/>
        <v>433911</v>
      </c>
      <c r="N1011" s="7">
        <v>252672.796875</v>
      </c>
      <c r="O1011" s="22">
        <f t="shared" si="77"/>
        <v>1.7172841927050047</v>
      </c>
      <c r="P1011" s="27">
        <v>2477</v>
      </c>
      <c r="Q1011" s="32">
        <f t="shared" si="78"/>
        <v>175.17601937828019</v>
      </c>
      <c r="R1011" s="37" t="s">
        <v>2118</v>
      </c>
      <c r="S1011" s="42">
        <f>ABS(O1909-O1011)*100</f>
        <v>21.869875446990996</v>
      </c>
      <c r="T1011" t="s">
        <v>44</v>
      </c>
      <c r="V1011" s="7">
        <v>85000</v>
      </c>
      <c r="W1011" t="s">
        <v>45</v>
      </c>
      <c r="X1011" s="17" t="s">
        <v>46</v>
      </c>
      <c r="Z1011" t="s">
        <v>1731</v>
      </c>
      <c r="AA1011">
        <v>401</v>
      </c>
      <c r="AB1011">
        <v>62</v>
      </c>
    </row>
    <row r="1012" spans="1:28" x14ac:dyDescent="0.25">
      <c r="A1012" t="s">
        <v>2119</v>
      </c>
      <c r="B1012" t="s">
        <v>2120</v>
      </c>
      <c r="C1012" s="17">
        <v>44813</v>
      </c>
      <c r="D1012" s="7">
        <v>430000</v>
      </c>
      <c r="E1012" t="s">
        <v>41</v>
      </c>
      <c r="F1012" t="s">
        <v>42</v>
      </c>
      <c r="G1012" s="7">
        <v>430000</v>
      </c>
      <c r="H1012" s="7">
        <v>227950</v>
      </c>
      <c r="I1012" s="12">
        <f t="shared" si="75"/>
        <v>53.011627906976742</v>
      </c>
      <c r="J1012" s="12">
        <f t="shared" si="79"/>
        <v>3.3149246102734438</v>
      </c>
      <c r="K1012" s="7">
        <v>455901</v>
      </c>
      <c r="L1012" s="7">
        <v>76371</v>
      </c>
      <c r="M1012" s="7">
        <f t="shared" si="76"/>
        <v>353629</v>
      </c>
      <c r="N1012" s="7">
        <v>258183.671875</v>
      </c>
      <c r="O1012" s="22">
        <f t="shared" si="77"/>
        <v>1.3696799547076315</v>
      </c>
      <c r="P1012" s="27">
        <v>2234</v>
      </c>
      <c r="Q1012" s="32">
        <f t="shared" si="78"/>
        <v>158.29409131602506</v>
      </c>
      <c r="R1012" s="37" t="s">
        <v>2118</v>
      </c>
      <c r="S1012" s="42">
        <f>ABS(O1909-O1012)*100</f>
        <v>12.890548352746322</v>
      </c>
      <c r="T1012" t="s">
        <v>393</v>
      </c>
      <c r="V1012" s="7">
        <v>70000</v>
      </c>
      <c r="W1012" t="s">
        <v>45</v>
      </c>
      <c r="X1012" s="17" t="s">
        <v>46</v>
      </c>
      <c r="Z1012" t="s">
        <v>1731</v>
      </c>
      <c r="AA1012">
        <v>401</v>
      </c>
      <c r="AB1012">
        <v>67</v>
      </c>
    </row>
    <row r="1013" spans="1:28" x14ac:dyDescent="0.25">
      <c r="A1013" t="s">
        <v>2121</v>
      </c>
      <c r="B1013" t="s">
        <v>2122</v>
      </c>
      <c r="C1013" s="17">
        <v>44714</v>
      </c>
      <c r="D1013" s="7">
        <v>440000</v>
      </c>
      <c r="E1013" t="s">
        <v>41</v>
      </c>
      <c r="F1013" t="s">
        <v>42</v>
      </c>
      <c r="G1013" s="7">
        <v>440000</v>
      </c>
      <c r="H1013" s="7">
        <v>191690</v>
      </c>
      <c r="I1013" s="12">
        <f t="shared" si="75"/>
        <v>43.565909090909088</v>
      </c>
      <c r="J1013" s="12">
        <f t="shared" si="79"/>
        <v>6.13079420579421</v>
      </c>
      <c r="K1013" s="7">
        <v>383376</v>
      </c>
      <c r="L1013" s="7">
        <v>72864</v>
      </c>
      <c r="M1013" s="7">
        <f t="shared" si="76"/>
        <v>367136</v>
      </c>
      <c r="N1013" s="7">
        <v>211232.65625</v>
      </c>
      <c r="O1013" s="22">
        <f t="shared" si="77"/>
        <v>1.7380645896223728</v>
      </c>
      <c r="P1013" s="27">
        <v>2261</v>
      </c>
      <c r="Q1013" s="32">
        <f t="shared" si="78"/>
        <v>162.37770897832817</v>
      </c>
      <c r="R1013" s="37" t="s">
        <v>2118</v>
      </c>
      <c r="S1013" s="42">
        <f>ABS(O1909-O1013)*100</f>
        <v>23.947915138727804</v>
      </c>
      <c r="T1013" t="s">
        <v>44</v>
      </c>
      <c r="V1013" s="7">
        <v>70000</v>
      </c>
      <c r="W1013" t="s">
        <v>45</v>
      </c>
      <c r="X1013" s="17" t="s">
        <v>46</v>
      </c>
      <c r="Z1013" t="s">
        <v>1731</v>
      </c>
      <c r="AA1013">
        <v>401</v>
      </c>
      <c r="AB1013">
        <v>57</v>
      </c>
    </row>
    <row r="1014" spans="1:28" x14ac:dyDescent="0.25">
      <c r="A1014" t="s">
        <v>2123</v>
      </c>
      <c r="B1014" t="s">
        <v>2124</v>
      </c>
      <c r="C1014" s="17">
        <v>45240</v>
      </c>
      <c r="D1014" s="7">
        <v>435000</v>
      </c>
      <c r="E1014" t="s">
        <v>41</v>
      </c>
      <c r="F1014" t="s">
        <v>42</v>
      </c>
      <c r="G1014" s="7">
        <v>435000</v>
      </c>
      <c r="H1014" s="7">
        <v>203900</v>
      </c>
      <c r="I1014" s="12">
        <f t="shared" si="75"/>
        <v>46.873563218390807</v>
      </c>
      <c r="J1014" s="12">
        <f t="shared" si="79"/>
        <v>2.8231400783124911</v>
      </c>
      <c r="K1014" s="7">
        <v>407792</v>
      </c>
      <c r="L1014" s="7">
        <v>76089</v>
      </c>
      <c r="M1014" s="7">
        <f t="shared" si="76"/>
        <v>358911</v>
      </c>
      <c r="N1014" s="7">
        <v>225648.296875</v>
      </c>
      <c r="O1014" s="22">
        <f t="shared" si="77"/>
        <v>1.5905770394483505</v>
      </c>
      <c r="P1014" s="27">
        <v>1906</v>
      </c>
      <c r="Q1014" s="32">
        <f t="shared" si="78"/>
        <v>188.3058761804827</v>
      </c>
      <c r="R1014" s="37" t="s">
        <v>2118</v>
      </c>
      <c r="S1014" s="42">
        <f>ABS(O1909-O1014)*100</f>
        <v>9.199160121325578</v>
      </c>
      <c r="T1014" t="s">
        <v>83</v>
      </c>
      <c r="V1014" s="7">
        <v>70000</v>
      </c>
      <c r="W1014" t="s">
        <v>45</v>
      </c>
      <c r="X1014" s="17" t="s">
        <v>46</v>
      </c>
      <c r="Z1014" t="s">
        <v>1731</v>
      </c>
      <c r="AA1014">
        <v>401</v>
      </c>
      <c r="AB1014">
        <v>61</v>
      </c>
    </row>
    <row r="1015" spans="1:28" x14ac:dyDescent="0.25">
      <c r="A1015" t="s">
        <v>2125</v>
      </c>
      <c r="B1015" t="s">
        <v>2126</v>
      </c>
      <c r="C1015" s="17">
        <v>45093</v>
      </c>
      <c r="D1015" s="7">
        <v>395000</v>
      </c>
      <c r="E1015" t="s">
        <v>41</v>
      </c>
      <c r="F1015" t="s">
        <v>42</v>
      </c>
      <c r="G1015" s="7">
        <v>395000</v>
      </c>
      <c r="H1015" s="7">
        <v>231380</v>
      </c>
      <c r="I1015" s="12">
        <f t="shared" si="75"/>
        <v>58.577215189873421</v>
      </c>
      <c r="J1015" s="12">
        <f t="shared" si="79"/>
        <v>8.880511893170123</v>
      </c>
      <c r="K1015" s="7">
        <v>462759</v>
      </c>
      <c r="L1015" s="7">
        <v>76089</v>
      </c>
      <c r="M1015" s="7">
        <f t="shared" si="76"/>
        <v>318911</v>
      </c>
      <c r="N1015" s="7">
        <v>263040.8125</v>
      </c>
      <c r="O1015" s="22">
        <f t="shared" si="77"/>
        <v>1.2124012124544361</v>
      </c>
      <c r="P1015" s="27">
        <v>2337</v>
      </c>
      <c r="Q1015" s="32">
        <f t="shared" si="78"/>
        <v>136.46170303808302</v>
      </c>
      <c r="R1015" s="37" t="s">
        <v>2118</v>
      </c>
      <c r="S1015" s="42">
        <f>ABS(O1909-O1015)*100</f>
        <v>28.618422578065861</v>
      </c>
      <c r="T1015" t="s">
        <v>1531</v>
      </c>
      <c r="V1015" s="7">
        <v>70000</v>
      </c>
      <c r="W1015" t="s">
        <v>45</v>
      </c>
      <c r="X1015" s="17" t="s">
        <v>46</v>
      </c>
      <c r="Z1015" t="s">
        <v>1731</v>
      </c>
      <c r="AA1015">
        <v>401</v>
      </c>
      <c r="AB1015">
        <v>62</v>
      </c>
    </row>
    <row r="1016" spans="1:28" x14ac:dyDescent="0.25">
      <c r="A1016" t="s">
        <v>2127</v>
      </c>
      <c r="B1016" t="s">
        <v>2128</v>
      </c>
      <c r="C1016" s="17">
        <v>45089</v>
      </c>
      <c r="D1016" s="7">
        <v>402500</v>
      </c>
      <c r="E1016" t="s">
        <v>41</v>
      </c>
      <c r="F1016" t="s">
        <v>42</v>
      </c>
      <c r="G1016" s="7">
        <v>402500</v>
      </c>
      <c r="H1016" s="7">
        <v>223240</v>
      </c>
      <c r="I1016" s="12">
        <f t="shared" si="75"/>
        <v>55.463354037267074</v>
      </c>
      <c r="J1016" s="12">
        <f t="shared" si="79"/>
        <v>5.7666507405637759</v>
      </c>
      <c r="K1016" s="7">
        <v>446477</v>
      </c>
      <c r="L1016" s="7">
        <v>76922</v>
      </c>
      <c r="M1016" s="7">
        <f t="shared" si="76"/>
        <v>325578</v>
      </c>
      <c r="N1016" s="7">
        <v>251397.953125</v>
      </c>
      <c r="O1016" s="22">
        <f t="shared" si="77"/>
        <v>1.2950702102101692</v>
      </c>
      <c r="P1016" s="27">
        <v>2652</v>
      </c>
      <c r="Q1016" s="32">
        <f t="shared" si="78"/>
        <v>122.76696832579185</v>
      </c>
      <c r="R1016" s="37" t="s">
        <v>2118</v>
      </c>
      <c r="S1016" s="42">
        <f>ABS(O1909-O1016)*100</f>
        <v>20.35152280249255</v>
      </c>
      <c r="T1016" t="s">
        <v>44</v>
      </c>
      <c r="V1016" s="7">
        <v>70000</v>
      </c>
      <c r="W1016" t="s">
        <v>45</v>
      </c>
      <c r="X1016" s="17" t="s">
        <v>46</v>
      </c>
      <c r="Z1016" t="s">
        <v>1731</v>
      </c>
      <c r="AA1016">
        <v>401</v>
      </c>
      <c r="AB1016">
        <v>61</v>
      </c>
    </row>
    <row r="1017" spans="1:28" x14ac:dyDescent="0.25">
      <c r="A1017" t="s">
        <v>2127</v>
      </c>
      <c r="B1017" t="s">
        <v>2128</v>
      </c>
      <c r="C1017" s="17">
        <v>45247</v>
      </c>
      <c r="D1017" s="7">
        <v>400000</v>
      </c>
      <c r="E1017" t="s">
        <v>41</v>
      </c>
      <c r="F1017" t="s">
        <v>42</v>
      </c>
      <c r="G1017" s="7">
        <v>400000</v>
      </c>
      <c r="H1017" s="7">
        <v>223240</v>
      </c>
      <c r="I1017" s="12">
        <f t="shared" si="75"/>
        <v>55.81</v>
      </c>
      <c r="J1017" s="12">
        <f t="shared" si="79"/>
        <v>6.1132967032967045</v>
      </c>
      <c r="K1017" s="7">
        <v>446477</v>
      </c>
      <c r="L1017" s="7">
        <v>76922</v>
      </c>
      <c r="M1017" s="7">
        <f t="shared" si="76"/>
        <v>323078</v>
      </c>
      <c r="N1017" s="7">
        <v>251397.953125</v>
      </c>
      <c r="O1017" s="22">
        <f t="shared" si="77"/>
        <v>1.2851258173902445</v>
      </c>
      <c r="P1017" s="27">
        <v>2652</v>
      </c>
      <c r="Q1017" s="32">
        <f t="shared" si="78"/>
        <v>121.82428355957768</v>
      </c>
      <c r="R1017" s="37" t="s">
        <v>2118</v>
      </c>
      <c r="S1017" s="42">
        <f>ABS(O1909-O1017)*100</f>
        <v>21.345962084485027</v>
      </c>
      <c r="T1017" t="s">
        <v>44</v>
      </c>
      <c r="V1017" s="7">
        <v>70000</v>
      </c>
      <c r="W1017" t="s">
        <v>45</v>
      </c>
      <c r="X1017" s="17" t="s">
        <v>46</v>
      </c>
      <c r="Z1017" t="s">
        <v>1731</v>
      </c>
      <c r="AA1017">
        <v>401</v>
      </c>
      <c r="AB1017">
        <v>61</v>
      </c>
    </row>
    <row r="1018" spans="1:28" x14ac:dyDescent="0.25">
      <c r="A1018" t="s">
        <v>2129</v>
      </c>
      <c r="B1018" t="s">
        <v>2130</v>
      </c>
      <c r="C1018" s="17">
        <v>45159</v>
      </c>
      <c r="D1018" s="7">
        <v>477500</v>
      </c>
      <c r="E1018" t="s">
        <v>41</v>
      </c>
      <c r="F1018" t="s">
        <v>42</v>
      </c>
      <c r="G1018" s="7">
        <v>477500</v>
      </c>
      <c r="H1018" s="7">
        <v>209450</v>
      </c>
      <c r="I1018" s="12">
        <f t="shared" si="75"/>
        <v>43.863874345549739</v>
      </c>
      <c r="J1018" s="12">
        <f t="shared" si="79"/>
        <v>5.8328289511535587</v>
      </c>
      <c r="K1018" s="7">
        <v>418905</v>
      </c>
      <c r="L1018" s="7">
        <v>76789</v>
      </c>
      <c r="M1018" s="7">
        <f t="shared" si="76"/>
        <v>400711</v>
      </c>
      <c r="N1018" s="7">
        <v>209887.109375</v>
      </c>
      <c r="O1018" s="22">
        <f t="shared" si="77"/>
        <v>1.9091739420931266</v>
      </c>
      <c r="P1018" s="27">
        <v>2260</v>
      </c>
      <c r="Q1018" s="32">
        <f t="shared" si="78"/>
        <v>177.30575221238939</v>
      </c>
      <c r="R1018" s="37" t="s">
        <v>2131</v>
      </c>
      <c r="S1018" s="42">
        <f>ABS(O1909-O1018)*100</f>
        <v>41.05885038580319</v>
      </c>
      <c r="T1018" t="s">
        <v>83</v>
      </c>
      <c r="V1018" s="7">
        <v>70000</v>
      </c>
      <c r="W1018" t="s">
        <v>45</v>
      </c>
      <c r="X1018" s="17" t="s">
        <v>46</v>
      </c>
      <c r="Z1018" t="s">
        <v>1731</v>
      </c>
      <c r="AA1018">
        <v>401</v>
      </c>
      <c r="AB1018">
        <v>55</v>
      </c>
    </row>
    <row r="1019" spans="1:28" x14ac:dyDescent="0.25">
      <c r="A1019" t="s">
        <v>2132</v>
      </c>
      <c r="B1019" t="s">
        <v>2133</v>
      </c>
      <c r="C1019" s="17">
        <v>45128</v>
      </c>
      <c r="D1019" s="7">
        <v>417000</v>
      </c>
      <c r="E1019" t="s">
        <v>41</v>
      </c>
      <c r="F1019" t="s">
        <v>42</v>
      </c>
      <c r="G1019" s="7">
        <v>417000</v>
      </c>
      <c r="H1019" s="7">
        <v>217040</v>
      </c>
      <c r="I1019" s="12">
        <f t="shared" si="75"/>
        <v>52.04796163069544</v>
      </c>
      <c r="J1019" s="12">
        <f t="shared" si="79"/>
        <v>2.351258333992142</v>
      </c>
      <c r="K1019" s="7">
        <v>434080</v>
      </c>
      <c r="L1019" s="7">
        <v>75680</v>
      </c>
      <c r="M1019" s="7">
        <f t="shared" si="76"/>
        <v>341320</v>
      </c>
      <c r="N1019" s="7">
        <v>219877.296875</v>
      </c>
      <c r="O1019" s="22">
        <f t="shared" si="77"/>
        <v>1.5523203388935605</v>
      </c>
      <c r="P1019" s="27">
        <v>2714</v>
      </c>
      <c r="Q1019" s="32">
        <f t="shared" si="78"/>
        <v>125.76271186440678</v>
      </c>
      <c r="R1019" s="37" t="s">
        <v>2131</v>
      </c>
      <c r="S1019" s="42">
        <f>ABS(O1909-O1019)*100</f>
        <v>5.3734900658465756</v>
      </c>
      <c r="T1019" t="s">
        <v>137</v>
      </c>
      <c r="V1019" s="7">
        <v>70000</v>
      </c>
      <c r="W1019" t="s">
        <v>45</v>
      </c>
      <c r="X1019" s="17" t="s">
        <v>46</v>
      </c>
      <c r="Z1019" t="s">
        <v>1731</v>
      </c>
      <c r="AA1019">
        <v>401</v>
      </c>
      <c r="AB1019">
        <v>55</v>
      </c>
    </row>
    <row r="1020" spans="1:28" x14ac:dyDescent="0.25">
      <c r="A1020" t="s">
        <v>2134</v>
      </c>
      <c r="B1020" t="s">
        <v>2135</v>
      </c>
      <c r="C1020" s="17">
        <v>44728</v>
      </c>
      <c r="D1020" s="7">
        <v>463500</v>
      </c>
      <c r="E1020" t="s">
        <v>41</v>
      </c>
      <c r="F1020" t="s">
        <v>42</v>
      </c>
      <c r="G1020" s="7">
        <v>463500</v>
      </c>
      <c r="H1020" s="7">
        <v>211360</v>
      </c>
      <c r="I1020" s="12">
        <f t="shared" si="75"/>
        <v>45.600862998921251</v>
      </c>
      <c r="J1020" s="12">
        <f t="shared" si="79"/>
        <v>4.0958402977820469</v>
      </c>
      <c r="K1020" s="7">
        <v>422714</v>
      </c>
      <c r="L1020" s="7">
        <v>83750</v>
      </c>
      <c r="M1020" s="7">
        <f t="shared" si="76"/>
        <v>379750</v>
      </c>
      <c r="N1020" s="7">
        <v>230587.75</v>
      </c>
      <c r="O1020" s="22">
        <f t="shared" si="77"/>
        <v>1.6468784660069757</v>
      </c>
      <c r="P1020" s="27">
        <v>2218</v>
      </c>
      <c r="Q1020" s="32">
        <f t="shared" si="78"/>
        <v>171.21280432822363</v>
      </c>
      <c r="R1020" s="37" t="s">
        <v>2118</v>
      </c>
      <c r="S1020" s="42">
        <f>ABS(O1909-O1020)*100</f>
        <v>14.829302777188103</v>
      </c>
      <c r="T1020" t="s">
        <v>44</v>
      </c>
      <c r="V1020" s="7">
        <v>70000</v>
      </c>
      <c r="W1020" t="s">
        <v>45</v>
      </c>
      <c r="X1020" s="17" t="s">
        <v>46</v>
      </c>
      <c r="Z1020" t="s">
        <v>1731</v>
      </c>
      <c r="AA1020">
        <v>401</v>
      </c>
      <c r="AB1020">
        <v>63</v>
      </c>
    </row>
    <row r="1021" spans="1:28" x14ac:dyDescent="0.25">
      <c r="A1021" t="s">
        <v>2136</v>
      </c>
      <c r="B1021" t="s">
        <v>2137</v>
      </c>
      <c r="C1021" s="17">
        <v>44699</v>
      </c>
      <c r="D1021" s="7">
        <v>450000</v>
      </c>
      <c r="E1021" t="s">
        <v>41</v>
      </c>
      <c r="F1021" t="s">
        <v>42</v>
      </c>
      <c r="G1021" s="7">
        <v>450000</v>
      </c>
      <c r="H1021" s="7">
        <v>228110</v>
      </c>
      <c r="I1021" s="12">
        <f t="shared" si="75"/>
        <v>50.691111111111113</v>
      </c>
      <c r="J1021" s="12">
        <f t="shared" si="79"/>
        <v>0.99440781440781478</v>
      </c>
      <c r="K1021" s="7">
        <v>456216</v>
      </c>
      <c r="L1021" s="7">
        <v>88162</v>
      </c>
      <c r="M1021" s="7">
        <f t="shared" si="76"/>
        <v>361838</v>
      </c>
      <c r="N1021" s="7">
        <v>250376.875</v>
      </c>
      <c r="O1021" s="22">
        <f t="shared" si="77"/>
        <v>1.445173401097845</v>
      </c>
      <c r="P1021" s="27">
        <v>2435</v>
      </c>
      <c r="Q1021" s="32">
        <f t="shared" si="78"/>
        <v>148.59876796714579</v>
      </c>
      <c r="R1021" s="37" t="s">
        <v>2118</v>
      </c>
      <c r="S1021" s="42">
        <f>ABS(O1909-O1021)*100</f>
        <v>5.3412037137249735</v>
      </c>
      <c r="T1021" t="s">
        <v>44</v>
      </c>
      <c r="V1021" s="7">
        <v>80000</v>
      </c>
      <c r="W1021" t="s">
        <v>45</v>
      </c>
      <c r="X1021" s="17" t="s">
        <v>46</v>
      </c>
      <c r="Z1021" t="s">
        <v>1731</v>
      </c>
      <c r="AA1021">
        <v>401</v>
      </c>
      <c r="AB1021">
        <v>63</v>
      </c>
    </row>
    <row r="1022" spans="1:28" x14ac:dyDescent="0.25">
      <c r="A1022" t="s">
        <v>2138</v>
      </c>
      <c r="B1022" t="s">
        <v>2139</v>
      </c>
      <c r="C1022" s="17">
        <v>44875</v>
      </c>
      <c r="D1022" s="7">
        <v>415000</v>
      </c>
      <c r="E1022" t="s">
        <v>41</v>
      </c>
      <c r="F1022" t="s">
        <v>42</v>
      </c>
      <c r="G1022" s="7">
        <v>415000</v>
      </c>
      <c r="H1022" s="7">
        <v>213590</v>
      </c>
      <c r="I1022" s="12">
        <f t="shared" si="75"/>
        <v>51.46746987951807</v>
      </c>
      <c r="J1022" s="12">
        <f t="shared" si="79"/>
        <v>1.7707665828147725</v>
      </c>
      <c r="K1022" s="7">
        <v>427186</v>
      </c>
      <c r="L1022" s="7">
        <v>86089</v>
      </c>
      <c r="M1022" s="7">
        <f t="shared" si="76"/>
        <v>328911</v>
      </c>
      <c r="N1022" s="7">
        <v>232038.78125</v>
      </c>
      <c r="O1022" s="22">
        <f t="shared" si="77"/>
        <v>1.4174828803536479</v>
      </c>
      <c r="P1022" s="27">
        <v>2057</v>
      </c>
      <c r="Q1022" s="32">
        <f t="shared" si="78"/>
        <v>159.89839572192514</v>
      </c>
      <c r="R1022" s="37" t="s">
        <v>2118</v>
      </c>
      <c r="S1022" s="42">
        <f>ABS(O1909-O1022)*100</f>
        <v>8.1102557881446824</v>
      </c>
      <c r="T1022" t="s">
        <v>83</v>
      </c>
      <c r="V1022" s="7">
        <v>80000</v>
      </c>
      <c r="W1022" t="s">
        <v>45</v>
      </c>
      <c r="X1022" s="17" t="s">
        <v>46</v>
      </c>
      <c r="Z1022" t="s">
        <v>1731</v>
      </c>
      <c r="AA1022">
        <v>401</v>
      </c>
      <c r="AB1022">
        <v>61</v>
      </c>
    </row>
    <row r="1023" spans="1:28" x14ac:dyDescent="0.25">
      <c r="A1023" t="s">
        <v>2140</v>
      </c>
      <c r="B1023" t="s">
        <v>2141</v>
      </c>
      <c r="C1023" s="17">
        <v>45114</v>
      </c>
      <c r="D1023" s="7">
        <v>585000</v>
      </c>
      <c r="E1023" t="s">
        <v>41</v>
      </c>
      <c r="F1023" t="s">
        <v>42</v>
      </c>
      <c r="G1023" s="7">
        <v>585000</v>
      </c>
      <c r="H1023" s="7">
        <v>220820</v>
      </c>
      <c r="I1023" s="12">
        <f t="shared" si="75"/>
        <v>37.747008547008548</v>
      </c>
      <c r="J1023" s="12">
        <f t="shared" si="79"/>
        <v>11.94969474969475</v>
      </c>
      <c r="K1023" s="7">
        <v>441634</v>
      </c>
      <c r="L1023" s="7">
        <v>86089</v>
      </c>
      <c r="M1023" s="7">
        <f t="shared" si="76"/>
        <v>498911</v>
      </c>
      <c r="N1023" s="7">
        <v>241867.34375</v>
      </c>
      <c r="O1023" s="22">
        <f t="shared" si="77"/>
        <v>2.0627464306040695</v>
      </c>
      <c r="P1023" s="27">
        <v>2428</v>
      </c>
      <c r="Q1023" s="32">
        <f t="shared" si="78"/>
        <v>205.48228995057661</v>
      </c>
      <c r="R1023" s="37" t="s">
        <v>2118</v>
      </c>
      <c r="S1023" s="42">
        <f>ABS(O1909-O1023)*100</f>
        <v>56.41609923689748</v>
      </c>
      <c r="T1023" t="s">
        <v>44</v>
      </c>
      <c r="V1023" s="7">
        <v>80000</v>
      </c>
      <c r="W1023" t="s">
        <v>45</v>
      </c>
      <c r="X1023" s="17" t="s">
        <v>46</v>
      </c>
      <c r="Z1023" t="s">
        <v>1731</v>
      </c>
      <c r="AA1023">
        <v>401</v>
      </c>
      <c r="AB1023">
        <v>62</v>
      </c>
    </row>
    <row r="1024" spans="1:28" x14ac:dyDescent="0.25">
      <c r="A1024" t="s">
        <v>2142</v>
      </c>
      <c r="B1024" t="s">
        <v>2143</v>
      </c>
      <c r="C1024" s="17">
        <v>44813</v>
      </c>
      <c r="D1024" s="7">
        <v>485000</v>
      </c>
      <c r="E1024" t="s">
        <v>41</v>
      </c>
      <c r="F1024" t="s">
        <v>42</v>
      </c>
      <c r="G1024" s="7">
        <v>485000</v>
      </c>
      <c r="H1024" s="7">
        <v>283030</v>
      </c>
      <c r="I1024" s="12">
        <f t="shared" si="75"/>
        <v>58.356701030927837</v>
      </c>
      <c r="J1024" s="12">
        <f t="shared" si="79"/>
        <v>8.6599977342245396</v>
      </c>
      <c r="K1024" s="7">
        <v>566066</v>
      </c>
      <c r="L1024" s="7">
        <v>77031</v>
      </c>
      <c r="M1024" s="7">
        <f t="shared" si="76"/>
        <v>407969</v>
      </c>
      <c r="N1024" s="7">
        <v>332676.875</v>
      </c>
      <c r="O1024" s="22">
        <f t="shared" si="77"/>
        <v>1.2263220880621775</v>
      </c>
      <c r="P1024" s="27">
        <v>3758</v>
      </c>
      <c r="Q1024" s="32">
        <f t="shared" si="78"/>
        <v>108.56013837147418</v>
      </c>
      <c r="R1024" s="37" t="s">
        <v>2118</v>
      </c>
      <c r="S1024" s="42">
        <f>ABS(O1909-O1024)*100</f>
        <v>27.226335017291724</v>
      </c>
      <c r="T1024" t="s">
        <v>44</v>
      </c>
      <c r="V1024" s="7">
        <v>70000</v>
      </c>
      <c r="W1024" t="s">
        <v>45</v>
      </c>
      <c r="X1024" s="17" t="s">
        <v>46</v>
      </c>
      <c r="Z1024" t="s">
        <v>1731</v>
      </c>
      <c r="AA1024">
        <v>401</v>
      </c>
      <c r="AB1024">
        <v>63</v>
      </c>
    </row>
    <row r="1025" spans="1:28" x14ac:dyDescent="0.25">
      <c r="A1025" t="s">
        <v>2144</v>
      </c>
      <c r="B1025" t="s">
        <v>2145</v>
      </c>
      <c r="C1025" s="17">
        <v>44735</v>
      </c>
      <c r="D1025" s="7">
        <v>409900</v>
      </c>
      <c r="E1025" t="s">
        <v>41</v>
      </c>
      <c r="F1025" t="s">
        <v>42</v>
      </c>
      <c r="G1025" s="7">
        <v>409900</v>
      </c>
      <c r="H1025" s="7">
        <v>239170</v>
      </c>
      <c r="I1025" s="12">
        <f t="shared" si="75"/>
        <v>58.348377653086118</v>
      </c>
      <c r="J1025" s="12">
        <f t="shared" si="79"/>
        <v>8.65167435638282</v>
      </c>
      <c r="K1025" s="7">
        <v>478345</v>
      </c>
      <c r="L1025" s="7">
        <v>81274</v>
      </c>
      <c r="M1025" s="7">
        <f t="shared" si="76"/>
        <v>328626</v>
      </c>
      <c r="N1025" s="7">
        <v>270116.3125</v>
      </c>
      <c r="O1025" s="22">
        <f t="shared" si="77"/>
        <v>1.2166092338462529</v>
      </c>
      <c r="P1025" s="27">
        <v>2498</v>
      </c>
      <c r="Q1025" s="32">
        <f t="shared" si="78"/>
        <v>131.5556445156125</v>
      </c>
      <c r="R1025" s="37" t="s">
        <v>2118</v>
      </c>
      <c r="S1025" s="42">
        <f>ABS(O1909-O1025)*100</f>
        <v>28.197620438884186</v>
      </c>
      <c r="T1025" t="s">
        <v>44</v>
      </c>
      <c r="V1025" s="7">
        <v>70000</v>
      </c>
      <c r="W1025" t="s">
        <v>45</v>
      </c>
      <c r="X1025" s="17" t="s">
        <v>46</v>
      </c>
      <c r="Z1025" t="s">
        <v>1731</v>
      </c>
      <c r="AA1025">
        <v>401</v>
      </c>
      <c r="AB1025">
        <v>63</v>
      </c>
    </row>
    <row r="1026" spans="1:28" x14ac:dyDescent="0.25">
      <c r="A1026" t="s">
        <v>2146</v>
      </c>
      <c r="B1026" t="s">
        <v>2147</v>
      </c>
      <c r="C1026" s="17">
        <v>44923</v>
      </c>
      <c r="D1026" s="7">
        <v>475000</v>
      </c>
      <c r="E1026" t="s">
        <v>41</v>
      </c>
      <c r="F1026" t="s">
        <v>42</v>
      </c>
      <c r="G1026" s="7">
        <v>475000</v>
      </c>
      <c r="H1026" s="7">
        <v>278620</v>
      </c>
      <c r="I1026" s="12">
        <f t="shared" ref="I1026:I1089" si="80">H1026/G1026*100</f>
        <v>58.656842105263166</v>
      </c>
      <c r="J1026" s="12">
        <f t="shared" si="79"/>
        <v>8.9601388085598686</v>
      </c>
      <c r="K1026" s="7">
        <v>557234</v>
      </c>
      <c r="L1026" s="7">
        <v>92309</v>
      </c>
      <c r="M1026" s="7">
        <f t="shared" ref="M1026:M1089" si="81">G1026-L1026</f>
        <v>382691</v>
      </c>
      <c r="N1026" s="7">
        <v>285230.0625</v>
      </c>
      <c r="O1026" s="22">
        <f t="shared" ref="O1026:O1089" si="82">M1026/N1026</f>
        <v>1.3416923750805545</v>
      </c>
      <c r="P1026" s="27">
        <v>3647</v>
      </c>
      <c r="Q1026" s="32">
        <f t="shared" ref="Q1026:Q1089" si="83">M1026/P1026</f>
        <v>104.93309569509185</v>
      </c>
      <c r="R1026" s="37" t="s">
        <v>2131</v>
      </c>
      <c r="S1026" s="42">
        <f>ABS(O1909-O1026)*100</f>
        <v>15.689306315454022</v>
      </c>
      <c r="T1026" t="s">
        <v>44</v>
      </c>
      <c r="V1026" s="7">
        <v>80000</v>
      </c>
      <c r="W1026" t="s">
        <v>45</v>
      </c>
      <c r="X1026" s="17" t="s">
        <v>46</v>
      </c>
      <c r="Z1026" t="s">
        <v>1731</v>
      </c>
      <c r="AA1026">
        <v>401</v>
      </c>
      <c r="AB1026">
        <v>55</v>
      </c>
    </row>
    <row r="1027" spans="1:28" x14ac:dyDescent="0.25">
      <c r="A1027" t="s">
        <v>2148</v>
      </c>
      <c r="B1027" t="s">
        <v>2149</v>
      </c>
      <c r="C1027" s="17">
        <v>44799</v>
      </c>
      <c r="D1027" s="7">
        <v>502500</v>
      </c>
      <c r="E1027" t="s">
        <v>41</v>
      </c>
      <c r="F1027" t="s">
        <v>42</v>
      </c>
      <c r="G1027" s="7">
        <v>502500</v>
      </c>
      <c r="H1027" s="7">
        <v>225770</v>
      </c>
      <c r="I1027" s="12">
        <f t="shared" si="80"/>
        <v>44.929353233830845</v>
      </c>
      <c r="J1027" s="12">
        <f t="shared" ref="J1027:J1090" si="84">+ABS(I1027-$I$1914)</f>
        <v>4.7673500628724526</v>
      </c>
      <c r="K1027" s="7">
        <v>451535</v>
      </c>
      <c r="L1027" s="7">
        <v>78211</v>
      </c>
      <c r="M1027" s="7">
        <f t="shared" si="81"/>
        <v>424289</v>
      </c>
      <c r="N1027" s="7">
        <v>253961.90625</v>
      </c>
      <c r="O1027" s="22">
        <f t="shared" si="82"/>
        <v>1.6706796947032287</v>
      </c>
      <c r="P1027" s="27">
        <v>2603</v>
      </c>
      <c r="Q1027" s="32">
        <f t="shared" si="83"/>
        <v>163</v>
      </c>
      <c r="R1027" s="37" t="s">
        <v>2118</v>
      </c>
      <c r="S1027" s="42">
        <f>ABS(O1909-O1027)*100</f>
        <v>17.209425646813404</v>
      </c>
      <c r="T1027" t="s">
        <v>44</v>
      </c>
      <c r="V1027" s="7">
        <v>70000</v>
      </c>
      <c r="W1027" t="s">
        <v>45</v>
      </c>
      <c r="X1027" s="17" t="s">
        <v>46</v>
      </c>
      <c r="Z1027" t="s">
        <v>1731</v>
      </c>
      <c r="AA1027">
        <v>401</v>
      </c>
      <c r="AB1027">
        <v>63</v>
      </c>
    </row>
    <row r="1028" spans="1:28" x14ac:dyDescent="0.25">
      <c r="A1028" t="s">
        <v>2150</v>
      </c>
      <c r="B1028" t="s">
        <v>2151</v>
      </c>
      <c r="C1028" s="17">
        <v>44869</v>
      </c>
      <c r="D1028" s="7">
        <v>388000</v>
      </c>
      <c r="E1028" t="s">
        <v>41</v>
      </c>
      <c r="F1028" t="s">
        <v>42</v>
      </c>
      <c r="G1028" s="7">
        <v>388000</v>
      </c>
      <c r="H1028" s="7">
        <v>207250</v>
      </c>
      <c r="I1028" s="12">
        <f t="shared" si="80"/>
        <v>53.414948453608247</v>
      </c>
      <c r="J1028" s="12">
        <f t="shared" si="84"/>
        <v>3.7182451569049491</v>
      </c>
      <c r="K1028" s="7">
        <v>414508</v>
      </c>
      <c r="L1028" s="7">
        <v>78917</v>
      </c>
      <c r="M1028" s="7">
        <f t="shared" si="81"/>
        <v>309083</v>
      </c>
      <c r="N1028" s="7">
        <v>228293.203125</v>
      </c>
      <c r="O1028" s="22">
        <f t="shared" si="82"/>
        <v>1.3538861243747333</v>
      </c>
      <c r="P1028" s="27">
        <v>2240</v>
      </c>
      <c r="Q1028" s="32">
        <f t="shared" si="83"/>
        <v>137.98348214285716</v>
      </c>
      <c r="R1028" s="37" t="s">
        <v>2118</v>
      </c>
      <c r="S1028" s="42">
        <f>ABS(O1909-O1028)*100</f>
        <v>14.469931386036139</v>
      </c>
      <c r="T1028" t="s">
        <v>44</v>
      </c>
      <c r="V1028" s="7">
        <v>70000</v>
      </c>
      <c r="W1028" t="s">
        <v>45</v>
      </c>
      <c r="X1028" s="17" t="s">
        <v>46</v>
      </c>
      <c r="Z1028" t="s">
        <v>1731</v>
      </c>
      <c r="AA1028">
        <v>401</v>
      </c>
      <c r="AB1028">
        <v>63</v>
      </c>
    </row>
    <row r="1029" spans="1:28" x14ac:dyDescent="0.25">
      <c r="A1029" t="s">
        <v>2152</v>
      </c>
      <c r="B1029" t="s">
        <v>2153</v>
      </c>
      <c r="C1029" s="17">
        <v>45268</v>
      </c>
      <c r="D1029" s="7">
        <v>535000</v>
      </c>
      <c r="E1029" t="s">
        <v>41</v>
      </c>
      <c r="F1029" t="s">
        <v>42</v>
      </c>
      <c r="G1029" s="7">
        <v>535000</v>
      </c>
      <c r="H1029" s="7">
        <v>224320</v>
      </c>
      <c r="I1029" s="12">
        <f t="shared" si="80"/>
        <v>41.928971962616821</v>
      </c>
      <c r="J1029" s="12">
        <f t="shared" si="84"/>
        <v>7.7677313340864771</v>
      </c>
      <c r="K1029" s="7">
        <v>448631</v>
      </c>
      <c r="L1029" s="7">
        <v>87056</v>
      </c>
      <c r="M1029" s="7">
        <f t="shared" si="81"/>
        <v>447944</v>
      </c>
      <c r="N1029" s="7">
        <v>221825.15625</v>
      </c>
      <c r="O1029" s="22">
        <f t="shared" si="82"/>
        <v>2.0193561793107042</v>
      </c>
      <c r="P1029" s="27">
        <v>2724</v>
      </c>
      <c r="Q1029" s="32">
        <f t="shared" si="83"/>
        <v>164.44346549192363</v>
      </c>
      <c r="R1029" s="37" t="s">
        <v>2131</v>
      </c>
      <c r="S1029" s="42">
        <f>ABS(O1909-O1029)*100</f>
        <v>52.077074107560946</v>
      </c>
      <c r="T1029" t="s">
        <v>44</v>
      </c>
      <c r="V1029" s="7">
        <v>80000</v>
      </c>
      <c r="W1029" t="s">
        <v>45</v>
      </c>
      <c r="X1029" s="17" t="s">
        <v>46</v>
      </c>
      <c r="Z1029" t="s">
        <v>1731</v>
      </c>
      <c r="AA1029">
        <v>401</v>
      </c>
      <c r="AB1029">
        <v>55</v>
      </c>
    </row>
    <row r="1030" spans="1:28" x14ac:dyDescent="0.25">
      <c r="A1030" t="s">
        <v>2154</v>
      </c>
      <c r="B1030" t="s">
        <v>2155</v>
      </c>
      <c r="C1030" s="17">
        <v>44673</v>
      </c>
      <c r="D1030" s="7">
        <v>455000</v>
      </c>
      <c r="E1030" t="s">
        <v>41</v>
      </c>
      <c r="F1030" t="s">
        <v>42</v>
      </c>
      <c r="G1030" s="7">
        <v>455000</v>
      </c>
      <c r="H1030" s="7">
        <v>233290</v>
      </c>
      <c r="I1030" s="12">
        <f t="shared" si="80"/>
        <v>51.272527472527472</v>
      </c>
      <c r="J1030" s="12">
        <f t="shared" si="84"/>
        <v>1.5758241758241738</v>
      </c>
      <c r="K1030" s="7">
        <v>466572</v>
      </c>
      <c r="L1030" s="7">
        <v>86666</v>
      </c>
      <c r="M1030" s="7">
        <f t="shared" si="81"/>
        <v>368334</v>
      </c>
      <c r="N1030" s="7">
        <v>233071.171875</v>
      </c>
      <c r="O1030" s="22">
        <f t="shared" si="82"/>
        <v>1.5803498864181442</v>
      </c>
      <c r="P1030" s="27">
        <v>2789</v>
      </c>
      <c r="Q1030" s="32">
        <f t="shared" si="83"/>
        <v>132.0666905700968</v>
      </c>
      <c r="R1030" s="37" t="s">
        <v>2131</v>
      </c>
      <c r="S1030" s="42">
        <f>ABS(O1909-O1030)*100</f>
        <v>8.176444818304951</v>
      </c>
      <c r="T1030" t="s">
        <v>44</v>
      </c>
      <c r="V1030" s="7">
        <v>80000</v>
      </c>
      <c r="W1030" t="s">
        <v>45</v>
      </c>
      <c r="X1030" s="17" t="s">
        <v>46</v>
      </c>
      <c r="Z1030" t="s">
        <v>1731</v>
      </c>
      <c r="AA1030">
        <v>401</v>
      </c>
      <c r="AB1030">
        <v>55</v>
      </c>
    </row>
    <row r="1031" spans="1:28" x14ac:dyDescent="0.25">
      <c r="A1031" t="s">
        <v>2156</v>
      </c>
      <c r="B1031" t="s">
        <v>2157</v>
      </c>
      <c r="C1031" s="17">
        <v>44671</v>
      </c>
      <c r="D1031" s="7">
        <v>400000</v>
      </c>
      <c r="E1031" t="s">
        <v>41</v>
      </c>
      <c r="F1031" t="s">
        <v>42</v>
      </c>
      <c r="G1031" s="7">
        <v>400000</v>
      </c>
      <c r="H1031" s="7">
        <v>218350</v>
      </c>
      <c r="I1031" s="12">
        <f t="shared" si="80"/>
        <v>54.587499999999999</v>
      </c>
      <c r="J1031" s="12">
        <f t="shared" si="84"/>
        <v>4.8907967032967008</v>
      </c>
      <c r="K1031" s="7">
        <v>436698</v>
      </c>
      <c r="L1031" s="7">
        <v>86791</v>
      </c>
      <c r="M1031" s="7">
        <f t="shared" si="81"/>
        <v>313209</v>
      </c>
      <c r="N1031" s="7">
        <v>214666.875</v>
      </c>
      <c r="O1031" s="22">
        <f t="shared" si="82"/>
        <v>1.4590467206456514</v>
      </c>
      <c r="P1031" s="27">
        <v>2832</v>
      </c>
      <c r="Q1031" s="32">
        <f t="shared" si="83"/>
        <v>110.59639830508475</v>
      </c>
      <c r="R1031" s="37" t="s">
        <v>2131</v>
      </c>
      <c r="S1031" s="42">
        <f>ABS(O1909-O1031)*100</f>
        <v>3.9538717589443273</v>
      </c>
      <c r="T1031" t="s">
        <v>137</v>
      </c>
      <c r="V1031" s="7">
        <v>80000</v>
      </c>
      <c r="W1031" t="s">
        <v>45</v>
      </c>
      <c r="X1031" s="17" t="s">
        <v>46</v>
      </c>
      <c r="Z1031" t="s">
        <v>1731</v>
      </c>
      <c r="AA1031">
        <v>401</v>
      </c>
      <c r="AB1031">
        <v>52</v>
      </c>
    </row>
    <row r="1032" spans="1:28" x14ac:dyDescent="0.25">
      <c r="A1032" t="s">
        <v>2158</v>
      </c>
      <c r="B1032" t="s">
        <v>2159</v>
      </c>
      <c r="C1032" s="17">
        <v>45036</v>
      </c>
      <c r="D1032" s="7">
        <v>475000</v>
      </c>
      <c r="E1032" t="s">
        <v>41</v>
      </c>
      <c r="F1032" t="s">
        <v>42</v>
      </c>
      <c r="G1032" s="7">
        <v>475000</v>
      </c>
      <c r="H1032" s="7">
        <v>228460</v>
      </c>
      <c r="I1032" s="12">
        <f t="shared" si="80"/>
        <v>48.096842105263157</v>
      </c>
      <c r="J1032" s="12">
        <f t="shared" si="84"/>
        <v>1.5998611914401408</v>
      </c>
      <c r="K1032" s="7">
        <v>456920</v>
      </c>
      <c r="L1032" s="7">
        <v>89184</v>
      </c>
      <c r="M1032" s="7">
        <f t="shared" si="81"/>
        <v>385816</v>
      </c>
      <c r="N1032" s="7">
        <v>225604.90625</v>
      </c>
      <c r="O1032" s="22">
        <f t="shared" si="82"/>
        <v>1.710140113586293</v>
      </c>
      <c r="P1032" s="27">
        <v>2995</v>
      </c>
      <c r="Q1032" s="32">
        <f t="shared" si="83"/>
        <v>128.82003338898164</v>
      </c>
      <c r="R1032" s="37" t="s">
        <v>2131</v>
      </c>
      <c r="S1032" s="42">
        <f>ABS(O1909-O1032)*100</f>
        <v>21.155467535119833</v>
      </c>
      <c r="T1032" t="s">
        <v>44</v>
      </c>
      <c r="V1032" s="7">
        <v>80000</v>
      </c>
      <c r="W1032" t="s">
        <v>45</v>
      </c>
      <c r="X1032" s="17" t="s">
        <v>46</v>
      </c>
      <c r="Z1032" t="s">
        <v>1731</v>
      </c>
      <c r="AA1032">
        <v>401</v>
      </c>
      <c r="AB1032">
        <v>52</v>
      </c>
    </row>
    <row r="1033" spans="1:28" x14ac:dyDescent="0.25">
      <c r="A1033" t="s">
        <v>2160</v>
      </c>
      <c r="B1033" t="s">
        <v>2161</v>
      </c>
      <c r="C1033" s="17">
        <v>44799</v>
      </c>
      <c r="D1033" s="7">
        <v>399900</v>
      </c>
      <c r="E1033" t="s">
        <v>41</v>
      </c>
      <c r="F1033" t="s">
        <v>42</v>
      </c>
      <c r="G1033" s="7">
        <v>399900</v>
      </c>
      <c r="H1033" s="7">
        <v>224620</v>
      </c>
      <c r="I1033" s="12">
        <f t="shared" si="80"/>
        <v>56.169042260565135</v>
      </c>
      <c r="J1033" s="12">
        <f t="shared" si="84"/>
        <v>6.4723389638618372</v>
      </c>
      <c r="K1033" s="7">
        <v>449232</v>
      </c>
      <c r="L1033" s="7">
        <v>98976</v>
      </c>
      <c r="M1033" s="7">
        <f t="shared" si="81"/>
        <v>300924</v>
      </c>
      <c r="N1033" s="7">
        <v>214880.984375</v>
      </c>
      <c r="O1033" s="22">
        <f t="shared" si="82"/>
        <v>1.400421730546626</v>
      </c>
      <c r="P1033" s="27">
        <v>2738</v>
      </c>
      <c r="Q1033" s="32">
        <f t="shared" si="83"/>
        <v>109.90650109569029</v>
      </c>
      <c r="R1033" s="37" t="s">
        <v>2131</v>
      </c>
      <c r="S1033" s="42">
        <f>ABS(O1909-O1033)*100</f>
        <v>9.8163707688468715</v>
      </c>
      <c r="T1033" t="s">
        <v>44</v>
      </c>
      <c r="V1033" s="7">
        <v>80000</v>
      </c>
      <c r="W1033" t="s">
        <v>45</v>
      </c>
      <c r="X1033" s="17" t="s">
        <v>46</v>
      </c>
      <c r="Z1033" t="s">
        <v>1731</v>
      </c>
      <c r="AA1033">
        <v>401</v>
      </c>
      <c r="AB1033">
        <v>52</v>
      </c>
    </row>
    <row r="1034" spans="1:28" x14ac:dyDescent="0.25">
      <c r="A1034" t="s">
        <v>2162</v>
      </c>
      <c r="B1034" t="s">
        <v>2163</v>
      </c>
      <c r="C1034" s="17">
        <v>45106</v>
      </c>
      <c r="D1034" s="7">
        <v>430000</v>
      </c>
      <c r="E1034" t="s">
        <v>41</v>
      </c>
      <c r="F1034" t="s">
        <v>42</v>
      </c>
      <c r="G1034" s="7">
        <v>430000</v>
      </c>
      <c r="H1034" s="7">
        <v>204270</v>
      </c>
      <c r="I1034" s="12">
        <f t="shared" si="80"/>
        <v>47.504651162790694</v>
      </c>
      <c r="J1034" s="12">
        <f t="shared" si="84"/>
        <v>2.192052133912604</v>
      </c>
      <c r="K1034" s="7">
        <v>408539</v>
      </c>
      <c r="L1034" s="7">
        <v>95181</v>
      </c>
      <c r="M1034" s="7">
        <f t="shared" si="81"/>
        <v>334819</v>
      </c>
      <c r="N1034" s="7">
        <v>192244.171875</v>
      </c>
      <c r="O1034" s="22">
        <f t="shared" si="82"/>
        <v>1.7416340726193991</v>
      </c>
      <c r="P1034" s="27">
        <v>2272</v>
      </c>
      <c r="Q1034" s="32">
        <f t="shared" si="83"/>
        <v>147.36751760563379</v>
      </c>
      <c r="R1034" s="37" t="s">
        <v>2131</v>
      </c>
      <c r="S1034" s="42">
        <f>ABS(O1909-O1034)*100</f>
        <v>24.304863438430434</v>
      </c>
      <c r="T1034" t="s">
        <v>44</v>
      </c>
      <c r="V1034" s="7">
        <v>80000</v>
      </c>
      <c r="W1034" t="s">
        <v>45</v>
      </c>
      <c r="X1034" s="17" t="s">
        <v>46</v>
      </c>
      <c r="Z1034" t="s">
        <v>1731</v>
      </c>
      <c r="AA1034">
        <v>401</v>
      </c>
      <c r="AB1034">
        <v>55</v>
      </c>
    </row>
    <row r="1035" spans="1:28" x14ac:dyDescent="0.25">
      <c r="A1035" t="s">
        <v>2164</v>
      </c>
      <c r="B1035" t="s">
        <v>2165</v>
      </c>
      <c r="C1035" s="17">
        <v>44729</v>
      </c>
      <c r="D1035" s="7">
        <v>500000</v>
      </c>
      <c r="E1035" t="s">
        <v>41</v>
      </c>
      <c r="F1035" t="s">
        <v>42</v>
      </c>
      <c r="G1035" s="7">
        <v>500000</v>
      </c>
      <c r="H1035" s="7">
        <v>259190</v>
      </c>
      <c r="I1035" s="12">
        <f t="shared" si="80"/>
        <v>51.837999999999994</v>
      </c>
      <c r="J1035" s="12">
        <f t="shared" si="84"/>
        <v>2.1412967032966961</v>
      </c>
      <c r="K1035" s="7">
        <v>518388</v>
      </c>
      <c r="L1035" s="7">
        <v>90518</v>
      </c>
      <c r="M1035" s="7">
        <f t="shared" si="81"/>
        <v>409482</v>
      </c>
      <c r="N1035" s="7">
        <v>262496.9375</v>
      </c>
      <c r="O1035" s="22">
        <f t="shared" si="82"/>
        <v>1.559949627983755</v>
      </c>
      <c r="P1035" s="27">
        <v>3651</v>
      </c>
      <c r="Q1035" s="32">
        <f t="shared" si="83"/>
        <v>112.15612161051767</v>
      </c>
      <c r="R1035" s="37" t="s">
        <v>2131</v>
      </c>
      <c r="S1035" s="42">
        <f>ABS(O1909-O1035)*100</f>
        <v>6.1364189748660314</v>
      </c>
      <c r="T1035" t="s">
        <v>44</v>
      </c>
      <c r="V1035" s="7">
        <v>70000</v>
      </c>
      <c r="W1035" t="s">
        <v>45</v>
      </c>
      <c r="X1035" s="17" t="s">
        <v>46</v>
      </c>
      <c r="Z1035" t="s">
        <v>1731</v>
      </c>
      <c r="AA1035">
        <v>401</v>
      </c>
      <c r="AB1035">
        <v>52</v>
      </c>
    </row>
    <row r="1036" spans="1:28" x14ac:dyDescent="0.25">
      <c r="A1036" t="s">
        <v>2166</v>
      </c>
      <c r="B1036" t="s">
        <v>2167</v>
      </c>
      <c r="C1036" s="17">
        <v>44707</v>
      </c>
      <c r="D1036" s="7">
        <v>490000</v>
      </c>
      <c r="E1036" t="s">
        <v>41</v>
      </c>
      <c r="F1036" t="s">
        <v>42</v>
      </c>
      <c r="G1036" s="7">
        <v>490000</v>
      </c>
      <c r="H1036" s="7">
        <v>220540</v>
      </c>
      <c r="I1036" s="12">
        <f t="shared" si="80"/>
        <v>45.008163265306123</v>
      </c>
      <c r="J1036" s="12">
        <f t="shared" si="84"/>
        <v>4.6885400313971743</v>
      </c>
      <c r="K1036" s="7">
        <v>441086</v>
      </c>
      <c r="L1036" s="7">
        <v>85542</v>
      </c>
      <c r="M1036" s="7">
        <f t="shared" si="81"/>
        <v>404458</v>
      </c>
      <c r="N1036" s="7">
        <v>218125.15625</v>
      </c>
      <c r="O1036" s="22">
        <f t="shared" si="82"/>
        <v>1.854247382344282</v>
      </c>
      <c r="P1036" s="27">
        <v>2670</v>
      </c>
      <c r="Q1036" s="32">
        <f t="shared" si="83"/>
        <v>151.48239700374532</v>
      </c>
      <c r="R1036" s="37" t="s">
        <v>2131</v>
      </c>
      <c r="S1036" s="42">
        <f>ABS(O1909-O1036)*100</f>
        <v>35.566194410918726</v>
      </c>
      <c r="T1036" t="s">
        <v>44</v>
      </c>
      <c r="V1036" s="7">
        <v>80000</v>
      </c>
      <c r="W1036" t="s">
        <v>45</v>
      </c>
      <c r="X1036" s="17" t="s">
        <v>46</v>
      </c>
      <c r="Z1036" t="s">
        <v>1731</v>
      </c>
      <c r="AA1036">
        <v>401</v>
      </c>
      <c r="AB1036">
        <v>52</v>
      </c>
    </row>
    <row r="1037" spans="1:28" x14ac:dyDescent="0.25">
      <c r="A1037" t="s">
        <v>2168</v>
      </c>
      <c r="B1037" t="s">
        <v>2169</v>
      </c>
      <c r="C1037" s="17">
        <v>45049</v>
      </c>
      <c r="D1037" s="7">
        <v>425000</v>
      </c>
      <c r="E1037" t="s">
        <v>41</v>
      </c>
      <c r="F1037" t="s">
        <v>42</v>
      </c>
      <c r="G1037" s="7">
        <v>425000</v>
      </c>
      <c r="H1037" s="7">
        <v>230590</v>
      </c>
      <c r="I1037" s="12">
        <f t="shared" si="80"/>
        <v>54.256470588235295</v>
      </c>
      <c r="J1037" s="12">
        <f t="shared" si="84"/>
        <v>4.5597672915319976</v>
      </c>
      <c r="K1037" s="7">
        <v>461184</v>
      </c>
      <c r="L1037" s="7">
        <v>81280</v>
      </c>
      <c r="M1037" s="7">
        <f t="shared" si="81"/>
        <v>343720</v>
      </c>
      <c r="N1037" s="7">
        <v>233069.9375</v>
      </c>
      <c r="O1037" s="22">
        <f t="shared" si="82"/>
        <v>1.4747504705535006</v>
      </c>
      <c r="P1037" s="27">
        <v>2972</v>
      </c>
      <c r="Q1037" s="32">
        <f t="shared" si="83"/>
        <v>115.65275908479138</v>
      </c>
      <c r="R1037" s="37" t="s">
        <v>2131</v>
      </c>
      <c r="S1037" s="42">
        <f>ABS(O1909-O1037)*100</f>
        <v>2.3834967681594099</v>
      </c>
      <c r="T1037" t="s">
        <v>137</v>
      </c>
      <c r="V1037" s="7">
        <v>70000</v>
      </c>
      <c r="W1037" t="s">
        <v>45</v>
      </c>
      <c r="X1037" s="17" t="s">
        <v>46</v>
      </c>
      <c r="Z1037" t="s">
        <v>1731</v>
      </c>
      <c r="AA1037">
        <v>401</v>
      </c>
      <c r="AB1037">
        <v>52</v>
      </c>
    </row>
    <row r="1038" spans="1:28" x14ac:dyDescent="0.25">
      <c r="A1038" t="s">
        <v>2170</v>
      </c>
      <c r="B1038" t="s">
        <v>2171</v>
      </c>
      <c r="C1038" s="17">
        <v>45127</v>
      </c>
      <c r="D1038" s="7">
        <v>424900</v>
      </c>
      <c r="E1038" t="s">
        <v>41</v>
      </c>
      <c r="F1038" t="s">
        <v>42</v>
      </c>
      <c r="G1038" s="7">
        <v>424900</v>
      </c>
      <c r="H1038" s="7">
        <v>228220</v>
      </c>
      <c r="I1038" s="12">
        <f t="shared" si="80"/>
        <v>53.71146152035773</v>
      </c>
      <c r="J1038" s="12">
        <f t="shared" si="84"/>
        <v>4.0147582236544324</v>
      </c>
      <c r="K1038" s="7">
        <v>456439</v>
      </c>
      <c r="L1038" s="7">
        <v>85911</v>
      </c>
      <c r="M1038" s="7">
        <f t="shared" si="81"/>
        <v>338989</v>
      </c>
      <c r="N1038" s="7">
        <v>227317.796875</v>
      </c>
      <c r="O1038" s="22">
        <f t="shared" si="82"/>
        <v>1.4912558746397098</v>
      </c>
      <c r="P1038" s="27">
        <v>2731</v>
      </c>
      <c r="Q1038" s="32">
        <f t="shared" si="83"/>
        <v>124.12632735261809</v>
      </c>
      <c r="R1038" s="37" t="s">
        <v>2131</v>
      </c>
      <c r="S1038" s="42">
        <f>ABS(O1909-O1038)*100</f>
        <v>0.7329563595384947</v>
      </c>
      <c r="T1038" t="s">
        <v>44</v>
      </c>
      <c r="V1038" s="7">
        <v>80000</v>
      </c>
      <c r="W1038" t="s">
        <v>45</v>
      </c>
      <c r="X1038" s="17" t="s">
        <v>46</v>
      </c>
      <c r="Z1038" t="s">
        <v>1731</v>
      </c>
      <c r="AA1038">
        <v>401</v>
      </c>
      <c r="AB1038">
        <v>55</v>
      </c>
    </row>
    <row r="1039" spans="1:28" x14ac:dyDescent="0.25">
      <c r="A1039" t="s">
        <v>2172</v>
      </c>
      <c r="B1039" t="s">
        <v>2173</v>
      </c>
      <c r="C1039" s="17">
        <v>45177</v>
      </c>
      <c r="D1039" s="7">
        <v>365000</v>
      </c>
      <c r="E1039" t="s">
        <v>41</v>
      </c>
      <c r="F1039" t="s">
        <v>42</v>
      </c>
      <c r="G1039" s="7">
        <v>365000</v>
      </c>
      <c r="H1039" s="7">
        <v>190590</v>
      </c>
      <c r="I1039" s="12">
        <f t="shared" si="80"/>
        <v>52.216438356164389</v>
      </c>
      <c r="J1039" s="12">
        <f t="shared" si="84"/>
        <v>2.519735059461091</v>
      </c>
      <c r="K1039" s="7">
        <v>381187</v>
      </c>
      <c r="L1039" s="7">
        <v>85601</v>
      </c>
      <c r="M1039" s="7">
        <f t="shared" si="81"/>
        <v>279399</v>
      </c>
      <c r="N1039" s="7">
        <v>181341.109375</v>
      </c>
      <c r="O1039" s="22">
        <f t="shared" si="82"/>
        <v>1.5407372380314688</v>
      </c>
      <c r="P1039" s="27">
        <v>2213</v>
      </c>
      <c r="Q1039" s="32">
        <f t="shared" si="83"/>
        <v>126.25350203343876</v>
      </c>
      <c r="R1039" s="37" t="s">
        <v>2131</v>
      </c>
      <c r="S1039" s="42">
        <f>ABS(O1909-O1039)*100</f>
        <v>4.2151799796374068</v>
      </c>
      <c r="T1039" t="s">
        <v>83</v>
      </c>
      <c r="V1039" s="7">
        <v>80000</v>
      </c>
      <c r="W1039" t="s">
        <v>45</v>
      </c>
      <c r="X1039" s="17" t="s">
        <v>46</v>
      </c>
      <c r="Z1039" t="s">
        <v>1731</v>
      </c>
      <c r="AA1039">
        <v>401</v>
      </c>
      <c r="AB1039">
        <v>52</v>
      </c>
    </row>
    <row r="1040" spans="1:28" x14ac:dyDescent="0.25">
      <c r="A1040" t="s">
        <v>2174</v>
      </c>
      <c r="B1040" t="s">
        <v>2175</v>
      </c>
      <c r="C1040" s="17">
        <v>44680</v>
      </c>
      <c r="D1040" s="7">
        <v>551000</v>
      </c>
      <c r="E1040" t="s">
        <v>41</v>
      </c>
      <c r="F1040" t="s">
        <v>42</v>
      </c>
      <c r="G1040" s="7">
        <v>551000</v>
      </c>
      <c r="H1040" s="7">
        <v>250340</v>
      </c>
      <c r="I1040" s="12">
        <f t="shared" si="80"/>
        <v>45.433756805807626</v>
      </c>
      <c r="J1040" s="12">
        <f t="shared" si="84"/>
        <v>4.262946490895672</v>
      </c>
      <c r="K1040" s="7">
        <v>500672</v>
      </c>
      <c r="L1040" s="7">
        <v>90442</v>
      </c>
      <c r="M1040" s="7">
        <f t="shared" si="81"/>
        <v>460558</v>
      </c>
      <c r="N1040" s="7">
        <v>251674.84375</v>
      </c>
      <c r="O1040" s="22">
        <f t="shared" si="82"/>
        <v>1.8299723291275511</v>
      </c>
      <c r="P1040" s="27">
        <v>2940</v>
      </c>
      <c r="Q1040" s="32">
        <f t="shared" si="83"/>
        <v>156.65238095238095</v>
      </c>
      <c r="R1040" s="37" t="s">
        <v>2131</v>
      </c>
      <c r="S1040" s="42">
        <f>ABS(O1909-O1040)*100</f>
        <v>33.138689089245645</v>
      </c>
      <c r="T1040" t="s">
        <v>44</v>
      </c>
      <c r="V1040" s="7">
        <v>70000</v>
      </c>
      <c r="W1040" t="s">
        <v>45</v>
      </c>
      <c r="X1040" s="17" t="s">
        <v>46</v>
      </c>
      <c r="Z1040" t="s">
        <v>1731</v>
      </c>
      <c r="AA1040">
        <v>401</v>
      </c>
      <c r="AB1040">
        <v>55</v>
      </c>
    </row>
    <row r="1041" spans="1:28" x14ac:dyDescent="0.25">
      <c r="A1041" t="s">
        <v>2176</v>
      </c>
      <c r="B1041" t="s">
        <v>2177</v>
      </c>
      <c r="C1041" s="17">
        <v>45219</v>
      </c>
      <c r="D1041" s="7">
        <v>450000</v>
      </c>
      <c r="E1041" t="s">
        <v>41</v>
      </c>
      <c r="F1041" t="s">
        <v>42</v>
      </c>
      <c r="G1041" s="7">
        <v>450000</v>
      </c>
      <c r="H1041" s="7">
        <v>204990</v>
      </c>
      <c r="I1041" s="12">
        <f t="shared" si="80"/>
        <v>45.553333333333335</v>
      </c>
      <c r="J1041" s="12">
        <f t="shared" si="84"/>
        <v>4.1433699633699632</v>
      </c>
      <c r="K1041" s="7">
        <v>409970</v>
      </c>
      <c r="L1041" s="7">
        <v>85887</v>
      </c>
      <c r="M1041" s="7">
        <f t="shared" si="81"/>
        <v>364113</v>
      </c>
      <c r="N1041" s="7">
        <v>198823.921875</v>
      </c>
      <c r="O1041" s="22">
        <f t="shared" si="82"/>
        <v>1.8313339590440065</v>
      </c>
      <c r="P1041" s="27">
        <v>2216</v>
      </c>
      <c r="Q1041" s="32">
        <f t="shared" si="83"/>
        <v>164.31092057761734</v>
      </c>
      <c r="R1041" s="37" t="s">
        <v>2131</v>
      </c>
      <c r="S1041" s="42">
        <f>ABS(O1909-O1041)*100</f>
        <v>33.274852080891179</v>
      </c>
      <c r="T1041" t="s">
        <v>83</v>
      </c>
      <c r="V1041" s="7">
        <v>80000</v>
      </c>
      <c r="W1041" t="s">
        <v>45</v>
      </c>
      <c r="X1041" s="17" t="s">
        <v>46</v>
      </c>
      <c r="Z1041" t="s">
        <v>1731</v>
      </c>
      <c r="AA1041">
        <v>401</v>
      </c>
      <c r="AB1041">
        <v>55</v>
      </c>
    </row>
    <row r="1042" spans="1:28" x14ac:dyDescent="0.25">
      <c r="A1042" t="s">
        <v>2178</v>
      </c>
      <c r="B1042" t="s">
        <v>2179</v>
      </c>
      <c r="C1042" s="17">
        <v>44718</v>
      </c>
      <c r="D1042" s="7">
        <v>320000</v>
      </c>
      <c r="E1042" t="s">
        <v>41</v>
      </c>
      <c r="F1042" t="s">
        <v>42</v>
      </c>
      <c r="G1042" s="7">
        <v>320000</v>
      </c>
      <c r="H1042" s="7">
        <v>128070</v>
      </c>
      <c r="I1042" s="12">
        <f t="shared" si="80"/>
        <v>40.021875000000001</v>
      </c>
      <c r="J1042" s="12">
        <f t="shared" si="84"/>
        <v>9.6748282967032964</v>
      </c>
      <c r="K1042" s="7">
        <v>256137</v>
      </c>
      <c r="L1042" s="7">
        <v>72686</v>
      </c>
      <c r="M1042" s="7">
        <f t="shared" si="81"/>
        <v>247314</v>
      </c>
      <c r="N1042" s="7">
        <v>235193.59375</v>
      </c>
      <c r="O1042" s="22">
        <f t="shared" si="82"/>
        <v>1.0515337431464371</v>
      </c>
      <c r="P1042" s="27">
        <v>1465</v>
      </c>
      <c r="Q1042" s="32">
        <f t="shared" si="83"/>
        <v>168.81501706484642</v>
      </c>
      <c r="R1042" s="37" t="s">
        <v>2180</v>
      </c>
      <c r="S1042" s="42">
        <f>ABS(O1909-O1042)*100</f>
        <v>44.705169508865758</v>
      </c>
      <c r="T1042" t="s">
        <v>83</v>
      </c>
      <c r="V1042" s="7">
        <v>70000</v>
      </c>
      <c r="W1042" t="s">
        <v>45</v>
      </c>
      <c r="X1042" s="17" t="s">
        <v>46</v>
      </c>
      <c r="Z1042" t="s">
        <v>1731</v>
      </c>
      <c r="AA1042">
        <v>407</v>
      </c>
      <c r="AB1042">
        <v>65</v>
      </c>
    </row>
    <row r="1043" spans="1:28" x14ac:dyDescent="0.25">
      <c r="A1043" t="s">
        <v>2181</v>
      </c>
      <c r="B1043" t="s">
        <v>2182</v>
      </c>
      <c r="C1043" s="17">
        <v>45289</v>
      </c>
      <c r="D1043" s="7">
        <v>310000</v>
      </c>
      <c r="E1043" t="s">
        <v>41</v>
      </c>
      <c r="F1043" t="s">
        <v>42</v>
      </c>
      <c r="G1043" s="7">
        <v>310000</v>
      </c>
      <c r="H1043" s="7">
        <v>153040</v>
      </c>
      <c r="I1043" s="12">
        <f t="shared" si="80"/>
        <v>49.36774193548387</v>
      </c>
      <c r="J1043" s="12">
        <f t="shared" si="84"/>
        <v>0.32896136121942732</v>
      </c>
      <c r="K1043" s="7">
        <v>306075</v>
      </c>
      <c r="L1043" s="7">
        <v>72442</v>
      </c>
      <c r="M1043" s="7">
        <f t="shared" si="81"/>
        <v>237558</v>
      </c>
      <c r="N1043" s="7">
        <v>299529.5</v>
      </c>
      <c r="O1043" s="22">
        <f t="shared" si="82"/>
        <v>0.7931038512066424</v>
      </c>
      <c r="P1043" s="27">
        <v>2181</v>
      </c>
      <c r="Q1043" s="32">
        <f t="shared" si="83"/>
        <v>108.92159559834938</v>
      </c>
      <c r="R1043" s="37" t="s">
        <v>2180</v>
      </c>
      <c r="S1043" s="42">
        <f>ABS(O1909-O1043)*100</f>
        <v>70.548158702845228</v>
      </c>
      <c r="T1043" t="s">
        <v>44</v>
      </c>
      <c r="V1043" s="7">
        <v>70000</v>
      </c>
      <c r="W1043" t="s">
        <v>45</v>
      </c>
      <c r="X1043" s="17" t="s">
        <v>46</v>
      </c>
      <c r="Z1043" t="s">
        <v>1731</v>
      </c>
      <c r="AA1043">
        <v>407</v>
      </c>
      <c r="AB1043">
        <v>65</v>
      </c>
    </row>
    <row r="1044" spans="1:28" x14ac:dyDescent="0.25">
      <c r="A1044" t="s">
        <v>2183</v>
      </c>
      <c r="B1044" t="s">
        <v>2184</v>
      </c>
      <c r="C1044" s="17">
        <v>45162</v>
      </c>
      <c r="D1044" s="7">
        <v>267000</v>
      </c>
      <c r="E1044" t="s">
        <v>41</v>
      </c>
      <c r="F1044" t="s">
        <v>42</v>
      </c>
      <c r="G1044" s="7">
        <v>267000</v>
      </c>
      <c r="H1044" s="7">
        <v>152630</v>
      </c>
      <c r="I1044" s="12">
        <f t="shared" si="80"/>
        <v>57.164794007490642</v>
      </c>
      <c r="J1044" s="12">
        <f t="shared" si="84"/>
        <v>7.4680907107873438</v>
      </c>
      <c r="K1044" s="7">
        <v>305254</v>
      </c>
      <c r="L1044" s="7">
        <v>82686</v>
      </c>
      <c r="M1044" s="7">
        <f t="shared" si="81"/>
        <v>184314</v>
      </c>
      <c r="N1044" s="7">
        <v>285343.59375</v>
      </c>
      <c r="O1044" s="22">
        <f t="shared" si="82"/>
        <v>0.64593705286225656</v>
      </c>
      <c r="P1044" s="27">
        <v>1465</v>
      </c>
      <c r="Q1044" s="32">
        <f t="shared" si="83"/>
        <v>125.81160409556314</v>
      </c>
      <c r="R1044" s="37" t="s">
        <v>2180</v>
      </c>
      <c r="S1044" s="42">
        <f>ABS(O1909-O1044)*100</f>
        <v>85.264838537283822</v>
      </c>
      <c r="T1044" t="s">
        <v>83</v>
      </c>
      <c r="V1044" s="7">
        <v>80000</v>
      </c>
      <c r="W1044" t="s">
        <v>45</v>
      </c>
      <c r="X1044" s="17" t="s">
        <v>46</v>
      </c>
      <c r="Z1044" t="s">
        <v>1731</v>
      </c>
      <c r="AA1044">
        <v>407</v>
      </c>
      <c r="AB1044">
        <v>65</v>
      </c>
    </row>
    <row r="1045" spans="1:28" x14ac:dyDescent="0.25">
      <c r="A1045" t="s">
        <v>2185</v>
      </c>
      <c r="B1045" t="s">
        <v>2186</v>
      </c>
      <c r="C1045" s="17">
        <v>44915</v>
      </c>
      <c r="D1045" s="7">
        <v>320000</v>
      </c>
      <c r="E1045" t="s">
        <v>41</v>
      </c>
      <c r="F1045" t="s">
        <v>42</v>
      </c>
      <c r="G1045" s="7">
        <v>320000</v>
      </c>
      <c r="H1045" s="7">
        <v>153680</v>
      </c>
      <c r="I1045" s="12">
        <f t="shared" si="80"/>
        <v>48.024999999999999</v>
      </c>
      <c r="J1045" s="12">
        <f t="shared" si="84"/>
        <v>1.6717032967032992</v>
      </c>
      <c r="K1045" s="7">
        <v>307366</v>
      </c>
      <c r="L1045" s="7">
        <v>72686</v>
      </c>
      <c r="M1045" s="7">
        <f t="shared" si="81"/>
        <v>247314</v>
      </c>
      <c r="N1045" s="7">
        <v>300871.78125</v>
      </c>
      <c r="O1045" s="22">
        <f t="shared" si="82"/>
        <v>0.82199134452726286</v>
      </c>
      <c r="P1045" s="27">
        <v>2181</v>
      </c>
      <c r="Q1045" s="32">
        <f t="shared" si="83"/>
        <v>113.39477303988996</v>
      </c>
      <c r="R1045" s="37" t="s">
        <v>2180</v>
      </c>
      <c r="S1045" s="42">
        <f>ABS(O1909-O1045)*100</f>
        <v>67.65940937078318</v>
      </c>
      <c r="T1045" t="s">
        <v>44</v>
      </c>
      <c r="V1045" s="7">
        <v>70000</v>
      </c>
      <c r="W1045" t="s">
        <v>45</v>
      </c>
      <c r="X1045" s="17" t="s">
        <v>46</v>
      </c>
      <c r="Z1045" t="s">
        <v>1731</v>
      </c>
      <c r="AA1045">
        <v>407</v>
      </c>
      <c r="AB1045">
        <v>65</v>
      </c>
    </row>
    <row r="1046" spans="1:28" x14ac:dyDescent="0.25">
      <c r="A1046" t="s">
        <v>2187</v>
      </c>
      <c r="B1046" t="s">
        <v>2188</v>
      </c>
      <c r="C1046" s="17">
        <v>44855</v>
      </c>
      <c r="D1046" s="7">
        <v>330000</v>
      </c>
      <c r="E1046" t="s">
        <v>41</v>
      </c>
      <c r="F1046" t="s">
        <v>42</v>
      </c>
      <c r="G1046" s="7">
        <v>330000</v>
      </c>
      <c r="H1046" s="7">
        <v>153340</v>
      </c>
      <c r="I1046" s="12">
        <f t="shared" si="80"/>
        <v>46.466666666666669</v>
      </c>
      <c r="J1046" s="12">
        <f t="shared" si="84"/>
        <v>3.2300366300366292</v>
      </c>
      <c r="K1046" s="7">
        <v>306682</v>
      </c>
      <c r="L1046" s="7">
        <v>72686</v>
      </c>
      <c r="M1046" s="7">
        <f t="shared" si="81"/>
        <v>257314</v>
      </c>
      <c r="N1046" s="7">
        <v>299994.875</v>
      </c>
      <c r="O1046" s="22">
        <f t="shared" si="82"/>
        <v>0.85772798618643065</v>
      </c>
      <c r="P1046" s="27">
        <v>2181</v>
      </c>
      <c r="Q1046" s="32">
        <f t="shared" si="83"/>
        <v>117.97982576799633</v>
      </c>
      <c r="R1046" s="37" t="s">
        <v>2180</v>
      </c>
      <c r="S1046" s="42">
        <f>ABS(O1909-O1046)*100</f>
        <v>64.085745204866413</v>
      </c>
      <c r="T1046" t="s">
        <v>44</v>
      </c>
      <c r="V1046" s="7">
        <v>70000</v>
      </c>
      <c r="W1046" t="s">
        <v>45</v>
      </c>
      <c r="X1046" s="17" t="s">
        <v>46</v>
      </c>
      <c r="Z1046" t="s">
        <v>1731</v>
      </c>
      <c r="AA1046">
        <v>407</v>
      </c>
      <c r="AB1046">
        <v>65</v>
      </c>
    </row>
    <row r="1047" spans="1:28" x14ac:dyDescent="0.25">
      <c r="A1047" t="s">
        <v>2189</v>
      </c>
      <c r="B1047" t="s">
        <v>2190</v>
      </c>
      <c r="C1047" s="17">
        <v>45295</v>
      </c>
      <c r="D1047" s="7">
        <v>277500</v>
      </c>
      <c r="E1047" t="s">
        <v>41</v>
      </c>
      <c r="F1047" t="s">
        <v>42</v>
      </c>
      <c r="G1047" s="7">
        <v>277500</v>
      </c>
      <c r="H1047" s="7">
        <v>128240</v>
      </c>
      <c r="I1047" s="12">
        <f t="shared" si="80"/>
        <v>46.212612612612617</v>
      </c>
      <c r="J1047" s="12">
        <f t="shared" si="84"/>
        <v>3.4840906840906811</v>
      </c>
      <c r="K1047" s="7">
        <v>256470</v>
      </c>
      <c r="L1047" s="7">
        <v>72833</v>
      </c>
      <c r="M1047" s="7">
        <f t="shared" si="81"/>
        <v>204667</v>
      </c>
      <c r="N1047" s="7">
        <v>235432.046875</v>
      </c>
      <c r="O1047" s="22">
        <f t="shared" si="82"/>
        <v>0.86932515227489671</v>
      </c>
      <c r="P1047" s="27">
        <v>1465</v>
      </c>
      <c r="Q1047" s="32">
        <f t="shared" si="83"/>
        <v>139.70443686006826</v>
      </c>
      <c r="R1047" s="37" t="s">
        <v>2180</v>
      </c>
      <c r="S1047" s="42">
        <f>ABS(O1909-O1047)*100</f>
        <v>62.926028596019798</v>
      </c>
      <c r="T1047" t="s">
        <v>83</v>
      </c>
      <c r="V1047" s="7">
        <v>70000</v>
      </c>
      <c r="W1047" t="s">
        <v>45</v>
      </c>
      <c r="X1047" s="17" t="s">
        <v>46</v>
      </c>
      <c r="Z1047" t="s">
        <v>1731</v>
      </c>
      <c r="AA1047">
        <v>407</v>
      </c>
      <c r="AB1047">
        <v>65</v>
      </c>
    </row>
    <row r="1048" spans="1:28" x14ac:dyDescent="0.25">
      <c r="A1048" t="s">
        <v>2191</v>
      </c>
      <c r="B1048" t="s">
        <v>2192</v>
      </c>
      <c r="C1048" s="17">
        <v>45168</v>
      </c>
      <c r="D1048" s="7">
        <v>254900</v>
      </c>
      <c r="E1048" t="s">
        <v>41</v>
      </c>
      <c r="F1048" t="s">
        <v>42</v>
      </c>
      <c r="G1048" s="7">
        <v>254900</v>
      </c>
      <c r="H1048" s="7">
        <v>153100</v>
      </c>
      <c r="I1048" s="12">
        <f t="shared" si="80"/>
        <v>60.062769713613186</v>
      </c>
      <c r="J1048" s="12">
        <f t="shared" si="84"/>
        <v>10.366066416909888</v>
      </c>
      <c r="K1048" s="7">
        <v>306209</v>
      </c>
      <c r="L1048" s="7">
        <v>72686</v>
      </c>
      <c r="M1048" s="7">
        <f t="shared" si="81"/>
        <v>182214</v>
      </c>
      <c r="N1048" s="7">
        <v>299388.46875</v>
      </c>
      <c r="O1048" s="22">
        <f t="shared" si="82"/>
        <v>0.60862063512591447</v>
      </c>
      <c r="P1048" s="27">
        <v>2181</v>
      </c>
      <c r="Q1048" s="32">
        <f t="shared" si="83"/>
        <v>83.546079779917463</v>
      </c>
      <c r="R1048" s="37" t="s">
        <v>2180</v>
      </c>
      <c r="S1048" s="42">
        <f>ABS(O1909-O1048)*100</f>
        <v>88.996480310918031</v>
      </c>
      <c r="T1048" t="s">
        <v>44</v>
      </c>
      <c r="V1048" s="7">
        <v>70000</v>
      </c>
      <c r="W1048" t="s">
        <v>45</v>
      </c>
      <c r="X1048" s="17" t="s">
        <v>46</v>
      </c>
      <c r="Z1048" t="s">
        <v>1731</v>
      </c>
      <c r="AA1048">
        <v>407</v>
      </c>
      <c r="AB1048">
        <v>65</v>
      </c>
    </row>
    <row r="1049" spans="1:28" x14ac:dyDescent="0.25">
      <c r="A1049" t="s">
        <v>2193</v>
      </c>
      <c r="B1049" t="s">
        <v>2194</v>
      </c>
      <c r="C1049" s="17">
        <v>44886</v>
      </c>
      <c r="D1049" s="7">
        <v>250000</v>
      </c>
      <c r="E1049" t="s">
        <v>41</v>
      </c>
      <c r="F1049" t="s">
        <v>42</v>
      </c>
      <c r="G1049" s="7">
        <v>250000</v>
      </c>
      <c r="H1049" s="7">
        <v>137210</v>
      </c>
      <c r="I1049" s="12">
        <f t="shared" si="80"/>
        <v>54.884</v>
      </c>
      <c r="J1049" s="12">
        <f t="shared" si="84"/>
        <v>5.1872967032967026</v>
      </c>
      <c r="K1049" s="7">
        <v>274412</v>
      </c>
      <c r="L1049" s="7">
        <v>72833</v>
      </c>
      <c r="M1049" s="7">
        <f t="shared" si="81"/>
        <v>177167</v>
      </c>
      <c r="N1049" s="7">
        <v>258434.609375</v>
      </c>
      <c r="O1049" s="22">
        <f t="shared" si="82"/>
        <v>0.68553898577462924</v>
      </c>
      <c r="P1049" s="27">
        <v>1714</v>
      </c>
      <c r="Q1049" s="32">
        <f t="shared" si="83"/>
        <v>103.36464410735122</v>
      </c>
      <c r="R1049" s="37" t="s">
        <v>2180</v>
      </c>
      <c r="S1049" s="42">
        <f>ABS(O1909-O1049)*100</f>
        <v>81.304645246046547</v>
      </c>
      <c r="T1049" t="s">
        <v>393</v>
      </c>
      <c r="V1049" s="7">
        <v>70000</v>
      </c>
      <c r="W1049" t="s">
        <v>45</v>
      </c>
      <c r="X1049" s="17" t="s">
        <v>46</v>
      </c>
      <c r="Z1049" t="s">
        <v>1731</v>
      </c>
      <c r="AA1049">
        <v>407</v>
      </c>
      <c r="AB1049">
        <v>65</v>
      </c>
    </row>
    <row r="1050" spans="1:28" x14ac:dyDescent="0.25">
      <c r="A1050" t="s">
        <v>2195</v>
      </c>
      <c r="B1050" t="s">
        <v>2196</v>
      </c>
      <c r="C1050" s="17">
        <v>45359</v>
      </c>
      <c r="D1050" s="7">
        <v>349000</v>
      </c>
      <c r="E1050" t="s">
        <v>41</v>
      </c>
      <c r="F1050" t="s">
        <v>42</v>
      </c>
      <c r="G1050" s="7">
        <v>349000</v>
      </c>
      <c r="H1050" s="7">
        <v>155430</v>
      </c>
      <c r="I1050" s="12">
        <f t="shared" si="80"/>
        <v>44.53581661891117</v>
      </c>
      <c r="J1050" s="12">
        <f t="shared" si="84"/>
        <v>5.1608866777921278</v>
      </c>
      <c r="K1050" s="7">
        <v>310857</v>
      </c>
      <c r="L1050" s="7">
        <v>72833</v>
      </c>
      <c r="M1050" s="7">
        <f t="shared" si="81"/>
        <v>276167</v>
      </c>
      <c r="N1050" s="7">
        <v>305158.96875</v>
      </c>
      <c r="O1050" s="22">
        <f t="shared" si="82"/>
        <v>0.90499388279899606</v>
      </c>
      <c r="P1050" s="27">
        <v>1977</v>
      </c>
      <c r="Q1050" s="32">
        <f t="shared" si="83"/>
        <v>139.68993424380375</v>
      </c>
      <c r="R1050" s="37" t="s">
        <v>2180</v>
      </c>
      <c r="S1050" s="42">
        <f>ABS(O1909-O1050)*100</f>
        <v>59.359155543609866</v>
      </c>
      <c r="T1050" t="s">
        <v>44</v>
      </c>
      <c r="V1050" s="7">
        <v>70000</v>
      </c>
      <c r="W1050" t="s">
        <v>45</v>
      </c>
      <c r="X1050" s="17" t="s">
        <v>46</v>
      </c>
      <c r="Z1050" t="s">
        <v>1731</v>
      </c>
      <c r="AA1050">
        <v>407</v>
      </c>
      <c r="AB1050">
        <v>65</v>
      </c>
    </row>
    <row r="1051" spans="1:28" x14ac:dyDescent="0.25">
      <c r="A1051" t="s">
        <v>2197</v>
      </c>
      <c r="B1051" t="s">
        <v>2198</v>
      </c>
      <c r="C1051" s="17">
        <v>44841</v>
      </c>
      <c r="D1051" s="7">
        <v>300000</v>
      </c>
      <c r="E1051" t="s">
        <v>41</v>
      </c>
      <c r="F1051" t="s">
        <v>42</v>
      </c>
      <c r="G1051" s="7">
        <v>300000</v>
      </c>
      <c r="H1051" s="7">
        <v>152550</v>
      </c>
      <c r="I1051" s="12">
        <f t="shared" si="80"/>
        <v>50.849999999999994</v>
      </c>
      <c r="J1051" s="12">
        <f t="shared" si="84"/>
        <v>1.1532967032966965</v>
      </c>
      <c r="K1051" s="7">
        <v>305094</v>
      </c>
      <c r="L1051" s="7">
        <v>72686</v>
      </c>
      <c r="M1051" s="7">
        <f t="shared" si="81"/>
        <v>227314</v>
      </c>
      <c r="N1051" s="7">
        <v>297958.96875</v>
      </c>
      <c r="O1051" s="22">
        <f t="shared" si="82"/>
        <v>0.76290370098147953</v>
      </c>
      <c r="P1051" s="27">
        <v>2181</v>
      </c>
      <c r="Q1051" s="32">
        <f t="shared" si="83"/>
        <v>104.22466758367722</v>
      </c>
      <c r="R1051" s="37" t="s">
        <v>2180</v>
      </c>
      <c r="S1051" s="42">
        <f>ABS(O1909-O1051)*100</f>
        <v>73.568173725361518</v>
      </c>
      <c r="T1051" t="s">
        <v>44</v>
      </c>
      <c r="V1051" s="7">
        <v>70000</v>
      </c>
      <c r="W1051" t="s">
        <v>45</v>
      </c>
      <c r="X1051" s="17" t="s">
        <v>46</v>
      </c>
      <c r="Z1051" t="s">
        <v>1731</v>
      </c>
      <c r="AA1051">
        <v>407</v>
      </c>
      <c r="AB1051">
        <v>65</v>
      </c>
    </row>
    <row r="1052" spans="1:28" x14ac:dyDescent="0.25">
      <c r="A1052" t="s">
        <v>2199</v>
      </c>
      <c r="B1052" t="s">
        <v>2200</v>
      </c>
      <c r="C1052" s="17">
        <v>44771</v>
      </c>
      <c r="D1052" s="7">
        <v>290000</v>
      </c>
      <c r="E1052" t="s">
        <v>41</v>
      </c>
      <c r="F1052" t="s">
        <v>42</v>
      </c>
      <c r="G1052" s="7">
        <v>290000</v>
      </c>
      <c r="H1052" s="7">
        <v>146600</v>
      </c>
      <c r="I1052" s="12">
        <f t="shared" si="80"/>
        <v>50.551724137931032</v>
      </c>
      <c r="J1052" s="12">
        <f t="shared" si="84"/>
        <v>0.85502084122773425</v>
      </c>
      <c r="K1052" s="7">
        <v>293204</v>
      </c>
      <c r="L1052" s="7">
        <v>72686</v>
      </c>
      <c r="M1052" s="7">
        <f t="shared" si="81"/>
        <v>217314</v>
      </c>
      <c r="N1052" s="7">
        <v>282715.375</v>
      </c>
      <c r="O1052" s="22">
        <f t="shared" si="82"/>
        <v>0.76866707373095644</v>
      </c>
      <c r="P1052" s="27">
        <v>1977</v>
      </c>
      <c r="Q1052" s="32">
        <f t="shared" si="83"/>
        <v>109.92109256449166</v>
      </c>
      <c r="R1052" s="37" t="s">
        <v>2180</v>
      </c>
      <c r="S1052" s="42">
        <f>ABS(O1909-O1052)*100</f>
        <v>72.991836450413828</v>
      </c>
      <c r="T1052" t="s">
        <v>44</v>
      </c>
      <c r="V1052" s="7">
        <v>70000</v>
      </c>
      <c r="W1052" t="s">
        <v>45</v>
      </c>
      <c r="X1052" s="17" t="s">
        <v>46</v>
      </c>
      <c r="Z1052" t="s">
        <v>1731</v>
      </c>
      <c r="AA1052">
        <v>407</v>
      </c>
      <c r="AB1052">
        <v>65</v>
      </c>
    </row>
    <row r="1053" spans="1:28" x14ac:dyDescent="0.25">
      <c r="A1053" t="s">
        <v>2201</v>
      </c>
      <c r="B1053" t="s">
        <v>2202</v>
      </c>
      <c r="C1053" s="17">
        <v>44974</v>
      </c>
      <c r="D1053" s="7">
        <v>520000</v>
      </c>
      <c r="E1053" t="s">
        <v>41</v>
      </c>
      <c r="F1053" t="s">
        <v>42</v>
      </c>
      <c r="G1053" s="7">
        <v>520000</v>
      </c>
      <c r="H1053" s="7">
        <v>282320</v>
      </c>
      <c r="I1053" s="12">
        <f t="shared" si="80"/>
        <v>54.292307692307695</v>
      </c>
      <c r="J1053" s="12">
        <f t="shared" si="84"/>
        <v>4.595604395604397</v>
      </c>
      <c r="K1053" s="7">
        <v>564646</v>
      </c>
      <c r="L1053" s="7">
        <v>89683</v>
      </c>
      <c r="M1053" s="7">
        <f t="shared" si="81"/>
        <v>430317</v>
      </c>
      <c r="N1053" s="7">
        <v>302524.21875</v>
      </c>
      <c r="O1053" s="22">
        <f t="shared" si="82"/>
        <v>1.4224216552910278</v>
      </c>
      <c r="P1053" s="27">
        <v>3021</v>
      </c>
      <c r="Q1053" s="32">
        <f t="shared" si="83"/>
        <v>142.44190665342603</v>
      </c>
      <c r="R1053" s="37" t="s">
        <v>2203</v>
      </c>
      <c r="S1053" s="42">
        <f>ABS(O1909-O1053)*100</f>
        <v>7.6163782944066893</v>
      </c>
      <c r="T1053" t="s">
        <v>44</v>
      </c>
      <c r="V1053" s="7">
        <v>80000</v>
      </c>
      <c r="W1053" t="s">
        <v>45</v>
      </c>
      <c r="X1053" s="17" t="s">
        <v>46</v>
      </c>
      <c r="Z1053" t="s">
        <v>1731</v>
      </c>
      <c r="AA1053">
        <v>401</v>
      </c>
      <c r="AB1053">
        <v>61</v>
      </c>
    </row>
    <row r="1054" spans="1:28" x14ac:dyDescent="0.25">
      <c r="A1054" t="s">
        <v>2204</v>
      </c>
      <c r="B1054" t="s">
        <v>2205</v>
      </c>
      <c r="C1054" s="17">
        <v>44699</v>
      </c>
      <c r="D1054" s="7">
        <v>310000</v>
      </c>
      <c r="E1054" t="s">
        <v>41</v>
      </c>
      <c r="F1054" t="s">
        <v>42</v>
      </c>
      <c r="G1054" s="7">
        <v>310000</v>
      </c>
      <c r="H1054" s="7">
        <v>186360</v>
      </c>
      <c r="I1054" s="12">
        <f t="shared" si="80"/>
        <v>60.116129032258073</v>
      </c>
      <c r="J1054" s="12">
        <f t="shared" si="84"/>
        <v>10.419425735554775</v>
      </c>
      <c r="K1054" s="7">
        <v>372713</v>
      </c>
      <c r="L1054" s="7">
        <v>78294</v>
      </c>
      <c r="M1054" s="7">
        <f t="shared" si="81"/>
        <v>231706</v>
      </c>
      <c r="N1054" s="7">
        <v>187528.03125</v>
      </c>
      <c r="O1054" s="22">
        <f t="shared" si="82"/>
        <v>1.2355806140315355</v>
      </c>
      <c r="P1054" s="27">
        <v>1698</v>
      </c>
      <c r="Q1054" s="32">
        <f t="shared" si="83"/>
        <v>136.45818610129564</v>
      </c>
      <c r="R1054" s="37" t="s">
        <v>2206</v>
      </c>
      <c r="S1054" s="42">
        <f>ABS(O1909-O1054)*100</f>
        <v>26.30048242035592</v>
      </c>
      <c r="T1054" t="s">
        <v>83</v>
      </c>
      <c r="V1054" s="7">
        <v>70000</v>
      </c>
      <c r="W1054" t="s">
        <v>45</v>
      </c>
      <c r="X1054" s="17" t="s">
        <v>46</v>
      </c>
      <c r="Z1054" t="s">
        <v>1731</v>
      </c>
      <c r="AA1054">
        <v>401</v>
      </c>
      <c r="AB1054">
        <v>45</v>
      </c>
    </row>
    <row r="1055" spans="1:28" x14ac:dyDescent="0.25">
      <c r="A1055" t="s">
        <v>2207</v>
      </c>
      <c r="B1055" t="s">
        <v>2208</v>
      </c>
      <c r="C1055" s="17">
        <v>44714</v>
      </c>
      <c r="D1055" s="7">
        <v>390000</v>
      </c>
      <c r="E1055" t="s">
        <v>41</v>
      </c>
      <c r="F1055" t="s">
        <v>42</v>
      </c>
      <c r="G1055" s="7">
        <v>390000</v>
      </c>
      <c r="H1055" s="7">
        <v>170570</v>
      </c>
      <c r="I1055" s="12">
        <f t="shared" si="80"/>
        <v>43.735897435897435</v>
      </c>
      <c r="J1055" s="12">
        <f t="shared" si="84"/>
        <v>5.9608058608058627</v>
      </c>
      <c r="K1055" s="7">
        <v>341142</v>
      </c>
      <c r="L1055" s="7">
        <v>87609</v>
      </c>
      <c r="M1055" s="7">
        <f t="shared" si="81"/>
        <v>302391</v>
      </c>
      <c r="N1055" s="7">
        <v>161485.984375</v>
      </c>
      <c r="O1055" s="22">
        <f t="shared" si="82"/>
        <v>1.8725526005884991</v>
      </c>
      <c r="P1055" s="27">
        <v>1827</v>
      </c>
      <c r="Q1055" s="32">
        <f t="shared" si="83"/>
        <v>165.51231527093597</v>
      </c>
      <c r="R1055" s="37" t="s">
        <v>2206</v>
      </c>
      <c r="S1055" s="42">
        <f>ABS(O1909-O1055)*100</f>
        <v>37.396716235340442</v>
      </c>
      <c r="T1055" t="s">
        <v>44</v>
      </c>
      <c r="V1055" s="7">
        <v>85000</v>
      </c>
      <c r="W1055" t="s">
        <v>45</v>
      </c>
      <c r="X1055" s="17" t="s">
        <v>46</v>
      </c>
      <c r="Z1055" t="s">
        <v>1731</v>
      </c>
      <c r="AA1055">
        <v>401</v>
      </c>
      <c r="AB1055">
        <v>49</v>
      </c>
    </row>
    <row r="1056" spans="1:28" x14ac:dyDescent="0.25">
      <c r="A1056" t="s">
        <v>2209</v>
      </c>
      <c r="B1056" t="s">
        <v>2210</v>
      </c>
      <c r="C1056" s="17">
        <v>44666</v>
      </c>
      <c r="D1056" s="7">
        <v>365000</v>
      </c>
      <c r="E1056" t="s">
        <v>41</v>
      </c>
      <c r="F1056" t="s">
        <v>42</v>
      </c>
      <c r="G1056" s="7">
        <v>365000</v>
      </c>
      <c r="H1056" s="7">
        <v>179370</v>
      </c>
      <c r="I1056" s="12">
        <f t="shared" si="80"/>
        <v>49.142465753424659</v>
      </c>
      <c r="J1056" s="12">
        <f t="shared" si="84"/>
        <v>0.55423754327863861</v>
      </c>
      <c r="K1056" s="7">
        <v>358740</v>
      </c>
      <c r="L1056" s="7">
        <v>90380</v>
      </c>
      <c r="M1056" s="7">
        <f t="shared" si="81"/>
        <v>274620</v>
      </c>
      <c r="N1056" s="7">
        <v>170929.9375</v>
      </c>
      <c r="O1056" s="22">
        <f t="shared" si="82"/>
        <v>1.6066231815009</v>
      </c>
      <c r="P1056" s="27">
        <v>2023</v>
      </c>
      <c r="Q1056" s="32">
        <f t="shared" si="83"/>
        <v>135.74888779041029</v>
      </c>
      <c r="R1056" s="37" t="s">
        <v>2206</v>
      </c>
      <c r="S1056" s="42">
        <f>ABS(O1909-O1056)*100</f>
        <v>10.803774326580529</v>
      </c>
      <c r="T1056" t="s">
        <v>44</v>
      </c>
      <c r="V1056" s="7">
        <v>87336</v>
      </c>
      <c r="W1056" t="s">
        <v>45</v>
      </c>
      <c r="X1056" s="17" t="s">
        <v>46</v>
      </c>
      <c r="Z1056" t="s">
        <v>1731</v>
      </c>
      <c r="AA1056">
        <v>401</v>
      </c>
      <c r="AB1056">
        <v>52</v>
      </c>
    </row>
    <row r="1057" spans="1:28" x14ac:dyDescent="0.25">
      <c r="A1057" t="s">
        <v>2211</v>
      </c>
      <c r="B1057" t="s">
        <v>2212</v>
      </c>
      <c r="C1057" s="17">
        <v>44678</v>
      </c>
      <c r="D1057" s="7">
        <v>488000</v>
      </c>
      <c r="E1057" t="s">
        <v>41</v>
      </c>
      <c r="F1057" t="s">
        <v>42</v>
      </c>
      <c r="G1057" s="7">
        <v>488000</v>
      </c>
      <c r="H1057" s="7">
        <v>225370</v>
      </c>
      <c r="I1057" s="12">
        <f t="shared" si="80"/>
        <v>46.182377049180332</v>
      </c>
      <c r="J1057" s="12">
        <f t="shared" si="84"/>
        <v>3.5143262475229662</v>
      </c>
      <c r="K1057" s="7">
        <v>450736</v>
      </c>
      <c r="L1057" s="7">
        <v>86471</v>
      </c>
      <c r="M1057" s="7">
        <f t="shared" si="81"/>
        <v>401529</v>
      </c>
      <c r="N1057" s="7">
        <v>232015.921875</v>
      </c>
      <c r="O1057" s="22">
        <f t="shared" si="82"/>
        <v>1.7306096786595802</v>
      </c>
      <c r="P1057" s="27">
        <v>2583</v>
      </c>
      <c r="Q1057" s="32">
        <f t="shared" si="83"/>
        <v>155.45063879210221</v>
      </c>
      <c r="R1057" s="37" t="s">
        <v>2203</v>
      </c>
      <c r="S1057" s="42">
        <f>ABS(O1909-O1057)*100</f>
        <v>23.202424042448545</v>
      </c>
      <c r="T1057" t="s">
        <v>137</v>
      </c>
      <c r="V1057" s="7">
        <v>70000</v>
      </c>
      <c r="W1057" t="s">
        <v>45</v>
      </c>
      <c r="X1057" s="17" t="s">
        <v>46</v>
      </c>
      <c r="Z1057" t="s">
        <v>1731</v>
      </c>
      <c r="AA1057">
        <v>401</v>
      </c>
      <c r="AB1057">
        <v>57</v>
      </c>
    </row>
    <row r="1058" spans="1:28" x14ac:dyDescent="0.25">
      <c r="A1058" t="s">
        <v>2213</v>
      </c>
      <c r="B1058" t="s">
        <v>2214</v>
      </c>
      <c r="C1058" s="17">
        <v>45219</v>
      </c>
      <c r="D1058" s="7">
        <v>450000</v>
      </c>
      <c r="E1058" t="s">
        <v>41</v>
      </c>
      <c r="F1058" t="s">
        <v>42</v>
      </c>
      <c r="G1058" s="7">
        <v>450000</v>
      </c>
      <c r="H1058" s="7">
        <v>223250</v>
      </c>
      <c r="I1058" s="12">
        <f t="shared" si="80"/>
        <v>49.611111111111114</v>
      </c>
      <c r="J1058" s="12">
        <f t="shared" si="84"/>
        <v>8.5592185592183512E-2</v>
      </c>
      <c r="K1058" s="7">
        <v>446502</v>
      </c>
      <c r="L1058" s="7">
        <v>75900</v>
      </c>
      <c r="M1058" s="7">
        <f t="shared" si="81"/>
        <v>374100</v>
      </c>
      <c r="N1058" s="7">
        <v>236052.234375</v>
      </c>
      <c r="O1058" s="22">
        <f t="shared" si="82"/>
        <v>1.5848187202739754</v>
      </c>
      <c r="P1058" s="27">
        <v>2648</v>
      </c>
      <c r="Q1058" s="32">
        <f t="shared" si="83"/>
        <v>141.27643504531721</v>
      </c>
      <c r="R1058" s="37" t="s">
        <v>2203</v>
      </c>
      <c r="S1058" s="42">
        <f>ABS(O1909-O1058)*100</f>
        <v>8.6233282038880699</v>
      </c>
      <c r="T1058" t="s">
        <v>44</v>
      </c>
      <c r="V1058" s="7">
        <v>70000</v>
      </c>
      <c r="W1058" t="s">
        <v>45</v>
      </c>
      <c r="X1058" s="17" t="s">
        <v>46</v>
      </c>
      <c r="Z1058" t="s">
        <v>1731</v>
      </c>
      <c r="AA1058">
        <v>401</v>
      </c>
      <c r="AB1058">
        <v>57</v>
      </c>
    </row>
    <row r="1059" spans="1:28" x14ac:dyDescent="0.25">
      <c r="A1059" t="s">
        <v>2215</v>
      </c>
      <c r="B1059" t="s">
        <v>2216</v>
      </c>
      <c r="C1059" s="17">
        <v>44777</v>
      </c>
      <c r="D1059" s="7">
        <v>460000</v>
      </c>
      <c r="E1059" t="s">
        <v>41</v>
      </c>
      <c r="F1059" t="s">
        <v>42</v>
      </c>
      <c r="G1059" s="7">
        <v>460000</v>
      </c>
      <c r="H1059" s="7">
        <v>222750</v>
      </c>
      <c r="I1059" s="12">
        <f t="shared" si="80"/>
        <v>48.423913043478265</v>
      </c>
      <c r="J1059" s="12">
        <f t="shared" si="84"/>
        <v>1.2727902532250326</v>
      </c>
      <c r="K1059" s="7">
        <v>445492</v>
      </c>
      <c r="L1059" s="7">
        <v>77112</v>
      </c>
      <c r="M1059" s="7">
        <f t="shared" si="81"/>
        <v>382888</v>
      </c>
      <c r="N1059" s="7">
        <v>234636.9375</v>
      </c>
      <c r="O1059" s="22">
        <f t="shared" si="82"/>
        <v>1.631831731523516</v>
      </c>
      <c r="P1059" s="27">
        <v>2499</v>
      </c>
      <c r="Q1059" s="32">
        <f t="shared" si="83"/>
        <v>153.21648659463784</v>
      </c>
      <c r="R1059" s="37" t="s">
        <v>2203</v>
      </c>
      <c r="S1059" s="42">
        <f>ABS(O1909-O1059)*100</f>
        <v>13.32462932884213</v>
      </c>
      <c r="T1059" t="s">
        <v>44</v>
      </c>
      <c r="V1059" s="7">
        <v>70000</v>
      </c>
      <c r="W1059" t="s">
        <v>45</v>
      </c>
      <c r="X1059" s="17" t="s">
        <v>46</v>
      </c>
      <c r="Z1059" t="s">
        <v>1731</v>
      </c>
      <c r="AA1059">
        <v>401</v>
      </c>
      <c r="AB1059">
        <v>57</v>
      </c>
    </row>
    <row r="1060" spans="1:28" x14ac:dyDescent="0.25">
      <c r="A1060" t="s">
        <v>2217</v>
      </c>
      <c r="B1060" t="s">
        <v>2218</v>
      </c>
      <c r="C1060" s="17">
        <v>44748</v>
      </c>
      <c r="D1060" s="7">
        <v>554000</v>
      </c>
      <c r="E1060" t="s">
        <v>41</v>
      </c>
      <c r="F1060" t="s">
        <v>42</v>
      </c>
      <c r="G1060" s="7">
        <v>554000</v>
      </c>
      <c r="H1060" s="7">
        <v>247250</v>
      </c>
      <c r="I1060" s="12">
        <f t="shared" si="80"/>
        <v>44.629963898916969</v>
      </c>
      <c r="J1060" s="12">
        <f t="shared" si="84"/>
        <v>5.0667393977863284</v>
      </c>
      <c r="K1060" s="7">
        <v>494509</v>
      </c>
      <c r="L1060" s="7">
        <v>74956</v>
      </c>
      <c r="M1060" s="7">
        <f t="shared" si="81"/>
        <v>479044</v>
      </c>
      <c r="N1060" s="7">
        <v>267231.21875</v>
      </c>
      <c r="O1060" s="22">
        <f t="shared" si="82"/>
        <v>1.792619897633124</v>
      </c>
      <c r="P1060" s="27">
        <v>3180</v>
      </c>
      <c r="Q1060" s="32">
        <f t="shared" si="83"/>
        <v>150.64276729559748</v>
      </c>
      <c r="R1060" s="37" t="s">
        <v>2203</v>
      </c>
      <c r="S1060" s="42">
        <f>ABS(O1909-O1060)*100</f>
        <v>29.403445939802928</v>
      </c>
      <c r="T1060" t="s">
        <v>44</v>
      </c>
      <c r="V1060" s="7">
        <v>70000</v>
      </c>
      <c r="W1060" t="s">
        <v>45</v>
      </c>
      <c r="X1060" s="17" t="s">
        <v>46</v>
      </c>
      <c r="Z1060" t="s">
        <v>1731</v>
      </c>
      <c r="AA1060">
        <v>401</v>
      </c>
      <c r="AB1060">
        <v>57</v>
      </c>
    </row>
    <row r="1061" spans="1:28" x14ac:dyDescent="0.25">
      <c r="A1061" t="s">
        <v>2219</v>
      </c>
      <c r="B1061" t="s">
        <v>2220</v>
      </c>
      <c r="C1061" s="17">
        <v>44761</v>
      </c>
      <c r="D1061" s="7">
        <v>485000</v>
      </c>
      <c r="E1061" t="s">
        <v>41</v>
      </c>
      <c r="F1061" t="s">
        <v>42</v>
      </c>
      <c r="G1061" s="7">
        <v>485000</v>
      </c>
      <c r="H1061" s="7">
        <v>274960</v>
      </c>
      <c r="I1061" s="12">
        <f t="shared" si="80"/>
        <v>56.692783505154644</v>
      </c>
      <c r="J1061" s="12">
        <f t="shared" si="84"/>
        <v>6.996080208451346</v>
      </c>
      <c r="K1061" s="7">
        <v>549921</v>
      </c>
      <c r="L1061" s="7">
        <v>81934</v>
      </c>
      <c r="M1061" s="7">
        <f t="shared" si="81"/>
        <v>403066</v>
      </c>
      <c r="N1061" s="7">
        <v>298080.90625</v>
      </c>
      <c r="O1061" s="22">
        <f t="shared" si="82"/>
        <v>1.3522033499923312</v>
      </c>
      <c r="P1061" s="27">
        <v>2222</v>
      </c>
      <c r="Q1061" s="32">
        <f t="shared" si="83"/>
        <v>181.39783978397838</v>
      </c>
      <c r="R1061" s="37" t="s">
        <v>2203</v>
      </c>
      <c r="S1061" s="42">
        <f>ABS(O1909-O1061)*100</f>
        <v>14.638208824276354</v>
      </c>
      <c r="T1061" t="s">
        <v>83</v>
      </c>
      <c r="V1061" s="7">
        <v>70000</v>
      </c>
      <c r="W1061" t="s">
        <v>45</v>
      </c>
      <c r="X1061" s="17" t="s">
        <v>46</v>
      </c>
      <c r="Z1061" t="s">
        <v>1731</v>
      </c>
      <c r="AA1061">
        <v>401</v>
      </c>
      <c r="AB1061">
        <v>71</v>
      </c>
    </row>
    <row r="1062" spans="1:28" x14ac:dyDescent="0.25">
      <c r="A1062" t="s">
        <v>2221</v>
      </c>
      <c r="B1062" t="s">
        <v>2222</v>
      </c>
      <c r="C1062" s="17">
        <v>44993</v>
      </c>
      <c r="D1062" s="7">
        <v>365000</v>
      </c>
      <c r="E1062" t="s">
        <v>41</v>
      </c>
      <c r="F1062" t="s">
        <v>42</v>
      </c>
      <c r="G1062" s="7">
        <v>365000</v>
      </c>
      <c r="H1062" s="7">
        <v>173560</v>
      </c>
      <c r="I1062" s="12">
        <f t="shared" si="80"/>
        <v>47.550684931506851</v>
      </c>
      <c r="J1062" s="12">
        <f t="shared" si="84"/>
        <v>2.1460183651964471</v>
      </c>
      <c r="K1062" s="7">
        <v>347128</v>
      </c>
      <c r="L1062" s="7">
        <v>87549</v>
      </c>
      <c r="M1062" s="7">
        <f t="shared" si="81"/>
        <v>277451</v>
      </c>
      <c r="N1062" s="7">
        <v>165336.9375</v>
      </c>
      <c r="O1062" s="22">
        <f t="shared" si="82"/>
        <v>1.6780944669426938</v>
      </c>
      <c r="P1062" s="27">
        <v>2091</v>
      </c>
      <c r="Q1062" s="32">
        <f t="shared" si="83"/>
        <v>132.68818747010999</v>
      </c>
      <c r="R1062" s="37" t="s">
        <v>2206</v>
      </c>
      <c r="S1062" s="42">
        <f>ABS(O1909-O1062)*100</f>
        <v>17.950902870759911</v>
      </c>
      <c r="T1062" t="s">
        <v>83</v>
      </c>
      <c r="V1062" s="7">
        <v>70000</v>
      </c>
      <c r="W1062" t="s">
        <v>45</v>
      </c>
      <c r="X1062" s="17" t="s">
        <v>46</v>
      </c>
      <c r="Z1062" t="s">
        <v>1731</v>
      </c>
      <c r="AA1062">
        <v>401</v>
      </c>
      <c r="AB1062">
        <v>46</v>
      </c>
    </row>
    <row r="1063" spans="1:28" x14ac:dyDescent="0.25">
      <c r="A1063" t="s">
        <v>2223</v>
      </c>
      <c r="B1063" t="s">
        <v>2224</v>
      </c>
      <c r="C1063" s="17">
        <v>44698</v>
      </c>
      <c r="D1063" s="7">
        <v>370000</v>
      </c>
      <c r="E1063" t="s">
        <v>41</v>
      </c>
      <c r="F1063" t="s">
        <v>42</v>
      </c>
      <c r="G1063" s="7">
        <v>370000</v>
      </c>
      <c r="H1063" s="7">
        <v>198620</v>
      </c>
      <c r="I1063" s="12">
        <f t="shared" si="80"/>
        <v>53.681081081081082</v>
      </c>
      <c r="J1063" s="12">
        <f t="shared" si="84"/>
        <v>3.9843777843777843</v>
      </c>
      <c r="K1063" s="7">
        <v>397232</v>
      </c>
      <c r="L1063" s="7">
        <v>76484</v>
      </c>
      <c r="M1063" s="7">
        <f t="shared" si="81"/>
        <v>293516</v>
      </c>
      <c r="N1063" s="7">
        <v>204298.09375</v>
      </c>
      <c r="O1063" s="22">
        <f t="shared" si="82"/>
        <v>1.4367045458543344</v>
      </c>
      <c r="P1063" s="27">
        <v>2239</v>
      </c>
      <c r="Q1063" s="32">
        <f t="shared" si="83"/>
        <v>131.09245198749443</v>
      </c>
      <c r="R1063" s="37" t="s">
        <v>2206</v>
      </c>
      <c r="S1063" s="42">
        <f>ABS(O1909-O1063)*100</f>
        <v>6.1880892380760333</v>
      </c>
      <c r="T1063" t="s">
        <v>44</v>
      </c>
      <c r="V1063" s="7">
        <v>70000</v>
      </c>
      <c r="W1063" t="s">
        <v>45</v>
      </c>
      <c r="X1063" s="17" t="s">
        <v>46</v>
      </c>
      <c r="Z1063" t="s">
        <v>1731</v>
      </c>
      <c r="AA1063">
        <v>401</v>
      </c>
      <c r="AB1063">
        <v>52</v>
      </c>
    </row>
    <row r="1064" spans="1:28" x14ac:dyDescent="0.25">
      <c r="A1064" t="s">
        <v>2225</v>
      </c>
      <c r="B1064" t="s">
        <v>2226</v>
      </c>
      <c r="C1064" s="17">
        <v>44673</v>
      </c>
      <c r="D1064" s="7">
        <v>468000</v>
      </c>
      <c r="E1064" t="s">
        <v>41</v>
      </c>
      <c r="F1064" t="s">
        <v>42</v>
      </c>
      <c r="G1064" s="7">
        <v>468000</v>
      </c>
      <c r="H1064" s="7">
        <v>258500</v>
      </c>
      <c r="I1064" s="12">
        <f t="shared" si="80"/>
        <v>55.23504273504274</v>
      </c>
      <c r="J1064" s="12">
        <f t="shared" si="84"/>
        <v>5.5383394383394418</v>
      </c>
      <c r="K1064" s="7">
        <v>517003</v>
      </c>
      <c r="L1064" s="7">
        <v>83160</v>
      </c>
      <c r="M1064" s="7">
        <f t="shared" si="81"/>
        <v>384840</v>
      </c>
      <c r="N1064" s="7">
        <v>276333.125</v>
      </c>
      <c r="O1064" s="22">
        <f t="shared" si="82"/>
        <v>1.3926669124448978</v>
      </c>
      <c r="P1064" s="27">
        <v>2317</v>
      </c>
      <c r="Q1064" s="32">
        <f t="shared" si="83"/>
        <v>166.09408718170047</v>
      </c>
      <c r="R1064" s="37" t="s">
        <v>2206</v>
      </c>
      <c r="S1064" s="42">
        <f>ABS(O1909-O1064)*100</f>
        <v>10.59185257901969</v>
      </c>
      <c r="T1064" t="s">
        <v>83</v>
      </c>
      <c r="V1064" s="7">
        <v>70000</v>
      </c>
      <c r="W1064" t="s">
        <v>45</v>
      </c>
      <c r="X1064" s="17" t="s">
        <v>46</v>
      </c>
      <c r="Z1064" t="s">
        <v>1731</v>
      </c>
      <c r="AA1064">
        <v>401</v>
      </c>
      <c r="AB1064">
        <v>62</v>
      </c>
    </row>
    <row r="1065" spans="1:28" x14ac:dyDescent="0.25">
      <c r="A1065" t="s">
        <v>2227</v>
      </c>
      <c r="B1065" t="s">
        <v>2228</v>
      </c>
      <c r="C1065" s="17">
        <v>45125</v>
      </c>
      <c r="D1065" s="7">
        <v>442000</v>
      </c>
      <c r="E1065" t="s">
        <v>41</v>
      </c>
      <c r="F1065" t="s">
        <v>42</v>
      </c>
      <c r="G1065" s="7">
        <v>442000</v>
      </c>
      <c r="H1065" s="7">
        <v>213000</v>
      </c>
      <c r="I1065" s="12">
        <f t="shared" si="80"/>
        <v>48.190045248868778</v>
      </c>
      <c r="J1065" s="12">
        <f t="shared" si="84"/>
        <v>1.5066580478345202</v>
      </c>
      <c r="K1065" s="7">
        <v>426000</v>
      </c>
      <c r="L1065" s="7">
        <v>71185</v>
      </c>
      <c r="M1065" s="7">
        <f t="shared" si="81"/>
        <v>370815</v>
      </c>
      <c r="N1065" s="7">
        <v>225996.8125</v>
      </c>
      <c r="O1065" s="22">
        <f t="shared" si="82"/>
        <v>1.6407974780617758</v>
      </c>
      <c r="P1065" s="27">
        <v>2388</v>
      </c>
      <c r="Q1065" s="32">
        <f t="shared" si="83"/>
        <v>155.28266331658293</v>
      </c>
      <c r="R1065" s="37" t="s">
        <v>2206</v>
      </c>
      <c r="S1065" s="42">
        <f>ABS(O1909-O1065)*100</f>
        <v>14.221203982668108</v>
      </c>
      <c r="T1065" t="s">
        <v>44</v>
      </c>
      <c r="V1065" s="7">
        <v>70000</v>
      </c>
      <c r="W1065" t="s">
        <v>45</v>
      </c>
      <c r="X1065" s="17" t="s">
        <v>46</v>
      </c>
      <c r="Z1065" t="s">
        <v>1731</v>
      </c>
      <c r="AA1065">
        <v>401</v>
      </c>
      <c r="AB1065">
        <v>55</v>
      </c>
    </row>
    <row r="1066" spans="1:28" x14ac:dyDescent="0.25">
      <c r="A1066" t="s">
        <v>2229</v>
      </c>
      <c r="B1066" t="s">
        <v>2230</v>
      </c>
      <c r="C1066" s="17">
        <v>45079</v>
      </c>
      <c r="D1066" s="7">
        <v>340000</v>
      </c>
      <c r="E1066" t="s">
        <v>41</v>
      </c>
      <c r="F1066" t="s">
        <v>42</v>
      </c>
      <c r="G1066" s="7">
        <v>340000</v>
      </c>
      <c r="H1066" s="7">
        <v>176850</v>
      </c>
      <c r="I1066" s="12">
        <f t="shared" si="80"/>
        <v>52.014705882352942</v>
      </c>
      <c r="J1066" s="12">
        <f t="shared" si="84"/>
        <v>2.3180025856496442</v>
      </c>
      <c r="K1066" s="7">
        <v>353702</v>
      </c>
      <c r="L1066" s="7">
        <v>75506</v>
      </c>
      <c r="M1066" s="7">
        <f t="shared" si="81"/>
        <v>264494</v>
      </c>
      <c r="N1066" s="7">
        <v>177194.90625</v>
      </c>
      <c r="O1066" s="22">
        <f t="shared" si="82"/>
        <v>1.4926727048622483</v>
      </c>
      <c r="P1066" s="27">
        <v>2173</v>
      </c>
      <c r="Q1066" s="32">
        <f t="shared" si="83"/>
        <v>121.718361711919</v>
      </c>
      <c r="R1066" s="37" t="s">
        <v>2206</v>
      </c>
      <c r="S1066" s="42">
        <f>ABS(O1909-O1066)*100</f>
        <v>0.59127333728463682</v>
      </c>
      <c r="T1066" t="s">
        <v>83</v>
      </c>
      <c r="V1066" s="7">
        <v>70000</v>
      </c>
      <c r="W1066" t="s">
        <v>45</v>
      </c>
      <c r="X1066" s="17" t="s">
        <v>46</v>
      </c>
      <c r="Z1066" t="s">
        <v>1731</v>
      </c>
      <c r="AA1066">
        <v>401</v>
      </c>
      <c r="AB1066">
        <v>45</v>
      </c>
    </row>
    <row r="1067" spans="1:28" x14ac:dyDescent="0.25">
      <c r="A1067" t="s">
        <v>2231</v>
      </c>
      <c r="B1067" t="s">
        <v>2232</v>
      </c>
      <c r="C1067" s="17">
        <v>44665</v>
      </c>
      <c r="D1067" s="7">
        <v>385000</v>
      </c>
      <c r="E1067" t="s">
        <v>41</v>
      </c>
      <c r="F1067" t="s">
        <v>42</v>
      </c>
      <c r="G1067" s="7">
        <v>385000</v>
      </c>
      <c r="H1067" s="7">
        <v>157600</v>
      </c>
      <c r="I1067" s="12">
        <f t="shared" si="80"/>
        <v>40.935064935064936</v>
      </c>
      <c r="J1067" s="12">
        <f t="shared" si="84"/>
        <v>8.7616383616383615</v>
      </c>
      <c r="K1067" s="7">
        <v>315200</v>
      </c>
      <c r="L1067" s="7">
        <v>81185</v>
      </c>
      <c r="M1067" s="7">
        <f t="shared" si="81"/>
        <v>303815</v>
      </c>
      <c r="N1067" s="7">
        <v>149054.140625</v>
      </c>
      <c r="O1067" s="22">
        <f t="shared" si="82"/>
        <v>2.0382862141640019</v>
      </c>
      <c r="P1067" s="27">
        <v>1710</v>
      </c>
      <c r="Q1067" s="32">
        <f t="shared" si="83"/>
        <v>177.66959064327486</v>
      </c>
      <c r="R1067" s="37" t="s">
        <v>2206</v>
      </c>
      <c r="S1067" s="42">
        <f>ABS(O1909-O1067)*100</f>
        <v>53.970077592890718</v>
      </c>
      <c r="T1067" t="s">
        <v>83</v>
      </c>
      <c r="V1067" s="7">
        <v>80000</v>
      </c>
      <c r="W1067" t="s">
        <v>45</v>
      </c>
      <c r="X1067" s="17" t="s">
        <v>46</v>
      </c>
      <c r="Z1067" t="s">
        <v>1731</v>
      </c>
      <c r="AA1067">
        <v>401</v>
      </c>
      <c r="AB1067">
        <v>46</v>
      </c>
    </row>
    <row r="1068" spans="1:28" x14ac:dyDescent="0.25">
      <c r="A1068" t="s">
        <v>2233</v>
      </c>
      <c r="B1068" t="s">
        <v>2234</v>
      </c>
      <c r="C1068" s="17">
        <v>45211</v>
      </c>
      <c r="D1068" s="7">
        <v>240000</v>
      </c>
      <c r="E1068" t="s">
        <v>41</v>
      </c>
      <c r="F1068" t="s">
        <v>42</v>
      </c>
      <c r="G1068" s="7">
        <v>240000</v>
      </c>
      <c r="H1068" s="7">
        <v>129560</v>
      </c>
      <c r="I1068" s="12">
        <f t="shared" si="80"/>
        <v>53.983333333333341</v>
      </c>
      <c r="J1068" s="12">
        <f t="shared" si="84"/>
        <v>4.2866300366300436</v>
      </c>
      <c r="K1068" s="7">
        <v>259118</v>
      </c>
      <c r="L1068" s="7">
        <v>45000</v>
      </c>
      <c r="M1068" s="7">
        <f t="shared" si="81"/>
        <v>195000</v>
      </c>
      <c r="N1068" s="7">
        <v>191176.78125</v>
      </c>
      <c r="O1068" s="22">
        <f t="shared" si="82"/>
        <v>1.0199983425026935</v>
      </c>
      <c r="P1068" s="27">
        <v>1502</v>
      </c>
      <c r="Q1068" s="32">
        <f t="shared" si="83"/>
        <v>129.82689747003994</v>
      </c>
      <c r="R1068" s="37" t="s">
        <v>2235</v>
      </c>
      <c r="S1068" s="42">
        <f>ABS(O1909-O1068)*100</f>
        <v>47.85870957324012</v>
      </c>
      <c r="T1068" t="s">
        <v>163</v>
      </c>
      <c r="V1068" s="7">
        <v>45000</v>
      </c>
      <c r="W1068" t="s">
        <v>45</v>
      </c>
      <c r="X1068" s="17" t="s">
        <v>46</v>
      </c>
      <c r="Z1068" t="s">
        <v>240</v>
      </c>
      <c r="AA1068">
        <v>407</v>
      </c>
      <c r="AB1068">
        <v>61</v>
      </c>
    </row>
    <row r="1069" spans="1:28" x14ac:dyDescent="0.25">
      <c r="A1069" t="s">
        <v>2236</v>
      </c>
      <c r="B1069" t="s">
        <v>2237</v>
      </c>
      <c r="C1069" s="17">
        <v>45093</v>
      </c>
      <c r="D1069" s="7">
        <v>263000</v>
      </c>
      <c r="E1069" t="s">
        <v>41</v>
      </c>
      <c r="F1069" t="s">
        <v>42</v>
      </c>
      <c r="G1069" s="7">
        <v>263000</v>
      </c>
      <c r="H1069" s="7">
        <v>130440</v>
      </c>
      <c r="I1069" s="12">
        <f t="shared" si="80"/>
        <v>49.596958174904941</v>
      </c>
      <c r="J1069" s="12">
        <f t="shared" si="84"/>
        <v>9.9745121798356706E-2</v>
      </c>
      <c r="K1069" s="7">
        <v>260881</v>
      </c>
      <c r="L1069" s="7">
        <v>45000</v>
      </c>
      <c r="M1069" s="7">
        <f t="shared" si="81"/>
        <v>218000</v>
      </c>
      <c r="N1069" s="7">
        <v>192750.890625</v>
      </c>
      <c r="O1069" s="22">
        <f t="shared" si="82"/>
        <v>1.1309934770891541</v>
      </c>
      <c r="P1069" s="27">
        <v>1502</v>
      </c>
      <c r="Q1069" s="32">
        <f t="shared" si="83"/>
        <v>145.13981358189082</v>
      </c>
      <c r="R1069" s="37" t="s">
        <v>2235</v>
      </c>
      <c r="S1069" s="42">
        <f>ABS(O1909-O1069)*100</f>
        <v>36.759196114594062</v>
      </c>
      <c r="T1069" t="s">
        <v>163</v>
      </c>
      <c r="V1069" s="7">
        <v>45000</v>
      </c>
      <c r="W1069" t="s">
        <v>45</v>
      </c>
      <c r="X1069" s="17" t="s">
        <v>46</v>
      </c>
      <c r="Z1069" t="s">
        <v>240</v>
      </c>
      <c r="AA1069">
        <v>407</v>
      </c>
      <c r="AB1069">
        <v>61</v>
      </c>
    </row>
    <row r="1070" spans="1:28" x14ac:dyDescent="0.25">
      <c r="A1070" t="s">
        <v>2238</v>
      </c>
      <c r="B1070" t="s">
        <v>2239</v>
      </c>
      <c r="C1070" s="17">
        <v>45174</v>
      </c>
      <c r="D1070" s="7">
        <v>285000</v>
      </c>
      <c r="E1070" t="s">
        <v>41</v>
      </c>
      <c r="F1070" t="s">
        <v>42</v>
      </c>
      <c r="G1070" s="7">
        <v>285000</v>
      </c>
      <c r="H1070" s="7">
        <v>136100</v>
      </c>
      <c r="I1070" s="12">
        <f t="shared" si="80"/>
        <v>47.754385964912281</v>
      </c>
      <c r="J1070" s="12">
        <f t="shared" si="84"/>
        <v>1.942317331791017</v>
      </c>
      <c r="K1070" s="7">
        <v>272208</v>
      </c>
      <c r="L1070" s="7">
        <v>45513</v>
      </c>
      <c r="M1070" s="7">
        <f t="shared" si="81"/>
        <v>239487</v>
      </c>
      <c r="N1070" s="7">
        <v>202406.25</v>
      </c>
      <c r="O1070" s="22">
        <f t="shared" si="82"/>
        <v>1.1831996294580824</v>
      </c>
      <c r="P1070" s="27">
        <v>1502</v>
      </c>
      <c r="Q1070" s="32">
        <f t="shared" si="83"/>
        <v>159.44540612516644</v>
      </c>
      <c r="R1070" s="37" t="s">
        <v>2235</v>
      </c>
      <c r="S1070" s="42">
        <f>ABS(O1909-O1070)*100</f>
        <v>31.538580877701229</v>
      </c>
      <c r="T1070" t="s">
        <v>163</v>
      </c>
      <c r="V1070" s="7">
        <v>45000</v>
      </c>
      <c r="W1070" t="s">
        <v>45</v>
      </c>
      <c r="X1070" s="17" t="s">
        <v>46</v>
      </c>
      <c r="Z1070" t="s">
        <v>240</v>
      </c>
      <c r="AA1070">
        <v>407</v>
      </c>
      <c r="AB1070">
        <v>61</v>
      </c>
    </row>
    <row r="1071" spans="1:28" x14ac:dyDescent="0.25">
      <c r="A1071" t="s">
        <v>2240</v>
      </c>
      <c r="B1071" t="s">
        <v>2241</v>
      </c>
      <c r="C1071" s="17">
        <v>45001</v>
      </c>
      <c r="D1071" s="7">
        <v>267000</v>
      </c>
      <c r="E1071" t="s">
        <v>41</v>
      </c>
      <c r="F1071" t="s">
        <v>42</v>
      </c>
      <c r="G1071" s="7">
        <v>267000</v>
      </c>
      <c r="H1071" s="7">
        <v>142120</v>
      </c>
      <c r="I1071" s="12">
        <f t="shared" si="80"/>
        <v>53.22846441947565</v>
      </c>
      <c r="J1071" s="12">
        <f t="shared" si="84"/>
        <v>3.5317611227723518</v>
      </c>
      <c r="K1071" s="7">
        <v>284247</v>
      </c>
      <c r="L1071" s="7">
        <v>45509</v>
      </c>
      <c r="M1071" s="7">
        <f t="shared" si="81"/>
        <v>221491</v>
      </c>
      <c r="N1071" s="7">
        <v>213158.921875</v>
      </c>
      <c r="O1071" s="22">
        <f t="shared" si="82"/>
        <v>1.039088573219028</v>
      </c>
      <c r="P1071" s="27">
        <v>1502</v>
      </c>
      <c r="Q1071" s="32">
        <f t="shared" si="83"/>
        <v>147.46404793608522</v>
      </c>
      <c r="R1071" s="37" t="s">
        <v>2235</v>
      </c>
      <c r="S1071" s="42">
        <f>ABS(O1909-O1071)*100</f>
        <v>45.949686501606671</v>
      </c>
      <c r="T1071" t="s">
        <v>163</v>
      </c>
      <c r="V1071" s="7">
        <v>45000</v>
      </c>
      <c r="W1071" t="s">
        <v>45</v>
      </c>
      <c r="X1071" s="17" t="s">
        <v>46</v>
      </c>
      <c r="Z1071" t="s">
        <v>240</v>
      </c>
      <c r="AA1071">
        <v>407</v>
      </c>
      <c r="AB1071">
        <v>61</v>
      </c>
    </row>
    <row r="1072" spans="1:28" x14ac:dyDescent="0.25">
      <c r="A1072" t="s">
        <v>2242</v>
      </c>
      <c r="B1072" t="s">
        <v>2243</v>
      </c>
      <c r="C1072" s="17">
        <v>45232</v>
      </c>
      <c r="D1072" s="7">
        <v>300000</v>
      </c>
      <c r="E1072" t="s">
        <v>41</v>
      </c>
      <c r="F1072" t="s">
        <v>42</v>
      </c>
      <c r="G1072" s="7">
        <v>300000</v>
      </c>
      <c r="H1072" s="7">
        <v>142130</v>
      </c>
      <c r="I1072" s="12">
        <f t="shared" si="80"/>
        <v>47.376666666666665</v>
      </c>
      <c r="J1072" s="12">
        <f t="shared" si="84"/>
        <v>2.3200366300366326</v>
      </c>
      <c r="K1072" s="7">
        <v>284251</v>
      </c>
      <c r="L1072" s="7">
        <v>45513</v>
      </c>
      <c r="M1072" s="7">
        <f t="shared" si="81"/>
        <v>254487</v>
      </c>
      <c r="N1072" s="7">
        <v>213158.921875</v>
      </c>
      <c r="O1072" s="22">
        <f t="shared" si="82"/>
        <v>1.1938838766938196</v>
      </c>
      <c r="P1072" s="27">
        <v>1502</v>
      </c>
      <c r="Q1072" s="32">
        <f t="shared" si="83"/>
        <v>169.43209054593873</v>
      </c>
      <c r="R1072" s="37" t="s">
        <v>2235</v>
      </c>
      <c r="S1072" s="42">
        <f>ABS(O1909-O1072)*100</f>
        <v>30.470156154127515</v>
      </c>
      <c r="T1072" t="s">
        <v>163</v>
      </c>
      <c r="V1072" s="7">
        <v>45000</v>
      </c>
      <c r="W1072" t="s">
        <v>45</v>
      </c>
      <c r="X1072" s="17" t="s">
        <v>46</v>
      </c>
      <c r="Z1072" t="s">
        <v>240</v>
      </c>
      <c r="AA1072">
        <v>407</v>
      </c>
      <c r="AB1072">
        <v>61</v>
      </c>
    </row>
    <row r="1073" spans="1:28" x14ac:dyDescent="0.25">
      <c r="A1073" t="s">
        <v>2244</v>
      </c>
      <c r="B1073" t="s">
        <v>2245</v>
      </c>
      <c r="C1073" s="17">
        <v>45140</v>
      </c>
      <c r="D1073" s="7">
        <v>285000</v>
      </c>
      <c r="E1073" t="s">
        <v>41</v>
      </c>
      <c r="F1073" t="s">
        <v>42</v>
      </c>
      <c r="G1073" s="7">
        <v>285000</v>
      </c>
      <c r="H1073" s="7">
        <v>139930</v>
      </c>
      <c r="I1073" s="12">
        <f t="shared" si="80"/>
        <v>49.098245614035086</v>
      </c>
      <c r="J1073" s="12">
        <f t="shared" si="84"/>
        <v>0.59845768266821153</v>
      </c>
      <c r="K1073" s="7">
        <v>279861</v>
      </c>
      <c r="L1073" s="7">
        <v>45513</v>
      </c>
      <c r="M1073" s="7">
        <f t="shared" si="81"/>
        <v>239487</v>
      </c>
      <c r="N1073" s="7">
        <v>209239.28125</v>
      </c>
      <c r="O1073" s="22">
        <f t="shared" si="82"/>
        <v>1.1445604217778778</v>
      </c>
      <c r="P1073" s="27">
        <v>1502</v>
      </c>
      <c r="Q1073" s="32">
        <f t="shared" si="83"/>
        <v>159.44540612516644</v>
      </c>
      <c r="R1073" s="37" t="s">
        <v>2235</v>
      </c>
      <c r="S1073" s="42">
        <f>ABS(O1909-O1073)*100</f>
        <v>35.402501645721699</v>
      </c>
      <c r="T1073" t="s">
        <v>163</v>
      </c>
      <c r="V1073" s="7">
        <v>45000</v>
      </c>
      <c r="W1073" t="s">
        <v>45</v>
      </c>
      <c r="X1073" s="17" t="s">
        <v>46</v>
      </c>
      <c r="Z1073" t="s">
        <v>240</v>
      </c>
      <c r="AA1073">
        <v>407</v>
      </c>
      <c r="AB1073">
        <v>61</v>
      </c>
    </row>
    <row r="1074" spans="1:28" x14ac:dyDescent="0.25">
      <c r="A1074" t="s">
        <v>2246</v>
      </c>
      <c r="B1074" t="s">
        <v>2247</v>
      </c>
      <c r="C1074" s="17">
        <v>45135</v>
      </c>
      <c r="D1074" s="7">
        <v>266500</v>
      </c>
      <c r="E1074" t="s">
        <v>41</v>
      </c>
      <c r="F1074" t="s">
        <v>42</v>
      </c>
      <c r="G1074" s="7">
        <v>266500</v>
      </c>
      <c r="H1074" s="7">
        <v>128280</v>
      </c>
      <c r="I1074" s="12">
        <f t="shared" si="80"/>
        <v>48.135084427767353</v>
      </c>
      <c r="J1074" s="12">
        <f t="shared" si="84"/>
        <v>1.5616188689359447</v>
      </c>
      <c r="K1074" s="7">
        <v>256565</v>
      </c>
      <c r="L1074" s="7">
        <v>45000</v>
      </c>
      <c r="M1074" s="7">
        <f t="shared" si="81"/>
        <v>221500</v>
      </c>
      <c r="N1074" s="7">
        <v>188897.328125</v>
      </c>
      <c r="O1074" s="22">
        <f t="shared" si="82"/>
        <v>1.1725946692767706</v>
      </c>
      <c r="P1074" s="27">
        <v>1502</v>
      </c>
      <c r="Q1074" s="32">
        <f t="shared" si="83"/>
        <v>147.47003994673767</v>
      </c>
      <c r="R1074" s="37" t="s">
        <v>2235</v>
      </c>
      <c r="S1074" s="42">
        <f>ABS(O1909-O1074)*100</f>
        <v>32.599076895832411</v>
      </c>
      <c r="T1074" t="s">
        <v>163</v>
      </c>
      <c r="V1074" s="7">
        <v>45000</v>
      </c>
      <c r="W1074" t="s">
        <v>45</v>
      </c>
      <c r="X1074" s="17" t="s">
        <v>46</v>
      </c>
      <c r="Z1074" t="s">
        <v>240</v>
      </c>
      <c r="AA1074">
        <v>407</v>
      </c>
      <c r="AB1074">
        <v>61</v>
      </c>
    </row>
    <row r="1075" spans="1:28" x14ac:dyDescent="0.25">
      <c r="A1075" t="s">
        <v>2248</v>
      </c>
      <c r="B1075" t="s">
        <v>2249</v>
      </c>
      <c r="C1075" s="17">
        <v>44732</v>
      </c>
      <c r="D1075" s="7">
        <v>385000</v>
      </c>
      <c r="E1075" t="s">
        <v>41</v>
      </c>
      <c r="F1075" t="s">
        <v>42</v>
      </c>
      <c r="G1075" s="7">
        <v>385000</v>
      </c>
      <c r="H1075" s="7">
        <v>194720</v>
      </c>
      <c r="I1075" s="12">
        <f t="shared" si="80"/>
        <v>50.576623376623374</v>
      </c>
      <c r="J1075" s="12">
        <f t="shared" si="84"/>
        <v>0.87992007992007615</v>
      </c>
      <c r="K1075" s="7">
        <v>389443</v>
      </c>
      <c r="L1075" s="7">
        <v>86700</v>
      </c>
      <c r="M1075" s="7">
        <f t="shared" si="81"/>
        <v>298300</v>
      </c>
      <c r="N1075" s="7">
        <v>242194.40625</v>
      </c>
      <c r="O1075" s="22">
        <f t="shared" si="82"/>
        <v>1.2316552005420232</v>
      </c>
      <c r="P1075" s="27">
        <v>2115</v>
      </c>
      <c r="Q1075" s="32">
        <f t="shared" si="83"/>
        <v>141.04018912529551</v>
      </c>
      <c r="R1075" s="37" t="s">
        <v>2250</v>
      </c>
      <c r="S1075" s="42">
        <f>ABS(O1909-O1075)*100</f>
        <v>26.693023769307157</v>
      </c>
      <c r="T1075" t="s">
        <v>44</v>
      </c>
      <c r="V1075" s="7">
        <v>80000</v>
      </c>
      <c r="W1075" t="s">
        <v>45</v>
      </c>
      <c r="X1075" s="17" t="s">
        <v>46</v>
      </c>
      <c r="Z1075" t="s">
        <v>1731</v>
      </c>
      <c r="AA1075">
        <v>407</v>
      </c>
      <c r="AB1075">
        <v>72</v>
      </c>
    </row>
    <row r="1076" spans="1:28" x14ac:dyDescent="0.25">
      <c r="A1076" t="s">
        <v>2251</v>
      </c>
      <c r="B1076" t="s">
        <v>2252</v>
      </c>
      <c r="C1076" s="17">
        <v>44956</v>
      </c>
      <c r="D1076" s="7">
        <v>405000</v>
      </c>
      <c r="E1076" t="s">
        <v>41</v>
      </c>
      <c r="F1076" t="s">
        <v>42</v>
      </c>
      <c r="G1076" s="7">
        <v>405000</v>
      </c>
      <c r="H1076" s="7">
        <v>200250</v>
      </c>
      <c r="I1076" s="12">
        <f t="shared" si="80"/>
        <v>49.444444444444443</v>
      </c>
      <c r="J1076" s="12">
        <f t="shared" si="84"/>
        <v>0.25225885225885492</v>
      </c>
      <c r="K1076" s="7">
        <v>400497</v>
      </c>
      <c r="L1076" s="7">
        <v>95714</v>
      </c>
      <c r="M1076" s="7">
        <f t="shared" si="81"/>
        <v>309286</v>
      </c>
      <c r="N1076" s="7">
        <v>243826.40625</v>
      </c>
      <c r="O1076" s="22">
        <f t="shared" si="82"/>
        <v>1.268468025087008</v>
      </c>
      <c r="P1076" s="27">
        <v>2179</v>
      </c>
      <c r="Q1076" s="32">
        <f t="shared" si="83"/>
        <v>141.93942175309775</v>
      </c>
      <c r="R1076" s="37" t="s">
        <v>2250</v>
      </c>
      <c r="S1076" s="42">
        <f>ABS(O1909-O1076)*100</f>
        <v>23.011741314808674</v>
      </c>
      <c r="T1076" t="s">
        <v>44</v>
      </c>
      <c r="V1076" s="7">
        <v>90000</v>
      </c>
      <c r="W1076" t="s">
        <v>45</v>
      </c>
      <c r="X1076" s="17" t="s">
        <v>46</v>
      </c>
      <c r="Z1076" t="s">
        <v>1731</v>
      </c>
      <c r="AA1076">
        <v>407</v>
      </c>
      <c r="AB1076">
        <v>72</v>
      </c>
    </row>
    <row r="1077" spans="1:28" x14ac:dyDescent="0.25">
      <c r="A1077" t="s">
        <v>2253</v>
      </c>
      <c r="B1077" t="s">
        <v>2254</v>
      </c>
      <c r="C1077" s="17">
        <v>44678</v>
      </c>
      <c r="D1077" s="7">
        <v>401000</v>
      </c>
      <c r="E1077" t="s">
        <v>41</v>
      </c>
      <c r="F1077" t="s">
        <v>42</v>
      </c>
      <c r="G1077" s="7">
        <v>401000</v>
      </c>
      <c r="H1077" s="7">
        <v>188640</v>
      </c>
      <c r="I1077" s="12">
        <f t="shared" si="80"/>
        <v>47.042394014962589</v>
      </c>
      <c r="J1077" s="12">
        <f t="shared" si="84"/>
        <v>2.6543092817407086</v>
      </c>
      <c r="K1077" s="7">
        <v>377270</v>
      </c>
      <c r="L1077" s="7">
        <v>72192</v>
      </c>
      <c r="M1077" s="7">
        <f t="shared" si="81"/>
        <v>328808</v>
      </c>
      <c r="N1077" s="7">
        <v>244062.40625</v>
      </c>
      <c r="O1077" s="22">
        <f t="shared" si="82"/>
        <v>1.3472291986795897</v>
      </c>
      <c r="P1077" s="27">
        <v>2186</v>
      </c>
      <c r="Q1077" s="32">
        <f t="shared" si="83"/>
        <v>150.41537053979872</v>
      </c>
      <c r="R1077" s="37" t="s">
        <v>2250</v>
      </c>
      <c r="S1077" s="42">
        <f>ABS(O1909-O1077)*100</f>
        <v>15.135623955550503</v>
      </c>
      <c r="T1077" t="s">
        <v>44</v>
      </c>
      <c r="V1077" s="7">
        <v>70000</v>
      </c>
      <c r="W1077" t="s">
        <v>45</v>
      </c>
      <c r="X1077" s="17" t="s">
        <v>46</v>
      </c>
      <c r="Z1077" t="s">
        <v>1731</v>
      </c>
      <c r="AA1077">
        <v>407</v>
      </c>
      <c r="AB1077">
        <v>72</v>
      </c>
    </row>
    <row r="1078" spans="1:28" x14ac:dyDescent="0.25">
      <c r="A1078" t="s">
        <v>2255</v>
      </c>
      <c r="B1078" t="s">
        <v>2256</v>
      </c>
      <c r="C1078" s="17">
        <v>44819</v>
      </c>
      <c r="D1078" s="7">
        <v>365000</v>
      </c>
      <c r="E1078" t="s">
        <v>41</v>
      </c>
      <c r="F1078" t="s">
        <v>42</v>
      </c>
      <c r="G1078" s="7">
        <v>365000</v>
      </c>
      <c r="H1078" s="7">
        <v>190060</v>
      </c>
      <c r="I1078" s="12">
        <f t="shared" si="80"/>
        <v>52.071232876712322</v>
      </c>
      <c r="J1078" s="12">
        <f t="shared" si="84"/>
        <v>2.3745295800090247</v>
      </c>
      <c r="K1078" s="7">
        <v>380113</v>
      </c>
      <c r="L1078" s="7">
        <v>77192</v>
      </c>
      <c r="M1078" s="7">
        <f t="shared" si="81"/>
        <v>287808</v>
      </c>
      <c r="N1078" s="7">
        <v>242336.796875</v>
      </c>
      <c r="O1078" s="22">
        <f t="shared" si="82"/>
        <v>1.187636395757325</v>
      </c>
      <c r="P1078" s="27">
        <v>2190</v>
      </c>
      <c r="Q1078" s="32">
        <f t="shared" si="83"/>
        <v>131.41917808219179</v>
      </c>
      <c r="R1078" s="37" t="s">
        <v>2250</v>
      </c>
      <c r="S1078" s="42">
        <f>ABS(O1909-O1078)*100</f>
        <v>31.094904247776967</v>
      </c>
      <c r="T1078" t="s">
        <v>44</v>
      </c>
      <c r="V1078" s="7">
        <v>75000</v>
      </c>
      <c r="W1078" t="s">
        <v>45</v>
      </c>
      <c r="X1078" s="17" t="s">
        <v>46</v>
      </c>
      <c r="Z1078" t="s">
        <v>1731</v>
      </c>
      <c r="AA1078">
        <v>407</v>
      </c>
      <c r="AB1078">
        <v>72</v>
      </c>
    </row>
    <row r="1079" spans="1:28" x14ac:dyDescent="0.25">
      <c r="A1079" t="s">
        <v>2257</v>
      </c>
      <c r="B1079" t="s">
        <v>2258</v>
      </c>
      <c r="C1079" s="17">
        <v>45201</v>
      </c>
      <c r="D1079" s="7">
        <v>210000</v>
      </c>
      <c r="E1079" t="s">
        <v>41</v>
      </c>
      <c r="F1079" t="s">
        <v>42</v>
      </c>
      <c r="G1079" s="7">
        <v>210000</v>
      </c>
      <c r="H1079" s="7">
        <v>143510</v>
      </c>
      <c r="I1079" s="12">
        <f t="shared" si="80"/>
        <v>68.338095238095235</v>
      </c>
      <c r="J1079" s="12">
        <f t="shared" si="84"/>
        <v>18.641391941391937</v>
      </c>
      <c r="K1079" s="7">
        <v>287014</v>
      </c>
      <c r="L1079" s="7">
        <v>81436</v>
      </c>
      <c r="M1079" s="7">
        <f t="shared" si="81"/>
        <v>128564</v>
      </c>
      <c r="N1079" s="7">
        <v>120928.234375</v>
      </c>
      <c r="O1079" s="22">
        <f t="shared" si="82"/>
        <v>1.0631429513914954</v>
      </c>
      <c r="P1079" s="27">
        <v>1532</v>
      </c>
      <c r="Q1079" s="32">
        <f t="shared" si="83"/>
        <v>83.919060052219322</v>
      </c>
      <c r="R1079" s="37" t="s">
        <v>1131</v>
      </c>
      <c r="S1079" s="42">
        <f>ABS(O1909-O1079)*100</f>
        <v>43.544248684359928</v>
      </c>
      <c r="T1079" t="s">
        <v>88</v>
      </c>
      <c r="V1079" s="7">
        <v>78540</v>
      </c>
      <c r="W1079" t="s">
        <v>45</v>
      </c>
      <c r="X1079" s="17" t="s">
        <v>46</v>
      </c>
      <c r="Z1079" t="s">
        <v>1731</v>
      </c>
      <c r="AA1079">
        <v>401</v>
      </c>
      <c r="AB1079">
        <v>45</v>
      </c>
    </row>
    <row r="1080" spans="1:28" x14ac:dyDescent="0.25">
      <c r="A1080" t="s">
        <v>2259</v>
      </c>
      <c r="B1080" t="s">
        <v>2260</v>
      </c>
      <c r="C1080" s="17">
        <v>45309</v>
      </c>
      <c r="D1080" s="7">
        <v>540000</v>
      </c>
      <c r="E1080" t="s">
        <v>41</v>
      </c>
      <c r="F1080" t="s">
        <v>42</v>
      </c>
      <c r="G1080" s="7">
        <v>540000</v>
      </c>
      <c r="H1080" s="7">
        <v>274890</v>
      </c>
      <c r="I1080" s="12">
        <f t="shared" si="80"/>
        <v>50.905555555555559</v>
      </c>
      <c r="J1080" s="12">
        <f t="shared" si="84"/>
        <v>1.2088522588522608</v>
      </c>
      <c r="K1080" s="7">
        <v>549781</v>
      </c>
      <c r="L1080" s="7">
        <v>81558</v>
      </c>
      <c r="M1080" s="7">
        <f t="shared" si="81"/>
        <v>458442</v>
      </c>
      <c r="N1080" s="7">
        <v>275425.28125</v>
      </c>
      <c r="O1080" s="22">
        <f t="shared" si="82"/>
        <v>1.6644877257432227</v>
      </c>
      <c r="P1080" s="27">
        <v>2377</v>
      </c>
      <c r="Q1080" s="32">
        <f t="shared" si="83"/>
        <v>192.86579722339084</v>
      </c>
      <c r="R1080" s="37" t="s">
        <v>1131</v>
      </c>
      <c r="S1080" s="42">
        <f>ABS(O1909-O1080)*100</f>
        <v>16.590228750812798</v>
      </c>
      <c r="T1080" t="s">
        <v>99</v>
      </c>
      <c r="V1080" s="7">
        <v>70000</v>
      </c>
      <c r="W1080" t="s">
        <v>45</v>
      </c>
      <c r="X1080" s="17" t="s">
        <v>46</v>
      </c>
      <c r="Z1080" t="s">
        <v>1731</v>
      </c>
      <c r="AA1080">
        <v>401</v>
      </c>
      <c r="AB1080">
        <v>57</v>
      </c>
    </row>
    <row r="1081" spans="1:28" x14ac:dyDescent="0.25">
      <c r="A1081" t="s">
        <v>2261</v>
      </c>
      <c r="B1081" t="s">
        <v>2262</v>
      </c>
      <c r="C1081" s="17">
        <v>44715</v>
      </c>
      <c r="D1081" s="7">
        <v>248000</v>
      </c>
      <c r="E1081" t="s">
        <v>41</v>
      </c>
      <c r="F1081" t="s">
        <v>42</v>
      </c>
      <c r="G1081" s="7">
        <v>248000</v>
      </c>
      <c r="H1081" s="7">
        <v>124830</v>
      </c>
      <c r="I1081" s="12">
        <f t="shared" si="80"/>
        <v>50.334677419354833</v>
      </c>
      <c r="J1081" s="12">
        <f t="shared" si="84"/>
        <v>0.63797412265153497</v>
      </c>
      <c r="K1081" s="7">
        <v>249665</v>
      </c>
      <c r="L1081" s="7">
        <v>45415</v>
      </c>
      <c r="M1081" s="7">
        <f t="shared" si="81"/>
        <v>202585</v>
      </c>
      <c r="N1081" s="7">
        <v>215000</v>
      </c>
      <c r="O1081" s="22">
        <f t="shared" si="82"/>
        <v>0.94225581395348834</v>
      </c>
      <c r="P1081" s="27">
        <v>1406</v>
      </c>
      <c r="Q1081" s="32">
        <f t="shared" si="83"/>
        <v>144.08605974395448</v>
      </c>
      <c r="R1081" s="37" t="s">
        <v>2263</v>
      </c>
      <c r="S1081" s="42">
        <f>ABS(O1909-O1081)*100</f>
        <v>55.632962428160639</v>
      </c>
      <c r="T1081" t="s">
        <v>44</v>
      </c>
      <c r="V1081" s="7">
        <v>45000</v>
      </c>
      <c r="W1081" t="s">
        <v>45</v>
      </c>
      <c r="X1081" s="17" t="s">
        <v>46</v>
      </c>
      <c r="Z1081" t="s">
        <v>240</v>
      </c>
      <c r="AA1081">
        <v>407</v>
      </c>
      <c r="AB1081">
        <v>65</v>
      </c>
    </row>
    <row r="1082" spans="1:28" x14ac:dyDescent="0.25">
      <c r="A1082" t="s">
        <v>2264</v>
      </c>
      <c r="B1082" t="s">
        <v>2265</v>
      </c>
      <c r="C1082" s="17">
        <v>44958</v>
      </c>
      <c r="D1082" s="7">
        <v>260000</v>
      </c>
      <c r="E1082" t="s">
        <v>178</v>
      </c>
      <c r="F1082" t="s">
        <v>42</v>
      </c>
      <c r="G1082" s="7">
        <v>260000</v>
      </c>
      <c r="H1082" s="7">
        <v>126210</v>
      </c>
      <c r="I1082" s="12">
        <f t="shared" si="80"/>
        <v>48.542307692307688</v>
      </c>
      <c r="J1082" s="12">
        <f t="shared" si="84"/>
        <v>1.1543956043956101</v>
      </c>
      <c r="K1082" s="7">
        <v>252424</v>
      </c>
      <c r="L1082" s="7">
        <v>45415</v>
      </c>
      <c r="M1082" s="7">
        <f t="shared" si="81"/>
        <v>214585</v>
      </c>
      <c r="N1082" s="7">
        <v>217904.203125</v>
      </c>
      <c r="O1082" s="22">
        <f t="shared" si="82"/>
        <v>0.98476760394063645</v>
      </c>
      <c r="P1082" s="27">
        <v>1406</v>
      </c>
      <c r="Q1082" s="32">
        <f t="shared" si="83"/>
        <v>152.62091038406828</v>
      </c>
      <c r="R1082" s="37" t="s">
        <v>2263</v>
      </c>
      <c r="S1082" s="42">
        <f>ABS(O1909-O1082)*100</f>
        <v>51.381783429445825</v>
      </c>
      <c r="T1082" t="s">
        <v>44</v>
      </c>
      <c r="V1082" s="7">
        <v>45000</v>
      </c>
      <c r="W1082" t="s">
        <v>45</v>
      </c>
      <c r="X1082" s="17" t="s">
        <v>46</v>
      </c>
      <c r="Z1082" t="s">
        <v>240</v>
      </c>
      <c r="AA1082">
        <v>407</v>
      </c>
      <c r="AB1082">
        <v>65</v>
      </c>
    </row>
    <row r="1083" spans="1:28" x14ac:dyDescent="0.25">
      <c r="A1083" t="s">
        <v>2266</v>
      </c>
      <c r="B1083" t="s">
        <v>2267</v>
      </c>
      <c r="C1083" s="17">
        <v>45184</v>
      </c>
      <c r="D1083" s="7">
        <v>265000</v>
      </c>
      <c r="E1083" t="s">
        <v>41</v>
      </c>
      <c r="F1083" t="s">
        <v>42</v>
      </c>
      <c r="G1083" s="7">
        <v>265000</v>
      </c>
      <c r="H1083" s="7">
        <v>125750</v>
      </c>
      <c r="I1083" s="12">
        <f t="shared" si="80"/>
        <v>47.452830188679243</v>
      </c>
      <c r="J1083" s="12">
        <f t="shared" si="84"/>
        <v>2.2438731080240544</v>
      </c>
      <c r="K1083" s="7">
        <v>251495</v>
      </c>
      <c r="L1083" s="7">
        <v>45415</v>
      </c>
      <c r="M1083" s="7">
        <f t="shared" si="81"/>
        <v>219585</v>
      </c>
      <c r="N1083" s="7">
        <v>216926.3125</v>
      </c>
      <c r="O1083" s="22">
        <f t="shared" si="82"/>
        <v>1.0122561780051462</v>
      </c>
      <c r="P1083" s="27">
        <v>1406</v>
      </c>
      <c r="Q1083" s="32">
        <f t="shared" si="83"/>
        <v>156.17709815078237</v>
      </c>
      <c r="R1083" s="37" t="s">
        <v>2263</v>
      </c>
      <c r="S1083" s="42">
        <f>ABS(O1909-O1083)*100</f>
        <v>48.632926022994852</v>
      </c>
      <c r="T1083" t="s">
        <v>44</v>
      </c>
      <c r="V1083" s="7">
        <v>45000</v>
      </c>
      <c r="W1083" t="s">
        <v>45</v>
      </c>
      <c r="X1083" s="17" t="s">
        <v>46</v>
      </c>
      <c r="Z1083" t="s">
        <v>240</v>
      </c>
      <c r="AA1083">
        <v>407</v>
      </c>
      <c r="AB1083">
        <v>65</v>
      </c>
    </row>
    <row r="1084" spans="1:28" x14ac:dyDescent="0.25">
      <c r="A1084" t="s">
        <v>2268</v>
      </c>
      <c r="B1084" t="s">
        <v>2269</v>
      </c>
      <c r="C1084" s="17">
        <v>44904</v>
      </c>
      <c r="D1084" s="7">
        <v>210000</v>
      </c>
      <c r="E1084" t="s">
        <v>41</v>
      </c>
      <c r="F1084" t="s">
        <v>42</v>
      </c>
      <c r="G1084" s="7">
        <v>210000</v>
      </c>
      <c r="H1084" s="7">
        <v>122030</v>
      </c>
      <c r="I1084" s="12">
        <f t="shared" si="80"/>
        <v>58.109523809523807</v>
      </c>
      <c r="J1084" s="12">
        <f t="shared" si="84"/>
        <v>8.4128205128205096</v>
      </c>
      <c r="K1084" s="7">
        <v>244057</v>
      </c>
      <c r="L1084" s="7">
        <v>45461</v>
      </c>
      <c r="M1084" s="7">
        <f t="shared" si="81"/>
        <v>164539</v>
      </c>
      <c r="N1084" s="7">
        <v>209048.421875</v>
      </c>
      <c r="O1084" s="22">
        <f t="shared" si="82"/>
        <v>0.7870855877514622</v>
      </c>
      <c r="P1084" s="27">
        <v>1521</v>
      </c>
      <c r="Q1084" s="32">
        <f t="shared" si="83"/>
        <v>108.17817225509533</v>
      </c>
      <c r="R1084" s="37" t="s">
        <v>2263</v>
      </c>
      <c r="S1084" s="42">
        <f>ABS(O1909-O1084)*100</f>
        <v>71.149985048363249</v>
      </c>
      <c r="T1084" t="s">
        <v>44</v>
      </c>
      <c r="V1084" s="7">
        <v>45000</v>
      </c>
      <c r="W1084" t="s">
        <v>45</v>
      </c>
      <c r="X1084" s="17" t="s">
        <v>46</v>
      </c>
      <c r="Z1084" t="s">
        <v>240</v>
      </c>
      <c r="AA1084">
        <v>407</v>
      </c>
      <c r="AB1084">
        <v>65</v>
      </c>
    </row>
    <row r="1085" spans="1:28" x14ac:dyDescent="0.25">
      <c r="A1085" t="s">
        <v>2270</v>
      </c>
      <c r="B1085" t="s">
        <v>2271</v>
      </c>
      <c r="C1085" s="17">
        <v>44869</v>
      </c>
      <c r="D1085" s="7">
        <v>240000</v>
      </c>
      <c r="E1085" t="s">
        <v>41</v>
      </c>
      <c r="F1085" t="s">
        <v>42</v>
      </c>
      <c r="G1085" s="7">
        <v>240000</v>
      </c>
      <c r="H1085" s="7">
        <v>107050</v>
      </c>
      <c r="I1085" s="12">
        <f t="shared" si="80"/>
        <v>44.604166666666664</v>
      </c>
      <c r="J1085" s="12">
        <f t="shared" si="84"/>
        <v>5.0925366300366335</v>
      </c>
      <c r="K1085" s="7">
        <v>214097</v>
      </c>
      <c r="L1085" s="7">
        <v>45461</v>
      </c>
      <c r="M1085" s="7">
        <f t="shared" si="81"/>
        <v>194539</v>
      </c>
      <c r="N1085" s="7">
        <v>177511.578125</v>
      </c>
      <c r="O1085" s="22">
        <f t="shared" si="82"/>
        <v>1.0959228803825385</v>
      </c>
      <c r="P1085" s="27">
        <v>1406</v>
      </c>
      <c r="Q1085" s="32">
        <f t="shared" si="83"/>
        <v>138.36344238975818</v>
      </c>
      <c r="R1085" s="37" t="s">
        <v>2263</v>
      </c>
      <c r="S1085" s="42">
        <f>ABS(O1909-O1085)*100</f>
        <v>40.266255785255623</v>
      </c>
      <c r="T1085" t="s">
        <v>44</v>
      </c>
      <c r="V1085" s="7">
        <v>45000</v>
      </c>
      <c r="W1085" t="s">
        <v>45</v>
      </c>
      <c r="X1085" s="17" t="s">
        <v>46</v>
      </c>
      <c r="Z1085" t="s">
        <v>240</v>
      </c>
      <c r="AA1085">
        <v>407</v>
      </c>
      <c r="AB1085">
        <v>65</v>
      </c>
    </row>
    <row r="1086" spans="1:28" x14ac:dyDescent="0.25">
      <c r="A1086" t="s">
        <v>2272</v>
      </c>
      <c r="B1086" t="s">
        <v>2273</v>
      </c>
      <c r="C1086" s="17">
        <v>44726</v>
      </c>
      <c r="D1086" s="7">
        <v>390000</v>
      </c>
      <c r="E1086" t="s">
        <v>41</v>
      </c>
      <c r="F1086" t="s">
        <v>42</v>
      </c>
      <c r="G1086" s="7">
        <v>390000</v>
      </c>
      <c r="H1086" s="7">
        <v>233870</v>
      </c>
      <c r="I1086" s="12">
        <f t="shared" si="80"/>
        <v>59.966666666666669</v>
      </c>
      <c r="J1086" s="12">
        <f t="shared" si="84"/>
        <v>10.269963369963371</v>
      </c>
      <c r="K1086" s="7">
        <v>467734</v>
      </c>
      <c r="L1086" s="7">
        <v>81975</v>
      </c>
      <c r="M1086" s="7">
        <f t="shared" si="81"/>
        <v>308025</v>
      </c>
      <c r="N1086" s="7">
        <v>201968.0625</v>
      </c>
      <c r="O1086" s="22">
        <f t="shared" si="82"/>
        <v>1.5251173684948331</v>
      </c>
      <c r="P1086" s="27">
        <v>2814</v>
      </c>
      <c r="Q1086" s="32">
        <f t="shared" si="83"/>
        <v>109.46162046908316</v>
      </c>
      <c r="R1086" s="37" t="s">
        <v>727</v>
      </c>
      <c r="S1086" s="42">
        <f>ABS(O1909-O1086)*100</f>
        <v>2.6531930259738434</v>
      </c>
      <c r="T1086" t="s">
        <v>137</v>
      </c>
      <c r="V1086" s="7">
        <v>76230</v>
      </c>
      <c r="W1086" t="s">
        <v>45</v>
      </c>
      <c r="X1086" s="17" t="s">
        <v>46</v>
      </c>
      <c r="Z1086" t="s">
        <v>2274</v>
      </c>
      <c r="AA1086">
        <v>401</v>
      </c>
      <c r="AB1086">
        <v>49</v>
      </c>
    </row>
    <row r="1087" spans="1:28" x14ac:dyDescent="0.25">
      <c r="A1087" t="s">
        <v>2275</v>
      </c>
      <c r="B1087" t="s">
        <v>2276</v>
      </c>
      <c r="C1087" s="17">
        <v>45303</v>
      </c>
      <c r="D1087" s="7">
        <v>374900</v>
      </c>
      <c r="E1087" t="s">
        <v>41</v>
      </c>
      <c r="F1087" t="s">
        <v>42</v>
      </c>
      <c r="G1087" s="7">
        <v>374900</v>
      </c>
      <c r="H1087" s="7">
        <v>166410</v>
      </c>
      <c r="I1087" s="12">
        <f t="shared" si="80"/>
        <v>44.387836756468388</v>
      </c>
      <c r="J1087" s="12">
        <f t="shared" si="84"/>
        <v>5.3088665402349093</v>
      </c>
      <c r="K1087" s="7">
        <v>332818</v>
      </c>
      <c r="L1087" s="7">
        <v>76722</v>
      </c>
      <c r="M1087" s="7">
        <f t="shared" si="81"/>
        <v>298178</v>
      </c>
      <c r="N1087" s="7">
        <v>156156.09375</v>
      </c>
      <c r="O1087" s="22">
        <f t="shared" si="82"/>
        <v>1.9094868015677422</v>
      </c>
      <c r="P1087" s="27">
        <v>1685</v>
      </c>
      <c r="Q1087" s="32">
        <f t="shared" si="83"/>
        <v>176.96023738872404</v>
      </c>
      <c r="R1087" s="37" t="s">
        <v>2277</v>
      </c>
      <c r="S1087" s="42">
        <f>ABS(O1909-O1087)*100</f>
        <v>41.090136333264752</v>
      </c>
      <c r="T1087" t="s">
        <v>83</v>
      </c>
      <c r="V1087" s="7">
        <v>75537</v>
      </c>
      <c r="W1087" t="s">
        <v>45</v>
      </c>
      <c r="X1087" s="17" t="s">
        <v>46</v>
      </c>
      <c r="Z1087" t="s">
        <v>1340</v>
      </c>
      <c r="AA1087">
        <v>401</v>
      </c>
      <c r="AB1087">
        <v>44</v>
      </c>
    </row>
    <row r="1088" spans="1:28" x14ac:dyDescent="0.25">
      <c r="A1088" t="s">
        <v>2278</v>
      </c>
      <c r="B1088" t="s">
        <v>2279</v>
      </c>
      <c r="C1088" s="17">
        <v>44700</v>
      </c>
      <c r="D1088" s="7">
        <v>430000</v>
      </c>
      <c r="E1088" t="s">
        <v>41</v>
      </c>
      <c r="F1088" t="s">
        <v>42</v>
      </c>
      <c r="G1088" s="7">
        <v>430000</v>
      </c>
      <c r="H1088" s="7">
        <v>177310</v>
      </c>
      <c r="I1088" s="12">
        <f t="shared" si="80"/>
        <v>41.234883720930235</v>
      </c>
      <c r="J1088" s="12">
        <f t="shared" si="84"/>
        <v>8.4618195757730632</v>
      </c>
      <c r="K1088" s="7">
        <v>354620</v>
      </c>
      <c r="L1088" s="7">
        <v>94660</v>
      </c>
      <c r="M1088" s="7">
        <f t="shared" si="81"/>
        <v>335340</v>
      </c>
      <c r="N1088" s="7">
        <v>158512.1875</v>
      </c>
      <c r="O1088" s="22">
        <f t="shared" si="82"/>
        <v>2.1155471089565272</v>
      </c>
      <c r="P1088" s="27">
        <v>1931</v>
      </c>
      <c r="Q1088" s="32">
        <f t="shared" si="83"/>
        <v>173.66131538063181</v>
      </c>
      <c r="R1088" s="37" t="s">
        <v>2277</v>
      </c>
      <c r="S1088" s="42">
        <f>ABS(O1909-O1088)*100</f>
        <v>61.696167072143247</v>
      </c>
      <c r="T1088" t="s">
        <v>83</v>
      </c>
      <c r="V1088" s="7">
        <v>89001</v>
      </c>
      <c r="W1088" t="s">
        <v>45</v>
      </c>
      <c r="X1088" s="17" t="s">
        <v>46</v>
      </c>
      <c r="Z1088" t="s">
        <v>1340</v>
      </c>
      <c r="AA1088">
        <v>401</v>
      </c>
      <c r="AB1088">
        <v>45</v>
      </c>
    </row>
    <row r="1089" spans="1:28" x14ac:dyDescent="0.25">
      <c r="A1089" t="s">
        <v>2280</v>
      </c>
      <c r="B1089" t="s">
        <v>2281</v>
      </c>
      <c r="C1089" s="17">
        <v>45373</v>
      </c>
      <c r="D1089" s="7">
        <v>478500</v>
      </c>
      <c r="E1089" t="s">
        <v>41</v>
      </c>
      <c r="F1089" t="s">
        <v>42</v>
      </c>
      <c r="G1089" s="7">
        <v>478500</v>
      </c>
      <c r="H1089" s="7">
        <v>255330</v>
      </c>
      <c r="I1089" s="12">
        <f t="shared" si="80"/>
        <v>53.360501567398124</v>
      </c>
      <c r="J1089" s="12">
        <f t="shared" si="84"/>
        <v>3.6637982706948264</v>
      </c>
      <c r="K1089" s="7">
        <v>510652</v>
      </c>
      <c r="L1089" s="7">
        <v>92354</v>
      </c>
      <c r="M1089" s="7">
        <f t="shared" si="81"/>
        <v>386146</v>
      </c>
      <c r="N1089" s="7">
        <v>209149</v>
      </c>
      <c r="O1089" s="22">
        <f t="shared" si="82"/>
        <v>1.8462722747897431</v>
      </c>
      <c r="P1089" s="27">
        <v>2950</v>
      </c>
      <c r="Q1089" s="32">
        <f t="shared" si="83"/>
        <v>130.89694915254236</v>
      </c>
      <c r="R1089" s="37" t="s">
        <v>2282</v>
      </c>
      <c r="S1089" s="42">
        <f>ABS(O1909-O1089)*100</f>
        <v>34.768683655464841</v>
      </c>
      <c r="T1089" t="s">
        <v>1531</v>
      </c>
      <c r="V1089" s="7">
        <v>69630</v>
      </c>
      <c r="W1089" t="s">
        <v>45</v>
      </c>
      <c r="X1089" s="17" t="s">
        <v>46</v>
      </c>
      <c r="Z1089" t="s">
        <v>1340</v>
      </c>
      <c r="AA1089">
        <v>401</v>
      </c>
      <c r="AB1089">
        <v>48</v>
      </c>
    </row>
    <row r="1090" spans="1:28" x14ac:dyDescent="0.25">
      <c r="A1090" t="s">
        <v>2283</v>
      </c>
      <c r="B1090" t="s">
        <v>2284</v>
      </c>
      <c r="C1090" s="17">
        <v>44876</v>
      </c>
      <c r="D1090" s="7">
        <v>325000</v>
      </c>
      <c r="E1090" t="s">
        <v>41</v>
      </c>
      <c r="F1090" t="s">
        <v>42</v>
      </c>
      <c r="G1090" s="7">
        <v>325000</v>
      </c>
      <c r="H1090" s="7">
        <v>218360</v>
      </c>
      <c r="I1090" s="12">
        <f t="shared" ref="I1090:I1153" si="85">H1090/G1090*100</f>
        <v>67.187692307692302</v>
      </c>
      <c r="J1090" s="12">
        <f t="shared" si="84"/>
        <v>17.490989010989004</v>
      </c>
      <c r="K1090" s="7">
        <v>436725</v>
      </c>
      <c r="L1090" s="7">
        <v>108522</v>
      </c>
      <c r="M1090" s="7">
        <f t="shared" ref="M1090:M1153" si="86">G1090-L1090</f>
        <v>216478</v>
      </c>
      <c r="N1090" s="7">
        <v>200123.78125</v>
      </c>
      <c r="O1090" s="22">
        <f t="shared" ref="O1090:O1153" si="87">M1090/N1090</f>
        <v>1.0817205164116397</v>
      </c>
      <c r="P1090" s="27">
        <v>2518</v>
      </c>
      <c r="Q1090" s="32">
        <f t="shared" ref="Q1090:Q1153" si="88">M1090/P1090</f>
        <v>85.972200158856239</v>
      </c>
      <c r="R1090" s="37" t="s">
        <v>2277</v>
      </c>
      <c r="S1090" s="42">
        <f>ABS(O1909-O1090)*100</f>
        <v>41.686492182345503</v>
      </c>
      <c r="T1090" t="s">
        <v>83</v>
      </c>
      <c r="V1090" s="7">
        <v>101706</v>
      </c>
      <c r="W1090" t="s">
        <v>45</v>
      </c>
      <c r="X1090" s="17" t="s">
        <v>46</v>
      </c>
      <c r="Z1090" t="s">
        <v>1340</v>
      </c>
      <c r="AA1090">
        <v>401</v>
      </c>
      <c r="AB1090">
        <v>45</v>
      </c>
    </row>
    <row r="1091" spans="1:28" x14ac:dyDescent="0.25">
      <c r="A1091" t="s">
        <v>2285</v>
      </c>
      <c r="B1091" t="s">
        <v>2286</v>
      </c>
      <c r="C1091" s="17">
        <v>44886</v>
      </c>
      <c r="D1091" s="7">
        <v>360000</v>
      </c>
      <c r="E1091" t="s">
        <v>41</v>
      </c>
      <c r="F1091" t="s">
        <v>42</v>
      </c>
      <c r="G1091" s="7">
        <v>360000</v>
      </c>
      <c r="H1091" s="7">
        <v>206400</v>
      </c>
      <c r="I1091" s="12">
        <f t="shared" si="85"/>
        <v>57.333333333333336</v>
      </c>
      <c r="J1091" s="12">
        <f t="shared" ref="J1091:J1154" si="89">+ABS(I1091-$I$1914)</f>
        <v>7.6366300366300379</v>
      </c>
      <c r="K1091" s="7">
        <v>412794</v>
      </c>
      <c r="L1091" s="7">
        <v>53124</v>
      </c>
      <c r="M1091" s="7">
        <f t="shared" si="86"/>
        <v>306876</v>
      </c>
      <c r="N1091" s="7">
        <v>179835</v>
      </c>
      <c r="O1091" s="22">
        <f t="shared" si="87"/>
        <v>1.7064308949870715</v>
      </c>
      <c r="P1091" s="27">
        <v>1615</v>
      </c>
      <c r="Q1091" s="32">
        <f t="shared" si="88"/>
        <v>190.01609907120744</v>
      </c>
      <c r="R1091" s="37" t="s">
        <v>2282</v>
      </c>
      <c r="S1091" s="42">
        <f>ABS(O1909-O1091)*100</f>
        <v>20.784545675197673</v>
      </c>
      <c r="T1091" t="s">
        <v>44</v>
      </c>
      <c r="V1091" s="7">
        <v>49500</v>
      </c>
      <c r="W1091" t="s">
        <v>45</v>
      </c>
      <c r="X1091" s="17" t="s">
        <v>46</v>
      </c>
      <c r="Z1091" t="s">
        <v>1340</v>
      </c>
      <c r="AA1091">
        <v>401</v>
      </c>
      <c r="AB1091">
        <v>65</v>
      </c>
    </row>
    <row r="1092" spans="1:28" x14ac:dyDescent="0.25">
      <c r="A1092" t="s">
        <v>2287</v>
      </c>
      <c r="B1092" t="s">
        <v>2288</v>
      </c>
      <c r="C1092" s="17">
        <v>45054</v>
      </c>
      <c r="D1092" s="7">
        <v>425000</v>
      </c>
      <c r="E1092" t="s">
        <v>41</v>
      </c>
      <c r="F1092" t="s">
        <v>42</v>
      </c>
      <c r="G1092" s="7">
        <v>425000</v>
      </c>
      <c r="H1092" s="7">
        <v>173990</v>
      </c>
      <c r="I1092" s="12">
        <f t="shared" si="85"/>
        <v>40.938823529411764</v>
      </c>
      <c r="J1092" s="12">
        <f t="shared" si="89"/>
        <v>8.7578797672915343</v>
      </c>
      <c r="K1092" s="7">
        <v>347976</v>
      </c>
      <c r="L1092" s="7">
        <v>90514</v>
      </c>
      <c r="M1092" s="7">
        <f t="shared" si="86"/>
        <v>334486</v>
      </c>
      <c r="N1092" s="7">
        <v>128731</v>
      </c>
      <c r="O1092" s="22">
        <f t="shared" si="87"/>
        <v>2.5983329578733949</v>
      </c>
      <c r="P1092" s="27">
        <v>2180</v>
      </c>
      <c r="Q1092" s="32">
        <f t="shared" si="88"/>
        <v>153.43394495412844</v>
      </c>
      <c r="R1092" s="37" t="s">
        <v>2282</v>
      </c>
      <c r="S1092" s="42">
        <f>ABS(O1909-O1092)*100</f>
        <v>109.97475196383002</v>
      </c>
      <c r="T1092" t="s">
        <v>44</v>
      </c>
      <c r="V1092" s="7">
        <v>87120</v>
      </c>
      <c r="W1092" t="s">
        <v>45</v>
      </c>
      <c r="X1092" s="17" t="s">
        <v>46</v>
      </c>
      <c r="Z1092" t="s">
        <v>1340</v>
      </c>
      <c r="AA1092">
        <v>401</v>
      </c>
      <c r="AB1092">
        <v>45</v>
      </c>
    </row>
    <row r="1093" spans="1:28" x14ac:dyDescent="0.25">
      <c r="A1093" t="s">
        <v>2289</v>
      </c>
      <c r="B1093" t="s">
        <v>2290</v>
      </c>
      <c r="C1093" s="17">
        <v>45184</v>
      </c>
      <c r="D1093" s="7">
        <v>370000</v>
      </c>
      <c r="E1093" t="s">
        <v>41</v>
      </c>
      <c r="F1093" t="s">
        <v>42</v>
      </c>
      <c r="G1093" s="7">
        <v>370000</v>
      </c>
      <c r="H1093" s="7">
        <v>213420</v>
      </c>
      <c r="I1093" s="12">
        <f t="shared" si="85"/>
        <v>57.681081081081075</v>
      </c>
      <c r="J1093" s="12">
        <f t="shared" si="89"/>
        <v>7.9843777843777772</v>
      </c>
      <c r="K1093" s="7">
        <v>426833</v>
      </c>
      <c r="L1093" s="7">
        <v>58003</v>
      </c>
      <c r="M1093" s="7">
        <f t="shared" si="86"/>
        <v>311997</v>
      </c>
      <c r="N1093" s="7">
        <v>184415</v>
      </c>
      <c r="O1093" s="22">
        <f t="shared" si="87"/>
        <v>1.6918200797115202</v>
      </c>
      <c r="P1093" s="27">
        <v>2080</v>
      </c>
      <c r="Q1093" s="32">
        <f t="shared" si="88"/>
        <v>149.99855769230768</v>
      </c>
      <c r="R1093" s="37" t="s">
        <v>2282</v>
      </c>
      <c r="S1093" s="42">
        <f>ABS(O1909-O1093)*100</f>
        <v>19.323464147642543</v>
      </c>
      <c r="T1093" t="s">
        <v>44</v>
      </c>
      <c r="V1093" s="7">
        <v>49500</v>
      </c>
      <c r="W1093" t="s">
        <v>45</v>
      </c>
      <c r="X1093" s="17" t="s">
        <v>46</v>
      </c>
      <c r="Z1093" t="s">
        <v>1340</v>
      </c>
      <c r="AA1093">
        <v>401</v>
      </c>
      <c r="AB1093">
        <v>63</v>
      </c>
    </row>
    <row r="1094" spans="1:28" x14ac:dyDescent="0.25">
      <c r="A1094" t="s">
        <v>2291</v>
      </c>
      <c r="B1094" t="s">
        <v>2292</v>
      </c>
      <c r="C1094" s="17">
        <v>44875</v>
      </c>
      <c r="D1094" s="7">
        <v>595000</v>
      </c>
      <c r="E1094" t="s">
        <v>41</v>
      </c>
      <c r="F1094" t="s">
        <v>42</v>
      </c>
      <c r="G1094" s="7">
        <v>595000</v>
      </c>
      <c r="H1094" s="7">
        <v>281390</v>
      </c>
      <c r="I1094" s="12">
        <f t="shared" si="85"/>
        <v>47.292436974789915</v>
      </c>
      <c r="J1094" s="12">
        <f t="shared" si="89"/>
        <v>2.4042663219133829</v>
      </c>
      <c r="K1094" s="7">
        <v>562784</v>
      </c>
      <c r="L1094" s="7">
        <v>90098</v>
      </c>
      <c r="M1094" s="7">
        <f t="shared" si="86"/>
        <v>504902</v>
      </c>
      <c r="N1094" s="7">
        <v>236343</v>
      </c>
      <c r="O1094" s="22">
        <f t="shared" si="87"/>
        <v>2.1363103624816473</v>
      </c>
      <c r="P1094" s="27">
        <v>3076</v>
      </c>
      <c r="Q1094" s="32">
        <f t="shared" si="88"/>
        <v>164.14239271781534</v>
      </c>
      <c r="R1094" s="37" t="s">
        <v>2282</v>
      </c>
      <c r="S1094" s="42">
        <f>ABS(O1909-O1094)*100</f>
        <v>63.772492424655255</v>
      </c>
      <c r="T1094" t="s">
        <v>1531</v>
      </c>
      <c r="V1094" s="7">
        <v>87120</v>
      </c>
      <c r="W1094" t="s">
        <v>45</v>
      </c>
      <c r="X1094" s="17" t="s">
        <v>46</v>
      </c>
      <c r="Z1094" t="s">
        <v>1340</v>
      </c>
      <c r="AA1094">
        <v>401</v>
      </c>
      <c r="AB1094">
        <v>45</v>
      </c>
    </row>
    <row r="1095" spans="1:28" x14ac:dyDescent="0.25">
      <c r="A1095" t="s">
        <v>2293</v>
      </c>
      <c r="B1095" t="s">
        <v>2294</v>
      </c>
      <c r="C1095" s="17">
        <v>44678</v>
      </c>
      <c r="D1095" s="7">
        <v>315000</v>
      </c>
      <c r="E1095" t="s">
        <v>41</v>
      </c>
      <c r="F1095" t="s">
        <v>42</v>
      </c>
      <c r="G1095" s="7">
        <v>315000</v>
      </c>
      <c r="H1095" s="7">
        <v>158260</v>
      </c>
      <c r="I1095" s="12">
        <f t="shared" si="85"/>
        <v>50.24126984126984</v>
      </c>
      <c r="J1095" s="12">
        <f t="shared" si="89"/>
        <v>0.54456654456654263</v>
      </c>
      <c r="K1095" s="7">
        <v>316514</v>
      </c>
      <c r="L1095" s="7">
        <v>59244</v>
      </c>
      <c r="M1095" s="7">
        <f t="shared" si="86"/>
        <v>255756</v>
      </c>
      <c r="N1095" s="7">
        <v>128635</v>
      </c>
      <c r="O1095" s="22">
        <f t="shared" si="87"/>
        <v>1.9882302639250593</v>
      </c>
      <c r="P1095" s="27">
        <v>1546</v>
      </c>
      <c r="Q1095" s="32">
        <f t="shared" si="88"/>
        <v>165.43078913324709</v>
      </c>
      <c r="R1095" s="37" t="s">
        <v>2282</v>
      </c>
      <c r="S1095" s="42">
        <f>ABS(O1909-O1095)*100</f>
        <v>48.964482568996459</v>
      </c>
      <c r="T1095" t="s">
        <v>83</v>
      </c>
      <c r="V1095" s="7">
        <v>56100</v>
      </c>
      <c r="W1095" t="s">
        <v>45</v>
      </c>
      <c r="X1095" s="17" t="s">
        <v>46</v>
      </c>
      <c r="Z1095" t="s">
        <v>1340</v>
      </c>
      <c r="AA1095">
        <v>401</v>
      </c>
      <c r="AB1095">
        <v>45</v>
      </c>
    </row>
    <row r="1096" spans="1:28" x14ac:dyDescent="0.25">
      <c r="A1096" t="s">
        <v>2295</v>
      </c>
      <c r="B1096" t="s">
        <v>2296</v>
      </c>
      <c r="C1096" s="17">
        <v>44713</v>
      </c>
      <c r="D1096" s="7">
        <v>430000</v>
      </c>
      <c r="E1096" t="s">
        <v>41</v>
      </c>
      <c r="F1096" t="s">
        <v>42</v>
      </c>
      <c r="G1096" s="7">
        <v>430000</v>
      </c>
      <c r="H1096" s="7">
        <v>206240</v>
      </c>
      <c r="I1096" s="12">
        <f t="shared" si="85"/>
        <v>47.962790697674421</v>
      </c>
      <c r="J1096" s="12">
        <f t="shared" si="89"/>
        <v>1.7339125990288764</v>
      </c>
      <c r="K1096" s="7">
        <v>412473</v>
      </c>
      <c r="L1096" s="7">
        <v>66119</v>
      </c>
      <c r="M1096" s="7">
        <f t="shared" si="86"/>
        <v>363881</v>
      </c>
      <c r="N1096" s="7">
        <v>173177</v>
      </c>
      <c r="O1096" s="22">
        <f t="shared" si="87"/>
        <v>2.1012085900552613</v>
      </c>
      <c r="P1096" s="27">
        <v>2744</v>
      </c>
      <c r="Q1096" s="32">
        <f t="shared" si="88"/>
        <v>132.60969387755102</v>
      </c>
      <c r="R1096" s="37" t="s">
        <v>2282</v>
      </c>
      <c r="S1096" s="42">
        <f>ABS(O1909-O1096)*100</f>
        <v>60.262315182016657</v>
      </c>
      <c r="T1096" t="s">
        <v>1531</v>
      </c>
      <c r="V1096" s="7">
        <v>61644</v>
      </c>
      <c r="W1096" t="s">
        <v>45</v>
      </c>
      <c r="X1096" s="17" t="s">
        <v>46</v>
      </c>
      <c r="Z1096" t="s">
        <v>1340</v>
      </c>
      <c r="AA1096">
        <v>401</v>
      </c>
      <c r="AB1096">
        <v>45</v>
      </c>
    </row>
    <row r="1097" spans="1:28" x14ac:dyDescent="0.25">
      <c r="A1097" t="s">
        <v>2297</v>
      </c>
      <c r="B1097" t="s">
        <v>2298</v>
      </c>
      <c r="C1097" s="17">
        <v>45146</v>
      </c>
      <c r="D1097" s="7">
        <v>252000</v>
      </c>
      <c r="E1097" t="s">
        <v>41</v>
      </c>
      <c r="F1097" t="s">
        <v>42</v>
      </c>
      <c r="G1097" s="7">
        <v>252000</v>
      </c>
      <c r="H1097" s="7">
        <v>110690</v>
      </c>
      <c r="I1097" s="12">
        <f t="shared" si="85"/>
        <v>43.924603174603178</v>
      </c>
      <c r="J1097" s="12">
        <f t="shared" si="89"/>
        <v>5.7721001221001202</v>
      </c>
      <c r="K1097" s="7">
        <v>221375</v>
      </c>
      <c r="L1097" s="7">
        <v>52671</v>
      </c>
      <c r="M1097" s="7">
        <f t="shared" si="86"/>
        <v>199329</v>
      </c>
      <c r="N1097" s="7">
        <v>84352</v>
      </c>
      <c r="O1097" s="22">
        <f t="shared" si="87"/>
        <v>2.3630619309559941</v>
      </c>
      <c r="P1097" s="27">
        <v>1380</v>
      </c>
      <c r="Q1097" s="32">
        <f t="shared" si="88"/>
        <v>144.44130434782608</v>
      </c>
      <c r="R1097" s="37" t="s">
        <v>2282</v>
      </c>
      <c r="S1097" s="42">
        <f>ABS(O1909-O1097)*100</f>
        <v>86.447649272089947</v>
      </c>
      <c r="T1097" t="s">
        <v>1531</v>
      </c>
      <c r="V1097" s="7">
        <v>49500</v>
      </c>
      <c r="W1097" t="s">
        <v>45</v>
      </c>
      <c r="X1097" s="17" t="s">
        <v>46</v>
      </c>
      <c r="Z1097" t="s">
        <v>1340</v>
      </c>
      <c r="AA1097">
        <v>401</v>
      </c>
      <c r="AB1097">
        <v>45</v>
      </c>
    </row>
    <row r="1098" spans="1:28" x14ac:dyDescent="0.25">
      <c r="A1098" t="s">
        <v>2299</v>
      </c>
      <c r="B1098" t="s">
        <v>2300</v>
      </c>
      <c r="C1098" s="17">
        <v>44854</v>
      </c>
      <c r="D1098" s="7">
        <v>240000</v>
      </c>
      <c r="E1098" t="s">
        <v>41</v>
      </c>
      <c r="F1098" t="s">
        <v>42</v>
      </c>
      <c r="G1098" s="7">
        <v>240000</v>
      </c>
      <c r="H1098" s="7">
        <v>119860</v>
      </c>
      <c r="I1098" s="12">
        <f t="shared" si="85"/>
        <v>49.94166666666667</v>
      </c>
      <c r="J1098" s="12">
        <f t="shared" si="89"/>
        <v>0.2449633699633722</v>
      </c>
      <c r="K1098" s="7">
        <v>239714</v>
      </c>
      <c r="L1098" s="7">
        <v>47192</v>
      </c>
      <c r="M1098" s="7">
        <f t="shared" si="86"/>
        <v>192808</v>
      </c>
      <c r="N1098" s="7">
        <v>173443.25</v>
      </c>
      <c r="O1098" s="22">
        <f t="shared" si="87"/>
        <v>1.1116489110991636</v>
      </c>
      <c r="P1098" s="27">
        <v>1261</v>
      </c>
      <c r="Q1098" s="32">
        <f t="shared" si="88"/>
        <v>152.90087232355273</v>
      </c>
      <c r="R1098" s="37" t="s">
        <v>1855</v>
      </c>
      <c r="S1098" s="42">
        <f>ABS(O1909-O1098)*100</f>
        <v>38.69365271359311</v>
      </c>
      <c r="T1098" t="s">
        <v>83</v>
      </c>
      <c r="V1098" s="7">
        <v>45000</v>
      </c>
      <c r="W1098" t="s">
        <v>45</v>
      </c>
      <c r="X1098" s="17" t="s">
        <v>46</v>
      </c>
      <c r="Z1098" t="s">
        <v>240</v>
      </c>
      <c r="AA1098">
        <v>407</v>
      </c>
      <c r="AB1098">
        <v>62</v>
      </c>
    </row>
    <row r="1099" spans="1:28" x14ac:dyDescent="0.25">
      <c r="A1099" t="s">
        <v>2301</v>
      </c>
      <c r="B1099" t="s">
        <v>2302</v>
      </c>
      <c r="C1099" s="17">
        <v>44748</v>
      </c>
      <c r="D1099" s="7">
        <v>240000</v>
      </c>
      <c r="E1099" t="s">
        <v>41</v>
      </c>
      <c r="F1099" t="s">
        <v>42</v>
      </c>
      <c r="G1099" s="7">
        <v>240000</v>
      </c>
      <c r="H1099" s="7">
        <v>112860</v>
      </c>
      <c r="I1099" s="12">
        <f t="shared" si="85"/>
        <v>47.024999999999999</v>
      </c>
      <c r="J1099" s="12">
        <f t="shared" si="89"/>
        <v>2.6717032967032992</v>
      </c>
      <c r="K1099" s="7">
        <v>225715</v>
      </c>
      <c r="L1099" s="7">
        <v>48753</v>
      </c>
      <c r="M1099" s="7">
        <f t="shared" si="86"/>
        <v>191247</v>
      </c>
      <c r="N1099" s="7">
        <v>159425.21875</v>
      </c>
      <c r="O1099" s="22">
        <f t="shared" si="87"/>
        <v>1.1996031838595171</v>
      </c>
      <c r="P1099" s="27">
        <v>1261</v>
      </c>
      <c r="Q1099" s="32">
        <f t="shared" si="88"/>
        <v>151.66296590007931</v>
      </c>
      <c r="R1099" s="37" t="s">
        <v>1855</v>
      </c>
      <c r="S1099" s="42">
        <f>ABS(O1909-O1099)*100</f>
        <v>29.898225437557755</v>
      </c>
      <c r="T1099" t="s">
        <v>83</v>
      </c>
      <c r="V1099" s="7">
        <v>45000</v>
      </c>
      <c r="W1099" t="s">
        <v>45</v>
      </c>
      <c r="X1099" s="17" t="s">
        <v>46</v>
      </c>
      <c r="Z1099" t="s">
        <v>240</v>
      </c>
      <c r="AA1099">
        <v>407</v>
      </c>
      <c r="AB1099">
        <v>62</v>
      </c>
    </row>
    <row r="1100" spans="1:28" x14ac:dyDescent="0.25">
      <c r="A1100" t="s">
        <v>2303</v>
      </c>
      <c r="B1100" t="s">
        <v>2304</v>
      </c>
      <c r="C1100" s="17">
        <v>45093</v>
      </c>
      <c r="D1100" s="7">
        <v>308000</v>
      </c>
      <c r="E1100" t="s">
        <v>41</v>
      </c>
      <c r="F1100" t="s">
        <v>42</v>
      </c>
      <c r="G1100" s="7">
        <v>308000</v>
      </c>
      <c r="H1100" s="7">
        <v>147530</v>
      </c>
      <c r="I1100" s="12">
        <f t="shared" si="85"/>
        <v>47.899350649350644</v>
      </c>
      <c r="J1100" s="12">
        <f t="shared" si="89"/>
        <v>1.7973526473526533</v>
      </c>
      <c r="K1100" s="7">
        <v>295057</v>
      </c>
      <c r="L1100" s="7">
        <v>55965</v>
      </c>
      <c r="M1100" s="7">
        <f t="shared" si="86"/>
        <v>252035</v>
      </c>
      <c r="N1100" s="7">
        <v>152287.890625</v>
      </c>
      <c r="O1100" s="22">
        <f t="shared" si="87"/>
        <v>1.6549904195640965</v>
      </c>
      <c r="P1100" s="27">
        <v>2460</v>
      </c>
      <c r="Q1100" s="32">
        <f t="shared" si="88"/>
        <v>102.45325203252033</v>
      </c>
      <c r="R1100" s="37" t="s">
        <v>2305</v>
      </c>
      <c r="S1100" s="42">
        <f>ABS(O1909-O1100)*100</f>
        <v>15.640498132900182</v>
      </c>
      <c r="T1100" t="s">
        <v>137</v>
      </c>
      <c r="V1100" s="7">
        <v>54780</v>
      </c>
      <c r="W1100" t="s">
        <v>45</v>
      </c>
      <c r="X1100" s="17" t="s">
        <v>46</v>
      </c>
      <c r="Z1100" t="s">
        <v>1340</v>
      </c>
      <c r="AA1100">
        <v>401</v>
      </c>
      <c r="AB1100">
        <v>44</v>
      </c>
    </row>
    <row r="1101" spans="1:28" x14ac:dyDescent="0.25">
      <c r="A1101" t="s">
        <v>2306</v>
      </c>
      <c r="B1101" t="s">
        <v>2307</v>
      </c>
      <c r="C1101" s="17">
        <v>45310</v>
      </c>
      <c r="D1101" s="7">
        <v>305000</v>
      </c>
      <c r="E1101" t="s">
        <v>41</v>
      </c>
      <c r="F1101" t="s">
        <v>42</v>
      </c>
      <c r="G1101" s="7">
        <v>305000</v>
      </c>
      <c r="H1101" s="7">
        <v>127380</v>
      </c>
      <c r="I1101" s="12">
        <f t="shared" si="85"/>
        <v>41.763934426229511</v>
      </c>
      <c r="J1101" s="12">
        <f t="shared" si="89"/>
        <v>7.9327688704737866</v>
      </c>
      <c r="K1101" s="7">
        <v>254765</v>
      </c>
      <c r="L1101" s="7">
        <v>50685</v>
      </c>
      <c r="M1101" s="7">
        <f t="shared" si="86"/>
        <v>254315</v>
      </c>
      <c r="N1101" s="7">
        <v>129987.2578125</v>
      </c>
      <c r="O1101" s="22">
        <f t="shared" si="87"/>
        <v>1.9564609968681426</v>
      </c>
      <c r="P1101" s="27">
        <v>1684</v>
      </c>
      <c r="Q1101" s="32">
        <f t="shared" si="88"/>
        <v>151.01840855106889</v>
      </c>
      <c r="R1101" s="37" t="s">
        <v>2305</v>
      </c>
      <c r="S1101" s="42">
        <f>ABS(O1909-O1101)*100</f>
        <v>45.787555863304789</v>
      </c>
      <c r="T1101" t="s">
        <v>1531</v>
      </c>
      <c r="V1101" s="7">
        <v>49500</v>
      </c>
      <c r="W1101" t="s">
        <v>45</v>
      </c>
      <c r="X1101" s="17" t="s">
        <v>46</v>
      </c>
      <c r="Z1101" t="s">
        <v>1340</v>
      </c>
      <c r="AA1101">
        <v>401</v>
      </c>
      <c r="AB1101">
        <v>45</v>
      </c>
    </row>
    <row r="1102" spans="1:28" x14ac:dyDescent="0.25">
      <c r="A1102" t="s">
        <v>2308</v>
      </c>
      <c r="B1102" t="s">
        <v>2309</v>
      </c>
      <c r="C1102" s="17">
        <v>44698</v>
      </c>
      <c r="D1102" s="7">
        <v>280000</v>
      </c>
      <c r="E1102" t="s">
        <v>41</v>
      </c>
      <c r="F1102" t="s">
        <v>42</v>
      </c>
      <c r="G1102" s="7">
        <v>280000</v>
      </c>
      <c r="H1102" s="7">
        <v>177200</v>
      </c>
      <c r="I1102" s="12">
        <f t="shared" si="85"/>
        <v>63.285714285714292</v>
      </c>
      <c r="J1102" s="12">
        <f t="shared" si="89"/>
        <v>13.589010989010994</v>
      </c>
      <c r="K1102" s="7">
        <v>354406</v>
      </c>
      <c r="L1102" s="7">
        <v>59928</v>
      </c>
      <c r="M1102" s="7">
        <f t="shared" si="86"/>
        <v>220072</v>
      </c>
      <c r="N1102" s="7">
        <v>187565.609375</v>
      </c>
      <c r="O1102" s="22">
        <f t="shared" si="87"/>
        <v>1.1733067737380896</v>
      </c>
      <c r="P1102" s="27">
        <v>1708</v>
      </c>
      <c r="Q1102" s="32">
        <f t="shared" si="88"/>
        <v>128.84777517564402</v>
      </c>
      <c r="R1102" s="37" t="s">
        <v>2305</v>
      </c>
      <c r="S1102" s="42">
        <f>ABS(O1909-O1102)*100</f>
        <v>32.527866449700518</v>
      </c>
      <c r="T1102" t="s">
        <v>83</v>
      </c>
      <c r="V1102" s="7">
        <v>49500</v>
      </c>
      <c r="W1102" t="s">
        <v>45</v>
      </c>
      <c r="X1102" s="17" t="s">
        <v>46</v>
      </c>
      <c r="Z1102" t="s">
        <v>1340</v>
      </c>
      <c r="AA1102">
        <v>401</v>
      </c>
      <c r="AB1102">
        <v>49</v>
      </c>
    </row>
    <row r="1103" spans="1:28" x14ac:dyDescent="0.25">
      <c r="A1103" t="s">
        <v>2310</v>
      </c>
      <c r="B1103" t="s">
        <v>2311</v>
      </c>
      <c r="C1103" s="17">
        <v>45209</v>
      </c>
      <c r="D1103" s="7">
        <v>505000</v>
      </c>
      <c r="E1103" t="s">
        <v>41</v>
      </c>
      <c r="F1103" t="s">
        <v>42</v>
      </c>
      <c r="G1103" s="7">
        <v>505000</v>
      </c>
      <c r="H1103" s="7">
        <v>233630</v>
      </c>
      <c r="I1103" s="12">
        <f t="shared" si="85"/>
        <v>46.263366336633666</v>
      </c>
      <c r="J1103" s="12">
        <f t="shared" si="89"/>
        <v>3.4333369600696315</v>
      </c>
      <c r="K1103" s="7">
        <v>467260</v>
      </c>
      <c r="L1103" s="7">
        <v>85789</v>
      </c>
      <c r="M1103" s="7">
        <f t="shared" si="86"/>
        <v>419211</v>
      </c>
      <c r="N1103" s="7">
        <v>242975.15625</v>
      </c>
      <c r="O1103" s="22">
        <f t="shared" si="87"/>
        <v>1.7253245412821914</v>
      </c>
      <c r="P1103" s="27">
        <v>3658</v>
      </c>
      <c r="Q1103" s="32">
        <f t="shared" si="88"/>
        <v>114.60114816839803</v>
      </c>
      <c r="R1103" s="37" t="s">
        <v>2305</v>
      </c>
      <c r="S1103" s="42">
        <f>ABS(O1909-O1103)*100</f>
        <v>22.673910304709665</v>
      </c>
      <c r="T1103" t="s">
        <v>83</v>
      </c>
      <c r="V1103" s="7">
        <v>56100</v>
      </c>
      <c r="W1103" t="s">
        <v>45</v>
      </c>
      <c r="X1103" s="17" t="s">
        <v>46</v>
      </c>
      <c r="Z1103" t="s">
        <v>1340</v>
      </c>
      <c r="AA1103">
        <v>401</v>
      </c>
      <c r="AB1103">
        <v>46</v>
      </c>
    </row>
    <row r="1104" spans="1:28" x14ac:dyDescent="0.25">
      <c r="A1104" t="s">
        <v>2312</v>
      </c>
      <c r="B1104" t="s">
        <v>2313</v>
      </c>
      <c r="C1104" s="17">
        <v>44782</v>
      </c>
      <c r="D1104" s="7">
        <v>485000</v>
      </c>
      <c r="E1104" t="s">
        <v>41</v>
      </c>
      <c r="F1104" t="s">
        <v>42</v>
      </c>
      <c r="G1104" s="7">
        <v>485000</v>
      </c>
      <c r="H1104" s="7">
        <v>257750</v>
      </c>
      <c r="I1104" s="12">
        <f t="shared" si="85"/>
        <v>53.144329896907216</v>
      </c>
      <c r="J1104" s="12">
        <f t="shared" si="89"/>
        <v>3.4476266002039182</v>
      </c>
      <c r="K1104" s="7">
        <v>515503</v>
      </c>
      <c r="L1104" s="7">
        <v>58711</v>
      </c>
      <c r="M1104" s="7">
        <f t="shared" si="86"/>
        <v>426289</v>
      </c>
      <c r="N1104" s="7">
        <v>304528</v>
      </c>
      <c r="O1104" s="22">
        <f t="shared" si="87"/>
        <v>1.3998351547312562</v>
      </c>
      <c r="P1104" s="27">
        <v>2807</v>
      </c>
      <c r="Q1104" s="32">
        <f t="shared" si="88"/>
        <v>151.86640541503385</v>
      </c>
      <c r="R1104" s="37" t="s">
        <v>2314</v>
      </c>
      <c r="S1104" s="42">
        <f>ABS(O1909-O1104)*100</f>
        <v>9.8750283503838521</v>
      </c>
      <c r="T1104" t="s">
        <v>393</v>
      </c>
      <c r="V1104" s="7">
        <v>53592</v>
      </c>
      <c r="W1104" t="s">
        <v>45</v>
      </c>
      <c r="X1104" s="17" t="s">
        <v>46</v>
      </c>
      <c r="Z1104" t="s">
        <v>1340</v>
      </c>
      <c r="AA1104">
        <v>401</v>
      </c>
      <c r="AB1104">
        <v>61</v>
      </c>
    </row>
    <row r="1105" spans="1:28" x14ac:dyDescent="0.25">
      <c r="A1105" t="s">
        <v>2315</v>
      </c>
      <c r="B1105" t="s">
        <v>2316</v>
      </c>
      <c r="C1105" s="17">
        <v>45141</v>
      </c>
      <c r="D1105" s="7">
        <v>450000</v>
      </c>
      <c r="E1105" t="s">
        <v>41</v>
      </c>
      <c r="F1105" t="s">
        <v>42</v>
      </c>
      <c r="G1105" s="7">
        <v>450000</v>
      </c>
      <c r="H1105" s="7">
        <v>170920</v>
      </c>
      <c r="I1105" s="12">
        <f t="shared" si="85"/>
        <v>37.982222222222219</v>
      </c>
      <c r="J1105" s="12">
        <f t="shared" si="89"/>
        <v>11.714481074481078</v>
      </c>
      <c r="K1105" s="7">
        <v>341842</v>
      </c>
      <c r="L1105" s="7">
        <v>51880</v>
      </c>
      <c r="M1105" s="7">
        <f t="shared" si="86"/>
        <v>398120</v>
      </c>
      <c r="N1105" s="7">
        <v>184689.171875</v>
      </c>
      <c r="O1105" s="22">
        <f t="shared" si="87"/>
        <v>2.1556217722902171</v>
      </c>
      <c r="P1105" s="27">
        <v>1890</v>
      </c>
      <c r="Q1105" s="32">
        <f t="shared" si="88"/>
        <v>210.64550264550263</v>
      </c>
      <c r="R1105" s="37" t="s">
        <v>2305</v>
      </c>
      <c r="S1105" s="42">
        <f>ABS(O1909-O1105)*100</f>
        <v>65.703633405512235</v>
      </c>
      <c r="T1105" t="s">
        <v>83</v>
      </c>
      <c r="V1105" s="7">
        <v>49500</v>
      </c>
      <c r="W1105" t="s">
        <v>45</v>
      </c>
      <c r="X1105" s="17" t="s">
        <v>46</v>
      </c>
      <c r="Z1105" t="s">
        <v>1340</v>
      </c>
      <c r="AA1105">
        <v>401</v>
      </c>
      <c r="AB1105">
        <v>46</v>
      </c>
    </row>
    <row r="1106" spans="1:28" x14ac:dyDescent="0.25">
      <c r="A1106" t="s">
        <v>2317</v>
      </c>
      <c r="B1106" t="s">
        <v>2318</v>
      </c>
      <c r="C1106" s="17">
        <v>44664</v>
      </c>
      <c r="D1106" s="7">
        <v>290000</v>
      </c>
      <c r="E1106" t="s">
        <v>41</v>
      </c>
      <c r="F1106" t="s">
        <v>42</v>
      </c>
      <c r="G1106" s="7">
        <v>290000</v>
      </c>
      <c r="H1106" s="7">
        <v>110690</v>
      </c>
      <c r="I1106" s="12">
        <f t="shared" si="85"/>
        <v>38.168965517241375</v>
      </c>
      <c r="J1106" s="12">
        <f t="shared" si="89"/>
        <v>11.527737779461923</v>
      </c>
      <c r="K1106" s="7">
        <v>221383</v>
      </c>
      <c r="L1106" s="7">
        <v>51738</v>
      </c>
      <c r="M1106" s="7">
        <f t="shared" si="86"/>
        <v>238262</v>
      </c>
      <c r="N1106" s="7">
        <v>108054.140625</v>
      </c>
      <c r="O1106" s="22">
        <f t="shared" si="87"/>
        <v>2.205024246381118</v>
      </c>
      <c r="P1106" s="27">
        <v>1139</v>
      </c>
      <c r="Q1106" s="32">
        <f t="shared" si="88"/>
        <v>209.18525021949077</v>
      </c>
      <c r="R1106" s="37" t="s">
        <v>2305</v>
      </c>
      <c r="S1106" s="42">
        <f>ABS(O1909-O1106)*100</f>
        <v>70.64388081460234</v>
      </c>
      <c r="T1106" t="s">
        <v>83</v>
      </c>
      <c r="V1106" s="7">
        <v>49500</v>
      </c>
      <c r="W1106" t="s">
        <v>45</v>
      </c>
      <c r="X1106" s="17" t="s">
        <v>46</v>
      </c>
      <c r="Z1106" t="s">
        <v>1340</v>
      </c>
      <c r="AA1106">
        <v>401</v>
      </c>
      <c r="AB1106">
        <v>45</v>
      </c>
    </row>
    <row r="1107" spans="1:28" x14ac:dyDescent="0.25">
      <c r="A1107" t="s">
        <v>2319</v>
      </c>
      <c r="B1107" t="s">
        <v>2320</v>
      </c>
      <c r="C1107" s="17">
        <v>45293</v>
      </c>
      <c r="D1107" s="7">
        <v>173000</v>
      </c>
      <c r="E1107" t="s">
        <v>41</v>
      </c>
      <c r="F1107" t="s">
        <v>42</v>
      </c>
      <c r="G1107" s="7">
        <v>173000</v>
      </c>
      <c r="H1107" s="7">
        <v>132220</v>
      </c>
      <c r="I1107" s="12">
        <f t="shared" si="85"/>
        <v>76.427745664739888</v>
      </c>
      <c r="J1107" s="12">
        <f t="shared" si="89"/>
        <v>26.73104236803659</v>
      </c>
      <c r="K1107" s="7">
        <v>264432</v>
      </c>
      <c r="L1107" s="7">
        <v>61668</v>
      </c>
      <c r="M1107" s="7">
        <f t="shared" si="86"/>
        <v>111332</v>
      </c>
      <c r="N1107" s="7">
        <v>106159.1640625</v>
      </c>
      <c r="O1107" s="22">
        <f t="shared" si="87"/>
        <v>1.0487271728557936</v>
      </c>
      <c r="P1107" s="27">
        <v>1579</v>
      </c>
      <c r="Q1107" s="32">
        <f t="shared" si="88"/>
        <v>70.507916402786577</v>
      </c>
      <c r="R1107" s="37" t="s">
        <v>727</v>
      </c>
      <c r="S1107" s="42">
        <f>ABS(O1909-O1107)*100</f>
        <v>44.985826537930109</v>
      </c>
      <c r="T1107" t="s">
        <v>1531</v>
      </c>
      <c r="V1107" s="7">
        <v>60720</v>
      </c>
      <c r="W1107" t="s">
        <v>45</v>
      </c>
      <c r="X1107" s="17" t="s">
        <v>46</v>
      </c>
      <c r="Z1107" t="s">
        <v>2274</v>
      </c>
      <c r="AA1107">
        <v>401</v>
      </c>
      <c r="AB1107">
        <v>43</v>
      </c>
    </row>
    <row r="1108" spans="1:28" x14ac:dyDescent="0.25">
      <c r="A1108" t="s">
        <v>2321</v>
      </c>
      <c r="B1108" t="s">
        <v>2322</v>
      </c>
      <c r="C1108" s="17">
        <v>45328</v>
      </c>
      <c r="D1108" s="7">
        <v>450000</v>
      </c>
      <c r="E1108" t="s">
        <v>41</v>
      </c>
      <c r="F1108" t="s">
        <v>42</v>
      </c>
      <c r="G1108" s="7">
        <v>450000</v>
      </c>
      <c r="H1108" s="7">
        <v>184590</v>
      </c>
      <c r="I1108" s="12">
        <f t="shared" si="85"/>
        <v>41.02</v>
      </c>
      <c r="J1108" s="12">
        <f t="shared" si="89"/>
        <v>8.6767032967032947</v>
      </c>
      <c r="K1108" s="7">
        <v>369175</v>
      </c>
      <c r="L1108" s="7">
        <v>80606</v>
      </c>
      <c r="M1108" s="7">
        <f t="shared" si="86"/>
        <v>369394</v>
      </c>
      <c r="N1108" s="7">
        <v>151083.25</v>
      </c>
      <c r="O1108" s="22">
        <f t="shared" si="87"/>
        <v>2.4449699089740258</v>
      </c>
      <c r="P1108" s="27">
        <v>1584</v>
      </c>
      <c r="Q1108" s="32">
        <f t="shared" si="88"/>
        <v>233.20328282828282</v>
      </c>
      <c r="R1108" s="37" t="s">
        <v>727</v>
      </c>
      <c r="S1108" s="42">
        <f>ABS(O1909-O1108)*100</f>
        <v>94.638447073893104</v>
      </c>
      <c r="T1108" t="s">
        <v>83</v>
      </c>
      <c r="V1108" s="7">
        <v>58740</v>
      </c>
      <c r="W1108" t="s">
        <v>45</v>
      </c>
      <c r="X1108" s="17" t="s">
        <v>46</v>
      </c>
      <c r="Z1108" t="s">
        <v>2274</v>
      </c>
      <c r="AA1108">
        <v>401</v>
      </c>
      <c r="AB1108">
        <v>44</v>
      </c>
    </row>
    <row r="1109" spans="1:28" x14ac:dyDescent="0.25">
      <c r="A1109" t="s">
        <v>2323</v>
      </c>
      <c r="B1109" t="s">
        <v>2324</v>
      </c>
      <c r="C1109" s="17">
        <v>44705</v>
      </c>
      <c r="D1109" s="7">
        <v>535000</v>
      </c>
      <c r="E1109" t="s">
        <v>41</v>
      </c>
      <c r="F1109" t="s">
        <v>42</v>
      </c>
      <c r="G1109" s="7">
        <v>535000</v>
      </c>
      <c r="H1109" s="7">
        <v>297950</v>
      </c>
      <c r="I1109" s="12">
        <f t="shared" si="85"/>
        <v>55.691588785046733</v>
      </c>
      <c r="J1109" s="12">
        <f t="shared" si="89"/>
        <v>5.994885488343435</v>
      </c>
      <c r="K1109" s="7">
        <v>595905</v>
      </c>
      <c r="L1109" s="7">
        <v>64975</v>
      </c>
      <c r="M1109" s="7">
        <f t="shared" si="86"/>
        <v>470025</v>
      </c>
      <c r="N1109" s="7">
        <v>277973.8125</v>
      </c>
      <c r="O1109" s="22">
        <f t="shared" si="87"/>
        <v>1.6908966919320862</v>
      </c>
      <c r="P1109" s="27">
        <v>2865</v>
      </c>
      <c r="Q1109" s="32">
        <f t="shared" si="88"/>
        <v>164.05759162303664</v>
      </c>
      <c r="R1109" s="37" t="s">
        <v>727</v>
      </c>
      <c r="S1109" s="42">
        <f>ABS(O1909-O1109)*100</f>
        <v>19.231125369699154</v>
      </c>
      <c r="T1109" t="s">
        <v>88</v>
      </c>
      <c r="V1109" s="7">
        <v>53625</v>
      </c>
      <c r="W1109" t="s">
        <v>45</v>
      </c>
      <c r="X1109" s="17" t="s">
        <v>46</v>
      </c>
      <c r="Z1109" t="s">
        <v>2274</v>
      </c>
      <c r="AA1109">
        <v>401</v>
      </c>
      <c r="AB1109">
        <v>60</v>
      </c>
    </row>
    <row r="1110" spans="1:28" x14ac:dyDescent="0.25">
      <c r="A1110" t="s">
        <v>2325</v>
      </c>
      <c r="B1110" t="s">
        <v>2326</v>
      </c>
      <c r="C1110" s="17">
        <v>44762</v>
      </c>
      <c r="D1110" s="7">
        <v>335000</v>
      </c>
      <c r="E1110" t="s">
        <v>41</v>
      </c>
      <c r="F1110" t="s">
        <v>42</v>
      </c>
      <c r="G1110" s="7">
        <v>335000</v>
      </c>
      <c r="H1110" s="7">
        <v>182600</v>
      </c>
      <c r="I1110" s="12">
        <f t="shared" si="85"/>
        <v>54.507462686567166</v>
      </c>
      <c r="J1110" s="12">
        <f t="shared" si="89"/>
        <v>4.8107593898638683</v>
      </c>
      <c r="K1110" s="7">
        <v>365205</v>
      </c>
      <c r="L1110" s="7">
        <v>56696</v>
      </c>
      <c r="M1110" s="7">
        <f t="shared" si="86"/>
        <v>278304</v>
      </c>
      <c r="N1110" s="7">
        <v>196502.546875</v>
      </c>
      <c r="O1110" s="22">
        <f t="shared" si="87"/>
        <v>1.4162869867383239</v>
      </c>
      <c r="P1110" s="27">
        <v>2041</v>
      </c>
      <c r="Q1110" s="32">
        <f t="shared" si="88"/>
        <v>136.35668789808918</v>
      </c>
      <c r="R1110" s="37" t="s">
        <v>2305</v>
      </c>
      <c r="S1110" s="42">
        <f>ABS(O1909-O1110)*100</f>
        <v>8.2298451496770841</v>
      </c>
      <c r="T1110" t="s">
        <v>83</v>
      </c>
      <c r="V1110" s="7">
        <v>49500</v>
      </c>
      <c r="W1110" t="s">
        <v>45</v>
      </c>
      <c r="X1110" s="17" t="s">
        <v>46</v>
      </c>
      <c r="Z1110" t="s">
        <v>1340</v>
      </c>
      <c r="AA1110">
        <v>401</v>
      </c>
      <c r="AB1110">
        <v>57</v>
      </c>
    </row>
    <row r="1111" spans="1:28" x14ac:dyDescent="0.25">
      <c r="A1111" t="s">
        <v>2327</v>
      </c>
      <c r="B1111" t="s">
        <v>2328</v>
      </c>
      <c r="C1111" s="17">
        <v>44785</v>
      </c>
      <c r="D1111" s="7">
        <v>490000</v>
      </c>
      <c r="E1111" t="s">
        <v>178</v>
      </c>
      <c r="F1111" t="s">
        <v>42</v>
      </c>
      <c r="G1111" s="7">
        <v>490000</v>
      </c>
      <c r="H1111" s="7">
        <v>399240</v>
      </c>
      <c r="I1111" s="12">
        <f t="shared" si="85"/>
        <v>81.477551020408171</v>
      </c>
      <c r="J1111" s="12">
        <f t="shared" si="89"/>
        <v>31.780847723704873</v>
      </c>
      <c r="K1111" s="7">
        <v>798477</v>
      </c>
      <c r="L1111" s="7">
        <v>86222</v>
      </c>
      <c r="M1111" s="7">
        <f t="shared" si="86"/>
        <v>403778</v>
      </c>
      <c r="N1111" s="7">
        <v>453665.59375</v>
      </c>
      <c r="O1111" s="22">
        <f t="shared" si="87"/>
        <v>0.89003443409135541</v>
      </c>
      <c r="P1111" s="27">
        <v>4542</v>
      </c>
      <c r="Q1111" s="32">
        <f t="shared" si="88"/>
        <v>88.89872302950242</v>
      </c>
      <c r="R1111" s="37" t="s">
        <v>2305</v>
      </c>
      <c r="S1111" s="42">
        <f>ABS(O1909-O1111)*100</f>
        <v>60.855100414373929</v>
      </c>
      <c r="T1111" t="s">
        <v>44</v>
      </c>
      <c r="V1111" s="7">
        <v>49500</v>
      </c>
      <c r="W1111" t="s">
        <v>45</v>
      </c>
      <c r="X1111" s="17" t="s">
        <v>46</v>
      </c>
      <c r="Z1111" t="s">
        <v>1340</v>
      </c>
      <c r="AA1111">
        <v>401</v>
      </c>
      <c r="AB1111">
        <v>61</v>
      </c>
    </row>
    <row r="1112" spans="1:28" x14ac:dyDescent="0.25">
      <c r="A1112" t="s">
        <v>2329</v>
      </c>
      <c r="B1112" t="s">
        <v>2330</v>
      </c>
      <c r="C1112" s="17">
        <v>45351</v>
      </c>
      <c r="D1112" s="7">
        <v>345000</v>
      </c>
      <c r="E1112" t="s">
        <v>41</v>
      </c>
      <c r="F1112" t="s">
        <v>42</v>
      </c>
      <c r="G1112" s="7">
        <v>345000</v>
      </c>
      <c r="H1112" s="7">
        <v>148090</v>
      </c>
      <c r="I1112" s="12">
        <f t="shared" si="85"/>
        <v>42.924637681159425</v>
      </c>
      <c r="J1112" s="12">
        <f t="shared" si="89"/>
        <v>6.7720656155438732</v>
      </c>
      <c r="K1112" s="7">
        <v>296171</v>
      </c>
      <c r="L1112" s="7">
        <v>54325</v>
      </c>
      <c r="M1112" s="7">
        <f t="shared" si="86"/>
        <v>290675</v>
      </c>
      <c r="N1112" s="7">
        <v>154042.03125</v>
      </c>
      <c r="O1112" s="22">
        <f t="shared" si="87"/>
        <v>1.8869849848204985</v>
      </c>
      <c r="P1112" s="27">
        <v>1748</v>
      </c>
      <c r="Q1112" s="32">
        <f t="shared" si="88"/>
        <v>166.2900457665904</v>
      </c>
      <c r="R1112" s="37" t="s">
        <v>2305</v>
      </c>
      <c r="S1112" s="42">
        <f>ABS(O1909-O1112)*100</f>
        <v>38.839954658540378</v>
      </c>
      <c r="T1112" t="s">
        <v>83</v>
      </c>
      <c r="V1112" s="7">
        <v>49500</v>
      </c>
      <c r="W1112" t="s">
        <v>45</v>
      </c>
      <c r="X1112" s="17" t="s">
        <v>46</v>
      </c>
      <c r="Z1112" t="s">
        <v>1340</v>
      </c>
      <c r="AA1112">
        <v>401</v>
      </c>
      <c r="AB1112">
        <v>46</v>
      </c>
    </row>
    <row r="1113" spans="1:28" x14ac:dyDescent="0.25">
      <c r="A1113" t="s">
        <v>2331</v>
      </c>
      <c r="B1113" t="s">
        <v>2332</v>
      </c>
      <c r="C1113" s="17">
        <v>44987</v>
      </c>
      <c r="D1113" s="7">
        <v>355000</v>
      </c>
      <c r="E1113" t="s">
        <v>41</v>
      </c>
      <c r="F1113" t="s">
        <v>42</v>
      </c>
      <c r="G1113" s="7">
        <v>355000</v>
      </c>
      <c r="H1113" s="7">
        <v>159740</v>
      </c>
      <c r="I1113" s="12">
        <f t="shared" si="85"/>
        <v>44.997183098591549</v>
      </c>
      <c r="J1113" s="12">
        <f t="shared" si="89"/>
        <v>4.6995201981117489</v>
      </c>
      <c r="K1113" s="7">
        <v>319480</v>
      </c>
      <c r="L1113" s="7">
        <v>58512</v>
      </c>
      <c r="M1113" s="7">
        <f t="shared" si="86"/>
        <v>296488</v>
      </c>
      <c r="N1113" s="7">
        <v>166221.65625</v>
      </c>
      <c r="O1113" s="22">
        <f t="shared" si="87"/>
        <v>1.7836905652899846</v>
      </c>
      <c r="P1113" s="27">
        <v>2131</v>
      </c>
      <c r="Q1113" s="32">
        <f t="shared" si="88"/>
        <v>139.13092444861567</v>
      </c>
      <c r="R1113" s="37" t="s">
        <v>2305</v>
      </c>
      <c r="S1113" s="42">
        <f>ABS(O1909-O1113)*100</f>
        <v>28.510512705488988</v>
      </c>
      <c r="T1113" t="s">
        <v>83</v>
      </c>
      <c r="V1113" s="7">
        <v>52470</v>
      </c>
      <c r="W1113" t="s">
        <v>45</v>
      </c>
      <c r="X1113" s="17" t="s">
        <v>46</v>
      </c>
      <c r="Z1113" t="s">
        <v>1340</v>
      </c>
      <c r="AA1113">
        <v>401</v>
      </c>
      <c r="AB1113">
        <v>46</v>
      </c>
    </row>
    <row r="1114" spans="1:28" x14ac:dyDescent="0.25">
      <c r="A1114" t="s">
        <v>2333</v>
      </c>
      <c r="B1114" t="s">
        <v>2334</v>
      </c>
      <c r="C1114" s="17">
        <v>45113</v>
      </c>
      <c r="D1114" s="7">
        <v>370000</v>
      </c>
      <c r="E1114" t="s">
        <v>41</v>
      </c>
      <c r="F1114" t="s">
        <v>42</v>
      </c>
      <c r="G1114" s="7">
        <v>370000</v>
      </c>
      <c r="H1114" s="7">
        <v>195780</v>
      </c>
      <c r="I1114" s="12">
        <f t="shared" si="85"/>
        <v>52.913513513513507</v>
      </c>
      <c r="J1114" s="12">
        <f t="shared" si="89"/>
        <v>3.2168102168102095</v>
      </c>
      <c r="K1114" s="7">
        <v>391556</v>
      </c>
      <c r="L1114" s="7">
        <v>74327</v>
      </c>
      <c r="M1114" s="7">
        <f t="shared" si="86"/>
        <v>295673</v>
      </c>
      <c r="N1114" s="7">
        <v>211486</v>
      </c>
      <c r="O1114" s="22">
        <f t="shared" si="87"/>
        <v>1.3980736313514843</v>
      </c>
      <c r="P1114" s="27">
        <v>2124</v>
      </c>
      <c r="Q1114" s="32">
        <f t="shared" si="88"/>
        <v>139.20574387947269</v>
      </c>
      <c r="R1114" s="37" t="s">
        <v>2314</v>
      </c>
      <c r="S1114" s="42">
        <f>ABS(O1909-O1114)*100</f>
        <v>10.05118068836104</v>
      </c>
      <c r="T1114" t="s">
        <v>83</v>
      </c>
      <c r="V1114" s="7">
        <v>67551</v>
      </c>
      <c r="W1114" t="s">
        <v>45</v>
      </c>
      <c r="X1114" s="17" t="s">
        <v>46</v>
      </c>
      <c r="Z1114" t="s">
        <v>1340</v>
      </c>
      <c r="AA1114">
        <v>401</v>
      </c>
      <c r="AB1114">
        <v>55</v>
      </c>
    </row>
    <row r="1115" spans="1:28" x14ac:dyDescent="0.25">
      <c r="A1115" t="s">
        <v>2335</v>
      </c>
      <c r="B1115" t="s">
        <v>2336</v>
      </c>
      <c r="C1115" s="17">
        <v>45090</v>
      </c>
      <c r="D1115" s="7">
        <v>290000</v>
      </c>
      <c r="E1115" t="s">
        <v>41</v>
      </c>
      <c r="F1115" t="s">
        <v>42</v>
      </c>
      <c r="G1115" s="7">
        <v>290000</v>
      </c>
      <c r="H1115" s="7">
        <v>144620</v>
      </c>
      <c r="I1115" s="12">
        <f t="shared" si="85"/>
        <v>49.868965517241378</v>
      </c>
      <c r="J1115" s="12">
        <f t="shared" si="89"/>
        <v>0.17226222053808016</v>
      </c>
      <c r="K1115" s="7">
        <v>289232</v>
      </c>
      <c r="L1115" s="7">
        <v>73482</v>
      </c>
      <c r="M1115" s="7">
        <f t="shared" si="86"/>
        <v>216518</v>
      </c>
      <c r="N1115" s="7">
        <v>143833.328125</v>
      </c>
      <c r="O1115" s="22">
        <f t="shared" si="87"/>
        <v>1.5053395678352972</v>
      </c>
      <c r="P1115" s="27">
        <v>1916</v>
      </c>
      <c r="Q1115" s="32">
        <f t="shared" si="88"/>
        <v>113.00521920668058</v>
      </c>
      <c r="R1115" s="37" t="s">
        <v>2314</v>
      </c>
      <c r="S1115" s="42">
        <f>ABS(O1909-O1115)*100</f>
        <v>0.67541296002024964</v>
      </c>
      <c r="T1115" t="s">
        <v>83</v>
      </c>
      <c r="V1115" s="7">
        <v>72138</v>
      </c>
      <c r="W1115" t="s">
        <v>45</v>
      </c>
      <c r="X1115" s="17" t="s">
        <v>46</v>
      </c>
      <c r="Z1115" t="s">
        <v>1340</v>
      </c>
      <c r="AA1115">
        <v>401</v>
      </c>
      <c r="AB1115">
        <v>43</v>
      </c>
    </row>
    <row r="1116" spans="1:28" x14ac:dyDescent="0.25">
      <c r="A1116" t="s">
        <v>2337</v>
      </c>
      <c r="B1116" t="s">
        <v>2338</v>
      </c>
      <c r="C1116" s="17">
        <v>44739</v>
      </c>
      <c r="D1116" s="7">
        <v>300000</v>
      </c>
      <c r="E1116" t="s">
        <v>41</v>
      </c>
      <c r="F1116" t="s">
        <v>42</v>
      </c>
      <c r="G1116" s="7">
        <v>300000</v>
      </c>
      <c r="H1116" s="7">
        <v>145370</v>
      </c>
      <c r="I1116" s="12">
        <f t="shared" si="85"/>
        <v>48.456666666666663</v>
      </c>
      <c r="J1116" s="12">
        <f t="shared" si="89"/>
        <v>1.2400366300366343</v>
      </c>
      <c r="K1116" s="7">
        <v>290746</v>
      </c>
      <c r="L1116" s="7">
        <v>52252</v>
      </c>
      <c r="M1116" s="7">
        <f t="shared" si="86"/>
        <v>247748</v>
      </c>
      <c r="N1116" s="7">
        <v>151907</v>
      </c>
      <c r="O1116" s="22">
        <f t="shared" si="87"/>
        <v>1.6309189174955729</v>
      </c>
      <c r="P1116" s="27">
        <v>1725</v>
      </c>
      <c r="Q1116" s="32">
        <f t="shared" si="88"/>
        <v>143.62202898550726</v>
      </c>
      <c r="R1116" s="37" t="s">
        <v>2305</v>
      </c>
      <c r="S1116" s="42">
        <f>ABS(O1909-O1116)*100</f>
        <v>13.233347926047824</v>
      </c>
      <c r="T1116" t="s">
        <v>83</v>
      </c>
      <c r="V1116" s="7">
        <v>49500</v>
      </c>
      <c r="W1116" t="s">
        <v>45</v>
      </c>
      <c r="X1116" s="17" t="s">
        <v>46</v>
      </c>
      <c r="Z1116" t="s">
        <v>1340</v>
      </c>
      <c r="AA1116">
        <v>401</v>
      </c>
      <c r="AB1116">
        <v>46</v>
      </c>
    </row>
    <row r="1117" spans="1:28" x14ac:dyDescent="0.25">
      <c r="A1117" t="s">
        <v>2339</v>
      </c>
      <c r="B1117" t="s">
        <v>2340</v>
      </c>
      <c r="C1117" s="17">
        <v>44725</v>
      </c>
      <c r="D1117" s="7">
        <v>425000</v>
      </c>
      <c r="E1117" t="s">
        <v>41</v>
      </c>
      <c r="F1117" t="s">
        <v>42</v>
      </c>
      <c r="G1117" s="7">
        <v>425000</v>
      </c>
      <c r="H1117" s="7">
        <v>180970</v>
      </c>
      <c r="I1117" s="12">
        <f t="shared" si="85"/>
        <v>42.581176470588233</v>
      </c>
      <c r="J1117" s="12">
        <f t="shared" si="89"/>
        <v>7.1155268261150653</v>
      </c>
      <c r="K1117" s="7">
        <v>361949</v>
      </c>
      <c r="L1117" s="7">
        <v>88788</v>
      </c>
      <c r="M1117" s="7">
        <f t="shared" si="86"/>
        <v>336212</v>
      </c>
      <c r="N1117" s="7">
        <v>182107.328125</v>
      </c>
      <c r="O1117" s="22">
        <f t="shared" si="87"/>
        <v>1.8462299318851203</v>
      </c>
      <c r="P1117" s="27">
        <v>2140</v>
      </c>
      <c r="Q1117" s="32">
        <f t="shared" si="88"/>
        <v>157.10841121495326</v>
      </c>
      <c r="R1117" s="37" t="s">
        <v>2314</v>
      </c>
      <c r="S1117" s="42">
        <f>ABS(O1909-O1117)*100</f>
        <v>34.764449365002562</v>
      </c>
      <c r="T1117" t="s">
        <v>1531</v>
      </c>
      <c r="V1117" s="7">
        <v>71313</v>
      </c>
      <c r="W1117" t="s">
        <v>45</v>
      </c>
      <c r="X1117" s="17" t="s">
        <v>46</v>
      </c>
      <c r="Z1117" t="s">
        <v>1340</v>
      </c>
      <c r="AA1117">
        <v>401</v>
      </c>
      <c r="AB1117">
        <v>45</v>
      </c>
    </row>
    <row r="1118" spans="1:28" x14ac:dyDescent="0.25">
      <c r="A1118" t="s">
        <v>2341</v>
      </c>
      <c r="B1118" t="s">
        <v>2342</v>
      </c>
      <c r="C1118" s="17">
        <v>45175</v>
      </c>
      <c r="D1118" s="7">
        <v>308000</v>
      </c>
      <c r="E1118" t="s">
        <v>41</v>
      </c>
      <c r="F1118" t="s">
        <v>42</v>
      </c>
      <c r="G1118" s="7">
        <v>308000</v>
      </c>
      <c r="H1118" s="7">
        <v>166510</v>
      </c>
      <c r="I1118" s="12">
        <f t="shared" si="85"/>
        <v>54.061688311688314</v>
      </c>
      <c r="J1118" s="12">
        <f t="shared" si="89"/>
        <v>4.3649850149850167</v>
      </c>
      <c r="K1118" s="7">
        <v>333016</v>
      </c>
      <c r="L1118" s="7">
        <v>87707</v>
      </c>
      <c r="M1118" s="7">
        <f t="shared" si="86"/>
        <v>220293</v>
      </c>
      <c r="N1118" s="7">
        <v>163539.328125</v>
      </c>
      <c r="O1118" s="22">
        <f t="shared" si="87"/>
        <v>1.3470337840181217</v>
      </c>
      <c r="P1118" s="27">
        <v>1908</v>
      </c>
      <c r="Q1118" s="32">
        <f t="shared" si="88"/>
        <v>115.45754716981132</v>
      </c>
      <c r="R1118" s="37" t="s">
        <v>2314</v>
      </c>
      <c r="S1118" s="42">
        <f>ABS(O1909-O1118)*100</f>
        <v>15.155165421697303</v>
      </c>
      <c r="T1118" t="s">
        <v>83</v>
      </c>
      <c r="V1118" s="7">
        <v>84414</v>
      </c>
      <c r="W1118" t="s">
        <v>45</v>
      </c>
      <c r="X1118" s="17" t="s">
        <v>46</v>
      </c>
      <c r="Z1118" t="s">
        <v>1340</v>
      </c>
      <c r="AA1118">
        <v>401</v>
      </c>
      <c r="AB1118">
        <v>46</v>
      </c>
    </row>
    <row r="1119" spans="1:28" x14ac:dyDescent="0.25">
      <c r="A1119" t="s">
        <v>2343</v>
      </c>
      <c r="B1119" t="s">
        <v>2344</v>
      </c>
      <c r="C1119" s="17">
        <v>44669</v>
      </c>
      <c r="D1119" s="7">
        <v>422500</v>
      </c>
      <c r="E1119" t="s">
        <v>41</v>
      </c>
      <c r="F1119" t="s">
        <v>42</v>
      </c>
      <c r="G1119" s="7">
        <v>422500</v>
      </c>
      <c r="H1119" s="7">
        <v>186470</v>
      </c>
      <c r="I1119" s="12">
        <f t="shared" si="85"/>
        <v>44.13491124260355</v>
      </c>
      <c r="J1119" s="12">
        <f t="shared" si="89"/>
        <v>5.5617920540997474</v>
      </c>
      <c r="K1119" s="7">
        <v>372949</v>
      </c>
      <c r="L1119" s="7">
        <v>55833</v>
      </c>
      <c r="M1119" s="7">
        <f t="shared" si="86"/>
        <v>366667</v>
      </c>
      <c r="N1119" s="7">
        <v>201984.71875</v>
      </c>
      <c r="O1119" s="22">
        <f t="shared" si="87"/>
        <v>1.8153204968630827</v>
      </c>
      <c r="P1119" s="27">
        <v>2570</v>
      </c>
      <c r="Q1119" s="32">
        <f t="shared" si="88"/>
        <v>142.67198443579767</v>
      </c>
      <c r="R1119" s="37" t="s">
        <v>2305</v>
      </c>
      <c r="S1119" s="42">
        <f>ABS(O1909-O1119)*100</f>
        <v>31.673505862798802</v>
      </c>
      <c r="T1119" t="s">
        <v>83</v>
      </c>
      <c r="V1119" s="7">
        <v>49830</v>
      </c>
      <c r="W1119" t="s">
        <v>45</v>
      </c>
      <c r="X1119" s="17" t="s">
        <v>46</v>
      </c>
      <c r="Z1119" t="s">
        <v>1340</v>
      </c>
      <c r="AA1119">
        <v>401</v>
      </c>
      <c r="AB1119">
        <v>45</v>
      </c>
    </row>
    <row r="1120" spans="1:28" x14ac:dyDescent="0.25">
      <c r="A1120" t="s">
        <v>2345</v>
      </c>
      <c r="B1120" t="s">
        <v>2346</v>
      </c>
      <c r="C1120" s="17">
        <v>45145</v>
      </c>
      <c r="D1120" s="7">
        <v>326000</v>
      </c>
      <c r="E1120" t="s">
        <v>41</v>
      </c>
      <c r="F1120" t="s">
        <v>42</v>
      </c>
      <c r="G1120" s="7">
        <v>326000</v>
      </c>
      <c r="H1120" s="7">
        <v>118590</v>
      </c>
      <c r="I1120" s="12">
        <f t="shared" si="85"/>
        <v>36.377300613496935</v>
      </c>
      <c r="J1120" s="12">
        <f t="shared" si="89"/>
        <v>13.319402683206363</v>
      </c>
      <c r="K1120" s="7">
        <v>237175</v>
      </c>
      <c r="L1120" s="7">
        <v>47067</v>
      </c>
      <c r="M1120" s="7">
        <f t="shared" si="86"/>
        <v>278933</v>
      </c>
      <c r="N1120" s="7">
        <v>168237.171875</v>
      </c>
      <c r="O1120" s="22">
        <f t="shared" si="87"/>
        <v>1.6579748511657511</v>
      </c>
      <c r="P1120" s="27">
        <v>1220</v>
      </c>
      <c r="Q1120" s="32">
        <f t="shared" si="88"/>
        <v>228.63360655737705</v>
      </c>
      <c r="R1120" s="37" t="s">
        <v>2347</v>
      </c>
      <c r="S1120" s="42">
        <f>ABS(O1909-O1120)*100</f>
        <v>15.938941293065634</v>
      </c>
      <c r="T1120" t="s">
        <v>83</v>
      </c>
      <c r="V1120" s="7">
        <v>45000</v>
      </c>
      <c r="W1120" t="s">
        <v>45</v>
      </c>
      <c r="X1120" s="17" t="s">
        <v>46</v>
      </c>
      <c r="Z1120" t="s">
        <v>240</v>
      </c>
      <c r="AA1120">
        <v>407</v>
      </c>
      <c r="AB1120">
        <v>65</v>
      </c>
    </row>
    <row r="1121" spans="1:28" x14ac:dyDescent="0.25">
      <c r="A1121" t="s">
        <v>2348</v>
      </c>
      <c r="B1121" t="s">
        <v>2349</v>
      </c>
      <c r="C1121" s="17">
        <v>45223</v>
      </c>
      <c r="D1121" s="7">
        <v>300000</v>
      </c>
      <c r="E1121" t="s">
        <v>41</v>
      </c>
      <c r="F1121" t="s">
        <v>42</v>
      </c>
      <c r="G1121" s="7">
        <v>300000</v>
      </c>
      <c r="H1121" s="7">
        <v>118590</v>
      </c>
      <c r="I1121" s="12">
        <f t="shared" si="85"/>
        <v>39.53</v>
      </c>
      <c r="J1121" s="12">
        <f t="shared" si="89"/>
        <v>10.166703296703297</v>
      </c>
      <c r="K1121" s="7">
        <v>237175</v>
      </c>
      <c r="L1121" s="7">
        <v>47067</v>
      </c>
      <c r="M1121" s="7">
        <f t="shared" si="86"/>
        <v>252933</v>
      </c>
      <c r="N1121" s="7">
        <v>168237.171875</v>
      </c>
      <c r="O1121" s="22">
        <f t="shared" si="87"/>
        <v>1.5034311215593239</v>
      </c>
      <c r="P1121" s="27">
        <v>1220</v>
      </c>
      <c r="Q1121" s="32">
        <f t="shared" si="88"/>
        <v>207.32213114754097</v>
      </c>
      <c r="R1121" s="37" t="s">
        <v>2347</v>
      </c>
      <c r="S1121" s="42">
        <f>ABS(O1909-O1121)*100</f>
        <v>0.48456833242291886</v>
      </c>
      <c r="T1121" t="s">
        <v>83</v>
      </c>
      <c r="V1121" s="7">
        <v>45000</v>
      </c>
      <c r="W1121" t="s">
        <v>45</v>
      </c>
      <c r="X1121" s="17" t="s">
        <v>46</v>
      </c>
      <c r="Z1121" t="s">
        <v>240</v>
      </c>
      <c r="AA1121">
        <v>407</v>
      </c>
      <c r="AB1121">
        <v>65</v>
      </c>
    </row>
    <row r="1122" spans="1:28" x14ac:dyDescent="0.25">
      <c r="A1122" t="s">
        <v>2350</v>
      </c>
      <c r="B1122" t="s">
        <v>2351</v>
      </c>
      <c r="C1122" s="17">
        <v>45100</v>
      </c>
      <c r="D1122" s="7">
        <v>385000</v>
      </c>
      <c r="E1122" t="s">
        <v>41</v>
      </c>
      <c r="F1122" t="s">
        <v>42</v>
      </c>
      <c r="G1122" s="7">
        <v>385000</v>
      </c>
      <c r="H1122" s="7">
        <v>189020</v>
      </c>
      <c r="I1122" s="12">
        <f t="shared" si="85"/>
        <v>49.096103896103898</v>
      </c>
      <c r="J1122" s="12">
        <f t="shared" si="89"/>
        <v>0.60059940059939976</v>
      </c>
      <c r="K1122" s="7">
        <v>378037</v>
      </c>
      <c r="L1122" s="7">
        <v>76654</v>
      </c>
      <c r="M1122" s="7">
        <f t="shared" si="86"/>
        <v>308346</v>
      </c>
      <c r="N1122" s="7">
        <v>207850.34375</v>
      </c>
      <c r="O1122" s="22">
        <f t="shared" si="87"/>
        <v>1.483500072392832</v>
      </c>
      <c r="P1122" s="27">
        <v>1863</v>
      </c>
      <c r="Q1122" s="32">
        <f t="shared" si="88"/>
        <v>165.51046698872787</v>
      </c>
      <c r="R1122" s="37" t="s">
        <v>2352</v>
      </c>
      <c r="S1122" s="42">
        <f>ABS(O1909-O1122)*100</f>
        <v>1.5085365842262721</v>
      </c>
      <c r="T1122" t="s">
        <v>44</v>
      </c>
      <c r="V1122" s="7">
        <v>70000</v>
      </c>
      <c r="W1122" t="s">
        <v>45</v>
      </c>
      <c r="X1122" s="17" t="s">
        <v>46</v>
      </c>
      <c r="Z1122" t="s">
        <v>1731</v>
      </c>
      <c r="AA1122">
        <v>407</v>
      </c>
      <c r="AB1122">
        <v>67</v>
      </c>
    </row>
    <row r="1123" spans="1:28" x14ac:dyDescent="0.25">
      <c r="A1123" t="s">
        <v>2353</v>
      </c>
      <c r="B1123" t="s">
        <v>2354</v>
      </c>
      <c r="C1123" s="17">
        <v>44736</v>
      </c>
      <c r="D1123" s="7">
        <v>335000</v>
      </c>
      <c r="E1123" t="s">
        <v>41</v>
      </c>
      <c r="F1123" t="s">
        <v>42</v>
      </c>
      <c r="G1123" s="7">
        <v>335000</v>
      </c>
      <c r="H1123" s="7">
        <v>152890</v>
      </c>
      <c r="I1123" s="12">
        <f t="shared" si="85"/>
        <v>45.638805970149257</v>
      </c>
      <c r="J1123" s="12">
        <f t="shared" si="89"/>
        <v>4.0578973265540412</v>
      </c>
      <c r="K1123" s="7">
        <v>305778</v>
      </c>
      <c r="L1123" s="7">
        <v>66621</v>
      </c>
      <c r="M1123" s="7">
        <f t="shared" si="86"/>
        <v>268379</v>
      </c>
      <c r="N1123" s="7">
        <v>157340.125</v>
      </c>
      <c r="O1123" s="22">
        <f t="shared" si="87"/>
        <v>1.705725097142258</v>
      </c>
      <c r="P1123" s="27">
        <v>1816</v>
      </c>
      <c r="Q1123" s="32">
        <f t="shared" si="88"/>
        <v>147.78579295154185</v>
      </c>
      <c r="R1123" s="37" t="s">
        <v>2355</v>
      </c>
      <c r="S1123" s="42">
        <f>ABS(O1909-O1123)*100</f>
        <v>20.713965890716324</v>
      </c>
      <c r="T1123" t="s">
        <v>137</v>
      </c>
      <c r="V1123" s="7">
        <v>59500</v>
      </c>
      <c r="W1123" t="s">
        <v>45</v>
      </c>
      <c r="X1123" s="17" t="s">
        <v>46</v>
      </c>
      <c r="Z1123" t="s">
        <v>1340</v>
      </c>
      <c r="AA1123">
        <v>401</v>
      </c>
      <c r="AB1123">
        <v>55</v>
      </c>
    </row>
    <row r="1124" spans="1:28" x14ac:dyDescent="0.25">
      <c r="A1124" t="s">
        <v>2356</v>
      </c>
      <c r="B1124" t="s">
        <v>2357</v>
      </c>
      <c r="C1124" s="17">
        <v>44734</v>
      </c>
      <c r="D1124" s="7">
        <v>367000</v>
      </c>
      <c r="E1124" t="s">
        <v>41</v>
      </c>
      <c r="F1124" t="s">
        <v>42</v>
      </c>
      <c r="G1124" s="7">
        <v>367000</v>
      </c>
      <c r="H1124" s="7">
        <v>174270</v>
      </c>
      <c r="I1124" s="12">
        <f t="shared" si="85"/>
        <v>47.485013623978197</v>
      </c>
      <c r="J1124" s="12">
        <f t="shared" si="89"/>
        <v>2.2116896727251003</v>
      </c>
      <c r="K1124" s="7">
        <v>348541</v>
      </c>
      <c r="L1124" s="7">
        <v>72094</v>
      </c>
      <c r="M1124" s="7">
        <f t="shared" si="86"/>
        <v>294906</v>
      </c>
      <c r="N1124" s="7">
        <v>181873.03125</v>
      </c>
      <c r="O1124" s="22">
        <f t="shared" si="87"/>
        <v>1.6214938409127109</v>
      </c>
      <c r="P1124" s="27">
        <v>2358</v>
      </c>
      <c r="Q1124" s="32">
        <f t="shared" si="88"/>
        <v>125.06615776081425</v>
      </c>
      <c r="R1124" s="37" t="s">
        <v>2355</v>
      </c>
      <c r="S1124" s="42">
        <f>ABS(O1909-O1124)*100</f>
        <v>12.290840267761617</v>
      </c>
      <c r="T1124" t="s">
        <v>83</v>
      </c>
      <c r="V1124" s="7">
        <v>69465</v>
      </c>
      <c r="W1124" t="s">
        <v>45</v>
      </c>
      <c r="X1124" s="17" t="s">
        <v>46</v>
      </c>
      <c r="Z1124" t="s">
        <v>1340</v>
      </c>
      <c r="AA1124">
        <v>401</v>
      </c>
      <c r="AB1124">
        <v>45</v>
      </c>
    </row>
    <row r="1125" spans="1:28" x14ac:dyDescent="0.25">
      <c r="A1125" t="s">
        <v>2358</v>
      </c>
      <c r="B1125" t="s">
        <v>2359</v>
      </c>
      <c r="C1125" s="17">
        <v>44747</v>
      </c>
      <c r="D1125" s="7">
        <v>375000</v>
      </c>
      <c r="E1125" t="s">
        <v>41</v>
      </c>
      <c r="F1125" t="s">
        <v>42</v>
      </c>
      <c r="G1125" s="7">
        <v>375000</v>
      </c>
      <c r="H1125" s="7">
        <v>153040</v>
      </c>
      <c r="I1125" s="12">
        <f t="shared" si="85"/>
        <v>40.81066666666667</v>
      </c>
      <c r="J1125" s="12">
        <f t="shared" si="89"/>
        <v>8.886036630036628</v>
      </c>
      <c r="K1125" s="7">
        <v>306075</v>
      </c>
      <c r="L1125" s="7">
        <v>62234</v>
      </c>
      <c r="M1125" s="7">
        <f t="shared" si="86"/>
        <v>312766</v>
      </c>
      <c r="N1125" s="7">
        <v>160421.703125</v>
      </c>
      <c r="O1125" s="22">
        <f t="shared" si="87"/>
        <v>1.949648918490124</v>
      </c>
      <c r="P1125" s="27">
        <v>1774</v>
      </c>
      <c r="Q1125" s="32">
        <f t="shared" si="88"/>
        <v>176.30552423900789</v>
      </c>
      <c r="R1125" s="37" t="s">
        <v>2355</v>
      </c>
      <c r="S1125" s="42">
        <f>ABS(O1909-O1125)*100</f>
        <v>45.106348025502932</v>
      </c>
      <c r="T1125" t="s">
        <v>1531</v>
      </c>
      <c r="V1125" s="7">
        <v>57486</v>
      </c>
      <c r="W1125" t="s">
        <v>45</v>
      </c>
      <c r="X1125" s="17" t="s">
        <v>46</v>
      </c>
      <c r="Z1125" t="s">
        <v>1340</v>
      </c>
      <c r="AA1125">
        <v>401</v>
      </c>
      <c r="AB1125">
        <v>46</v>
      </c>
    </row>
    <row r="1126" spans="1:28" x14ac:dyDescent="0.25">
      <c r="A1126" t="s">
        <v>2360</v>
      </c>
      <c r="B1126" t="s">
        <v>2361</v>
      </c>
      <c r="C1126" s="17">
        <v>44673</v>
      </c>
      <c r="D1126" s="7">
        <v>160000</v>
      </c>
      <c r="E1126" t="s">
        <v>41</v>
      </c>
      <c r="F1126" t="s">
        <v>42</v>
      </c>
      <c r="G1126" s="7">
        <v>160000</v>
      </c>
      <c r="H1126" s="7">
        <v>85150</v>
      </c>
      <c r="I1126" s="12">
        <f t="shared" si="85"/>
        <v>53.21875</v>
      </c>
      <c r="J1126" s="12">
        <f t="shared" si="89"/>
        <v>3.5220467032967022</v>
      </c>
      <c r="K1126" s="7">
        <v>170297</v>
      </c>
      <c r="L1126" s="7">
        <v>46185</v>
      </c>
      <c r="M1126" s="7">
        <f t="shared" si="86"/>
        <v>113815</v>
      </c>
      <c r="N1126" s="7">
        <v>109833.625</v>
      </c>
      <c r="O1126" s="22">
        <f t="shared" si="87"/>
        <v>1.0362491450136513</v>
      </c>
      <c r="P1126" s="27">
        <v>1020</v>
      </c>
      <c r="Q1126" s="32">
        <f t="shared" si="88"/>
        <v>111.58333333333333</v>
      </c>
      <c r="R1126" s="37" t="s">
        <v>2347</v>
      </c>
      <c r="S1126" s="42">
        <f>ABS(O1909-O1126)*100</f>
        <v>46.233629322144346</v>
      </c>
      <c r="T1126" t="s">
        <v>83</v>
      </c>
      <c r="V1126" s="7">
        <v>45000</v>
      </c>
      <c r="W1126" t="s">
        <v>45</v>
      </c>
      <c r="X1126" s="17" t="s">
        <v>46</v>
      </c>
      <c r="Z1126" t="s">
        <v>240</v>
      </c>
      <c r="AA1126">
        <v>407</v>
      </c>
      <c r="AB1126">
        <v>66</v>
      </c>
    </row>
    <row r="1127" spans="1:28" x14ac:dyDescent="0.25">
      <c r="A1127" t="s">
        <v>2362</v>
      </c>
      <c r="B1127" t="s">
        <v>2363</v>
      </c>
      <c r="C1127" s="17">
        <v>44760</v>
      </c>
      <c r="D1127" s="7">
        <v>155000</v>
      </c>
      <c r="E1127" t="s">
        <v>41</v>
      </c>
      <c r="F1127" t="s">
        <v>42</v>
      </c>
      <c r="G1127" s="7">
        <v>155000</v>
      </c>
      <c r="H1127" s="7">
        <v>85150</v>
      </c>
      <c r="I1127" s="12">
        <f t="shared" si="85"/>
        <v>54.935483870967737</v>
      </c>
      <c r="J1127" s="12">
        <f t="shared" si="89"/>
        <v>5.2387805742644389</v>
      </c>
      <c r="K1127" s="7">
        <v>170297</v>
      </c>
      <c r="L1127" s="7">
        <v>46185</v>
      </c>
      <c r="M1127" s="7">
        <f t="shared" si="86"/>
        <v>108815</v>
      </c>
      <c r="N1127" s="7">
        <v>109833.625</v>
      </c>
      <c r="O1127" s="22">
        <f t="shared" si="87"/>
        <v>0.99072574541721625</v>
      </c>
      <c r="P1127" s="27">
        <v>1020</v>
      </c>
      <c r="Q1127" s="32">
        <f t="shared" si="88"/>
        <v>106.68137254901961</v>
      </c>
      <c r="R1127" s="37" t="s">
        <v>2347</v>
      </c>
      <c r="S1127" s="42">
        <f>ABS(O1909-O1127)*100</f>
        <v>50.785969281787843</v>
      </c>
      <c r="T1127" t="s">
        <v>83</v>
      </c>
      <c r="V1127" s="7">
        <v>45000</v>
      </c>
      <c r="W1127" t="s">
        <v>45</v>
      </c>
      <c r="X1127" s="17" t="s">
        <v>46</v>
      </c>
      <c r="Z1127" t="s">
        <v>240</v>
      </c>
      <c r="AA1127">
        <v>407</v>
      </c>
      <c r="AB1127">
        <v>66</v>
      </c>
    </row>
    <row r="1128" spans="1:28" x14ac:dyDescent="0.25">
      <c r="A1128" t="s">
        <v>2364</v>
      </c>
      <c r="B1128" t="s">
        <v>2365</v>
      </c>
      <c r="C1128" s="17">
        <v>44755</v>
      </c>
      <c r="D1128" s="7">
        <v>150000</v>
      </c>
      <c r="E1128" t="s">
        <v>41</v>
      </c>
      <c r="F1128" t="s">
        <v>42</v>
      </c>
      <c r="G1128" s="7">
        <v>150000</v>
      </c>
      <c r="H1128" s="7">
        <v>73300</v>
      </c>
      <c r="I1128" s="12">
        <f t="shared" si="85"/>
        <v>48.866666666666667</v>
      </c>
      <c r="J1128" s="12">
        <f t="shared" si="89"/>
        <v>0.83003663003663064</v>
      </c>
      <c r="K1128" s="7">
        <v>146596</v>
      </c>
      <c r="L1128" s="7">
        <v>46185</v>
      </c>
      <c r="M1128" s="7">
        <f t="shared" si="86"/>
        <v>103815</v>
      </c>
      <c r="N1128" s="7">
        <v>88859.2890625</v>
      </c>
      <c r="O1128" s="22">
        <f t="shared" si="87"/>
        <v>1.168307794213622</v>
      </c>
      <c r="P1128" s="27">
        <v>810</v>
      </c>
      <c r="Q1128" s="32">
        <f t="shared" si="88"/>
        <v>128.16666666666666</v>
      </c>
      <c r="R1128" s="37" t="s">
        <v>2347</v>
      </c>
      <c r="S1128" s="42">
        <f>ABS(O1909-O1128)*100</f>
        <v>33.027764402147277</v>
      </c>
      <c r="T1128" t="s">
        <v>83</v>
      </c>
      <c r="V1128" s="7">
        <v>45000</v>
      </c>
      <c r="W1128" t="s">
        <v>45</v>
      </c>
      <c r="X1128" s="17" t="s">
        <v>46</v>
      </c>
      <c r="Z1128" t="s">
        <v>240</v>
      </c>
      <c r="AA1128">
        <v>407</v>
      </c>
      <c r="AB1128">
        <v>66</v>
      </c>
    </row>
    <row r="1129" spans="1:28" x14ac:dyDescent="0.25">
      <c r="A1129" t="s">
        <v>2366</v>
      </c>
      <c r="B1129" t="s">
        <v>2367</v>
      </c>
      <c r="C1129" s="17">
        <v>45303</v>
      </c>
      <c r="D1129" s="7">
        <v>162000</v>
      </c>
      <c r="E1129" t="s">
        <v>41</v>
      </c>
      <c r="F1129" t="s">
        <v>42</v>
      </c>
      <c r="G1129" s="7">
        <v>162000</v>
      </c>
      <c r="H1129" s="7">
        <v>85150</v>
      </c>
      <c r="I1129" s="12">
        <f t="shared" si="85"/>
        <v>52.561728395061721</v>
      </c>
      <c r="J1129" s="12">
        <f t="shared" si="89"/>
        <v>2.8650250983584229</v>
      </c>
      <c r="K1129" s="7">
        <v>170297</v>
      </c>
      <c r="L1129" s="7">
        <v>46185</v>
      </c>
      <c r="M1129" s="7">
        <f t="shared" si="86"/>
        <v>115815</v>
      </c>
      <c r="N1129" s="7">
        <v>109833.625</v>
      </c>
      <c r="O1129" s="22">
        <f t="shared" si="87"/>
        <v>1.0544585048522253</v>
      </c>
      <c r="P1129" s="27">
        <v>1020</v>
      </c>
      <c r="Q1129" s="32">
        <f t="shared" si="88"/>
        <v>113.54411764705883</v>
      </c>
      <c r="R1129" s="37" t="s">
        <v>2347</v>
      </c>
      <c r="S1129" s="42">
        <f>ABS(O1909-O1129)*100</f>
        <v>44.412693338286942</v>
      </c>
      <c r="T1129" t="s">
        <v>83</v>
      </c>
      <c r="V1129" s="7">
        <v>45000</v>
      </c>
      <c r="W1129" t="s">
        <v>45</v>
      </c>
      <c r="X1129" s="17" t="s">
        <v>46</v>
      </c>
      <c r="Z1129" t="s">
        <v>240</v>
      </c>
      <c r="AA1129">
        <v>407</v>
      </c>
      <c r="AB1129">
        <v>66</v>
      </c>
    </row>
    <row r="1130" spans="1:28" x14ac:dyDescent="0.25">
      <c r="A1130" t="s">
        <v>2368</v>
      </c>
      <c r="B1130" t="s">
        <v>2369</v>
      </c>
      <c r="C1130" s="17">
        <v>45170</v>
      </c>
      <c r="D1130" s="7">
        <v>172000</v>
      </c>
      <c r="E1130" t="s">
        <v>41</v>
      </c>
      <c r="F1130" t="s">
        <v>42</v>
      </c>
      <c r="G1130" s="7">
        <v>172000</v>
      </c>
      <c r="H1130" s="7">
        <v>85150</v>
      </c>
      <c r="I1130" s="12">
        <f t="shared" si="85"/>
        <v>49.505813953488371</v>
      </c>
      <c r="J1130" s="12">
        <f t="shared" si="89"/>
        <v>0.19088934321492701</v>
      </c>
      <c r="K1130" s="7">
        <v>170297</v>
      </c>
      <c r="L1130" s="7">
        <v>46185</v>
      </c>
      <c r="M1130" s="7">
        <f t="shared" si="86"/>
        <v>125815</v>
      </c>
      <c r="N1130" s="7">
        <v>109833.625</v>
      </c>
      <c r="O1130" s="22">
        <f t="shared" si="87"/>
        <v>1.1455053040450955</v>
      </c>
      <c r="P1130" s="27">
        <v>1020</v>
      </c>
      <c r="Q1130" s="32">
        <f t="shared" si="88"/>
        <v>123.34803921568627</v>
      </c>
      <c r="R1130" s="37" t="s">
        <v>2347</v>
      </c>
      <c r="S1130" s="42">
        <f>ABS(O1909-O1130)*100</f>
        <v>35.30801341899992</v>
      </c>
      <c r="T1130" t="s">
        <v>83</v>
      </c>
      <c r="V1130" s="7">
        <v>45000</v>
      </c>
      <c r="W1130" t="s">
        <v>45</v>
      </c>
      <c r="X1130" s="17" t="s">
        <v>46</v>
      </c>
      <c r="Z1130" t="s">
        <v>240</v>
      </c>
      <c r="AA1130">
        <v>407</v>
      </c>
      <c r="AB1130">
        <v>66</v>
      </c>
    </row>
    <row r="1131" spans="1:28" x14ac:dyDescent="0.25">
      <c r="A1131" t="s">
        <v>2370</v>
      </c>
      <c r="B1131" t="s">
        <v>2371</v>
      </c>
      <c r="C1131" s="17">
        <v>44798</v>
      </c>
      <c r="D1131" s="7">
        <v>128000</v>
      </c>
      <c r="E1131" t="s">
        <v>41</v>
      </c>
      <c r="F1131" t="s">
        <v>42</v>
      </c>
      <c r="G1131" s="7">
        <v>128000</v>
      </c>
      <c r="H1131" s="7">
        <v>72850</v>
      </c>
      <c r="I1131" s="12">
        <f t="shared" si="85"/>
        <v>56.914062499999993</v>
      </c>
      <c r="J1131" s="12">
        <f t="shared" si="89"/>
        <v>7.2173592032966951</v>
      </c>
      <c r="K1131" s="7">
        <v>145702</v>
      </c>
      <c r="L1131" s="7">
        <v>46185</v>
      </c>
      <c r="M1131" s="7">
        <f t="shared" si="86"/>
        <v>81815</v>
      </c>
      <c r="N1131" s="7">
        <v>88068.140625</v>
      </c>
      <c r="O1131" s="22">
        <f t="shared" si="87"/>
        <v>0.92899656356290872</v>
      </c>
      <c r="P1131" s="27">
        <v>810</v>
      </c>
      <c r="Q1131" s="32">
        <f t="shared" si="88"/>
        <v>101.00617283950618</v>
      </c>
      <c r="R1131" s="37" t="s">
        <v>2347</v>
      </c>
      <c r="S1131" s="42">
        <f>ABS(O1909-O1131)*100</f>
        <v>56.958887467218602</v>
      </c>
      <c r="T1131" t="s">
        <v>83</v>
      </c>
      <c r="V1131" s="7">
        <v>45000</v>
      </c>
      <c r="W1131" t="s">
        <v>45</v>
      </c>
      <c r="X1131" s="17" t="s">
        <v>46</v>
      </c>
      <c r="Z1131" t="s">
        <v>240</v>
      </c>
      <c r="AA1131">
        <v>407</v>
      </c>
      <c r="AB1131">
        <v>66</v>
      </c>
    </row>
    <row r="1132" spans="1:28" x14ac:dyDescent="0.25">
      <c r="A1132" t="s">
        <v>2372</v>
      </c>
      <c r="B1132" t="s">
        <v>2373</v>
      </c>
      <c r="C1132" s="17">
        <v>44911</v>
      </c>
      <c r="D1132" s="7">
        <v>150000</v>
      </c>
      <c r="E1132" t="s">
        <v>41</v>
      </c>
      <c r="F1132" t="s">
        <v>42</v>
      </c>
      <c r="G1132" s="7">
        <v>150000</v>
      </c>
      <c r="H1132" s="7">
        <v>90790</v>
      </c>
      <c r="I1132" s="12">
        <f t="shared" si="85"/>
        <v>60.526666666666664</v>
      </c>
      <c r="J1132" s="12">
        <f t="shared" si="89"/>
        <v>10.829963369963366</v>
      </c>
      <c r="K1132" s="7">
        <v>181582</v>
      </c>
      <c r="L1132" s="7">
        <v>46185</v>
      </c>
      <c r="M1132" s="7">
        <f t="shared" si="86"/>
        <v>103815</v>
      </c>
      <c r="N1132" s="7">
        <v>119820.3515625</v>
      </c>
      <c r="O1132" s="22">
        <f t="shared" si="87"/>
        <v>0.86642209479621346</v>
      </c>
      <c r="P1132" s="27">
        <v>1020</v>
      </c>
      <c r="Q1132" s="32">
        <f t="shared" si="88"/>
        <v>101.77941176470588</v>
      </c>
      <c r="R1132" s="37" t="s">
        <v>2347</v>
      </c>
      <c r="S1132" s="42">
        <f>ABS(O1909-O1132)*100</f>
        <v>63.216334343888128</v>
      </c>
      <c r="T1132" t="s">
        <v>83</v>
      </c>
      <c r="V1132" s="7">
        <v>45000</v>
      </c>
      <c r="W1132" t="s">
        <v>45</v>
      </c>
      <c r="X1132" s="17" t="s">
        <v>46</v>
      </c>
      <c r="Z1132" t="s">
        <v>240</v>
      </c>
      <c r="AA1132">
        <v>407</v>
      </c>
      <c r="AB1132">
        <v>72</v>
      </c>
    </row>
    <row r="1133" spans="1:28" x14ac:dyDescent="0.25">
      <c r="A1133" t="s">
        <v>2374</v>
      </c>
      <c r="B1133" t="s">
        <v>2375</v>
      </c>
      <c r="C1133" s="17">
        <v>44848</v>
      </c>
      <c r="D1133" s="7">
        <v>329900</v>
      </c>
      <c r="E1133" t="s">
        <v>41</v>
      </c>
      <c r="F1133" t="s">
        <v>42</v>
      </c>
      <c r="G1133" s="7">
        <v>329900</v>
      </c>
      <c r="H1133" s="7">
        <v>124510</v>
      </c>
      <c r="I1133" s="12">
        <f t="shared" si="85"/>
        <v>37.741739921188241</v>
      </c>
      <c r="J1133" s="12">
        <f t="shared" si="89"/>
        <v>11.954963375515057</v>
      </c>
      <c r="K1133" s="7">
        <v>249015</v>
      </c>
      <c r="L1133" s="7">
        <v>57056</v>
      </c>
      <c r="M1133" s="7">
        <f t="shared" si="86"/>
        <v>272844</v>
      </c>
      <c r="N1133" s="7">
        <v>126288.8125</v>
      </c>
      <c r="O1133" s="22">
        <f t="shared" si="87"/>
        <v>2.1604764079953638</v>
      </c>
      <c r="P1133" s="27">
        <v>1582</v>
      </c>
      <c r="Q1133" s="32">
        <f t="shared" si="88"/>
        <v>172.46776232616941</v>
      </c>
      <c r="R1133" s="37" t="s">
        <v>2355</v>
      </c>
      <c r="S1133" s="42">
        <f>ABS(O1909-O1133)*100</f>
        <v>66.189096976026903</v>
      </c>
      <c r="T1133" t="s">
        <v>83</v>
      </c>
      <c r="V1133" s="7">
        <v>54500</v>
      </c>
      <c r="W1133" t="s">
        <v>45</v>
      </c>
      <c r="X1133" s="17" t="s">
        <v>46</v>
      </c>
      <c r="Z1133" t="s">
        <v>1340</v>
      </c>
      <c r="AA1133">
        <v>401</v>
      </c>
      <c r="AB1133">
        <v>46</v>
      </c>
    </row>
    <row r="1134" spans="1:28" x14ac:dyDescent="0.25">
      <c r="A1134" t="s">
        <v>2376</v>
      </c>
      <c r="B1134" t="s">
        <v>2377</v>
      </c>
      <c r="C1134" s="17">
        <v>45217</v>
      </c>
      <c r="D1134" s="7">
        <v>362500</v>
      </c>
      <c r="E1134" t="s">
        <v>41</v>
      </c>
      <c r="F1134" t="s">
        <v>42</v>
      </c>
      <c r="G1134" s="7">
        <v>362500</v>
      </c>
      <c r="H1134" s="7">
        <v>196840</v>
      </c>
      <c r="I1134" s="12">
        <f t="shared" si="85"/>
        <v>54.30068965517242</v>
      </c>
      <c r="J1134" s="12">
        <f t="shared" si="89"/>
        <v>4.6039863584691219</v>
      </c>
      <c r="K1134" s="7">
        <v>393671</v>
      </c>
      <c r="L1134" s="7">
        <v>74001</v>
      </c>
      <c r="M1134" s="7">
        <f t="shared" si="86"/>
        <v>288499</v>
      </c>
      <c r="N1134" s="7">
        <v>210309.203125</v>
      </c>
      <c r="O1134" s="22">
        <f t="shared" si="87"/>
        <v>1.3717849514580058</v>
      </c>
      <c r="P1134" s="27">
        <v>2560</v>
      </c>
      <c r="Q1134" s="32">
        <f t="shared" si="88"/>
        <v>112.69492187500001</v>
      </c>
      <c r="R1134" s="37" t="s">
        <v>2355</v>
      </c>
      <c r="S1134" s="42">
        <f>ABS(O1909-O1134)*100</f>
        <v>12.680048677708889</v>
      </c>
      <c r="T1134" t="s">
        <v>137</v>
      </c>
      <c r="V1134" s="7">
        <v>68673</v>
      </c>
      <c r="W1134" t="s">
        <v>45</v>
      </c>
      <c r="X1134" s="17" t="s">
        <v>46</v>
      </c>
      <c r="Z1134" t="s">
        <v>1340</v>
      </c>
      <c r="AA1134">
        <v>401</v>
      </c>
      <c r="AB1134">
        <v>55</v>
      </c>
    </row>
    <row r="1135" spans="1:28" x14ac:dyDescent="0.25">
      <c r="A1135" t="s">
        <v>2378</v>
      </c>
      <c r="B1135" t="s">
        <v>2379</v>
      </c>
      <c r="C1135" s="17">
        <v>44739</v>
      </c>
      <c r="D1135" s="7">
        <v>355000</v>
      </c>
      <c r="E1135" t="s">
        <v>41</v>
      </c>
      <c r="F1135" t="s">
        <v>42</v>
      </c>
      <c r="G1135" s="7">
        <v>355000</v>
      </c>
      <c r="H1135" s="7">
        <v>205110</v>
      </c>
      <c r="I1135" s="12">
        <f t="shared" si="85"/>
        <v>57.777464788732388</v>
      </c>
      <c r="J1135" s="12">
        <f t="shared" si="89"/>
        <v>8.0807614920290902</v>
      </c>
      <c r="K1135" s="7">
        <v>410222</v>
      </c>
      <c r="L1135" s="7">
        <v>61401</v>
      </c>
      <c r="M1135" s="7">
        <f t="shared" si="86"/>
        <v>293599</v>
      </c>
      <c r="N1135" s="7">
        <v>229487.5</v>
      </c>
      <c r="O1135" s="22">
        <f t="shared" si="87"/>
        <v>1.2793681573070428</v>
      </c>
      <c r="P1135" s="27">
        <v>2137</v>
      </c>
      <c r="Q1135" s="32">
        <f t="shared" si="88"/>
        <v>137.38839494618625</v>
      </c>
      <c r="R1135" s="37" t="s">
        <v>2355</v>
      </c>
      <c r="S1135" s="42">
        <f>ABS(O1909-O1135)*100</f>
        <v>21.921728092805193</v>
      </c>
      <c r="T1135" t="s">
        <v>83</v>
      </c>
      <c r="V1135" s="7">
        <v>54500</v>
      </c>
      <c r="W1135" t="s">
        <v>45</v>
      </c>
      <c r="X1135" s="17" t="s">
        <v>46</v>
      </c>
      <c r="Z1135" t="s">
        <v>1340</v>
      </c>
      <c r="AA1135">
        <v>401</v>
      </c>
      <c r="AB1135">
        <v>57</v>
      </c>
    </row>
    <row r="1136" spans="1:28" x14ac:dyDescent="0.25">
      <c r="A1136" t="s">
        <v>2380</v>
      </c>
      <c r="B1136" t="s">
        <v>2381</v>
      </c>
      <c r="C1136" s="17">
        <v>45121</v>
      </c>
      <c r="D1136" s="7">
        <v>169900</v>
      </c>
      <c r="E1136" t="s">
        <v>41</v>
      </c>
      <c r="F1136" t="s">
        <v>42</v>
      </c>
      <c r="G1136" s="7">
        <v>169900</v>
      </c>
      <c r="H1136" s="7">
        <v>92450</v>
      </c>
      <c r="I1136" s="12">
        <f t="shared" si="85"/>
        <v>54.414361389052381</v>
      </c>
      <c r="J1136" s="12">
        <f t="shared" si="89"/>
        <v>4.7176580923490832</v>
      </c>
      <c r="K1136" s="7">
        <v>184902</v>
      </c>
      <c r="L1136" s="7">
        <v>46185</v>
      </c>
      <c r="M1136" s="7">
        <f t="shared" si="86"/>
        <v>123715</v>
      </c>
      <c r="N1136" s="7">
        <v>122758.40625</v>
      </c>
      <c r="O1136" s="22">
        <f t="shared" si="87"/>
        <v>1.0077924907892</v>
      </c>
      <c r="P1136" s="27">
        <v>1008</v>
      </c>
      <c r="Q1136" s="32">
        <f t="shared" si="88"/>
        <v>122.73313492063492</v>
      </c>
      <c r="R1136" s="37" t="s">
        <v>2347</v>
      </c>
      <c r="S1136" s="42">
        <f>ABS(O1909-O1136)*100</f>
        <v>49.079294744589475</v>
      </c>
      <c r="T1136" t="s">
        <v>83</v>
      </c>
      <c r="V1136" s="7">
        <v>45000</v>
      </c>
      <c r="W1136" t="s">
        <v>45</v>
      </c>
      <c r="X1136" s="17" t="s">
        <v>46</v>
      </c>
      <c r="Z1136" t="s">
        <v>240</v>
      </c>
      <c r="AA1136">
        <v>407</v>
      </c>
      <c r="AB1136">
        <v>65</v>
      </c>
    </row>
    <row r="1137" spans="1:28" x14ac:dyDescent="0.25">
      <c r="A1137" t="s">
        <v>2382</v>
      </c>
      <c r="B1137" t="s">
        <v>2383</v>
      </c>
      <c r="C1137" s="17">
        <v>45183</v>
      </c>
      <c r="D1137" s="7">
        <v>165000</v>
      </c>
      <c r="E1137" t="s">
        <v>41</v>
      </c>
      <c r="F1137" t="s">
        <v>42</v>
      </c>
      <c r="G1137" s="7">
        <v>165000</v>
      </c>
      <c r="H1137" s="7">
        <v>100130</v>
      </c>
      <c r="I1137" s="12">
        <f t="shared" si="85"/>
        <v>60.684848484848487</v>
      </c>
      <c r="J1137" s="12">
        <f t="shared" si="89"/>
        <v>10.988145188145189</v>
      </c>
      <c r="K1137" s="7">
        <v>200262</v>
      </c>
      <c r="L1137" s="7">
        <v>46185</v>
      </c>
      <c r="M1137" s="7">
        <f t="shared" si="86"/>
        <v>118815</v>
      </c>
      <c r="N1137" s="7">
        <v>136351.328125</v>
      </c>
      <c r="O1137" s="22">
        <f t="shared" si="87"/>
        <v>0.87138865190279935</v>
      </c>
      <c r="P1137" s="27">
        <v>1008</v>
      </c>
      <c r="Q1137" s="32">
        <f t="shared" si="88"/>
        <v>117.87202380952381</v>
      </c>
      <c r="R1137" s="37" t="s">
        <v>2347</v>
      </c>
      <c r="S1137" s="42">
        <f>ABS(O1909-O1137)*100</f>
        <v>62.719678633229535</v>
      </c>
      <c r="T1137" t="s">
        <v>83</v>
      </c>
      <c r="V1137" s="7">
        <v>45000</v>
      </c>
      <c r="W1137" t="s">
        <v>45</v>
      </c>
      <c r="X1137" s="17" t="s">
        <v>46</v>
      </c>
      <c r="Z1137" t="s">
        <v>240</v>
      </c>
      <c r="AA1137">
        <v>407</v>
      </c>
      <c r="AB1137">
        <v>65</v>
      </c>
    </row>
    <row r="1138" spans="1:28" x14ac:dyDescent="0.25">
      <c r="A1138" t="s">
        <v>2384</v>
      </c>
      <c r="B1138" t="s">
        <v>2385</v>
      </c>
      <c r="C1138" s="17">
        <v>45188</v>
      </c>
      <c r="D1138" s="7">
        <v>185000</v>
      </c>
      <c r="E1138" t="s">
        <v>41</v>
      </c>
      <c r="F1138" t="s">
        <v>42</v>
      </c>
      <c r="G1138" s="7">
        <v>185000</v>
      </c>
      <c r="H1138" s="7">
        <v>92450</v>
      </c>
      <c r="I1138" s="12">
        <f t="shared" si="85"/>
        <v>49.972972972972975</v>
      </c>
      <c r="J1138" s="12">
        <f t="shared" si="89"/>
        <v>0.27626967626967769</v>
      </c>
      <c r="K1138" s="7">
        <v>184902</v>
      </c>
      <c r="L1138" s="7">
        <v>46185</v>
      </c>
      <c r="M1138" s="7">
        <f t="shared" si="86"/>
        <v>138815</v>
      </c>
      <c r="N1138" s="7">
        <v>122758.40625</v>
      </c>
      <c r="O1138" s="22">
        <f t="shared" si="87"/>
        <v>1.1307983236382233</v>
      </c>
      <c r="P1138" s="27">
        <v>1008</v>
      </c>
      <c r="Q1138" s="32">
        <f t="shared" si="88"/>
        <v>137.71329365079364</v>
      </c>
      <c r="R1138" s="37" t="s">
        <v>2347</v>
      </c>
      <c r="S1138" s="42">
        <f>ABS(O1909-O1138)*100</f>
        <v>36.778711459687145</v>
      </c>
      <c r="T1138" t="s">
        <v>83</v>
      </c>
      <c r="V1138" s="7">
        <v>45000</v>
      </c>
      <c r="W1138" t="s">
        <v>45</v>
      </c>
      <c r="X1138" s="17" t="s">
        <v>46</v>
      </c>
      <c r="Z1138" t="s">
        <v>240</v>
      </c>
      <c r="AA1138">
        <v>407</v>
      </c>
      <c r="AB1138">
        <v>65</v>
      </c>
    </row>
    <row r="1139" spans="1:28" x14ac:dyDescent="0.25">
      <c r="A1139" t="s">
        <v>2386</v>
      </c>
      <c r="B1139" t="s">
        <v>2387</v>
      </c>
      <c r="C1139" s="17">
        <v>45135</v>
      </c>
      <c r="D1139" s="7">
        <v>250000</v>
      </c>
      <c r="E1139" t="s">
        <v>41</v>
      </c>
      <c r="F1139" t="s">
        <v>42</v>
      </c>
      <c r="G1139" s="7">
        <v>250000</v>
      </c>
      <c r="H1139" s="7">
        <v>142100</v>
      </c>
      <c r="I1139" s="12">
        <f t="shared" si="85"/>
        <v>56.84</v>
      </c>
      <c r="J1139" s="12">
        <f t="shared" si="89"/>
        <v>7.1432967032967056</v>
      </c>
      <c r="K1139" s="7">
        <v>284195</v>
      </c>
      <c r="L1139" s="7">
        <v>48448</v>
      </c>
      <c r="M1139" s="7">
        <f t="shared" si="86"/>
        <v>201552</v>
      </c>
      <c r="N1139" s="7">
        <v>208625.65625</v>
      </c>
      <c r="O1139" s="22">
        <f t="shared" si="87"/>
        <v>0.96609402516858467</v>
      </c>
      <c r="P1139" s="27">
        <v>1680</v>
      </c>
      <c r="Q1139" s="32">
        <f t="shared" si="88"/>
        <v>119.97142857142858</v>
      </c>
      <c r="R1139" s="37" t="s">
        <v>2347</v>
      </c>
      <c r="S1139" s="42">
        <f>ABS(O1909-O1139)*100</f>
        <v>53.249141306651005</v>
      </c>
      <c r="T1139" t="s">
        <v>44</v>
      </c>
      <c r="V1139" s="7">
        <v>45000</v>
      </c>
      <c r="W1139" t="s">
        <v>45</v>
      </c>
      <c r="X1139" s="17" t="s">
        <v>46</v>
      </c>
      <c r="Z1139" t="s">
        <v>240</v>
      </c>
      <c r="AA1139">
        <v>407</v>
      </c>
      <c r="AB1139">
        <v>73</v>
      </c>
    </row>
    <row r="1140" spans="1:28" x14ac:dyDescent="0.25">
      <c r="A1140" t="s">
        <v>2388</v>
      </c>
      <c r="B1140" t="s">
        <v>2389</v>
      </c>
      <c r="C1140" s="17">
        <v>45176</v>
      </c>
      <c r="D1140" s="7">
        <v>285000</v>
      </c>
      <c r="E1140" t="s">
        <v>41</v>
      </c>
      <c r="F1140" t="s">
        <v>42</v>
      </c>
      <c r="G1140" s="7">
        <v>285000</v>
      </c>
      <c r="H1140" s="7">
        <v>140420</v>
      </c>
      <c r="I1140" s="12">
        <f t="shared" si="85"/>
        <v>49.270175438596489</v>
      </c>
      <c r="J1140" s="12">
        <f t="shared" si="89"/>
        <v>0.42652785810680882</v>
      </c>
      <c r="K1140" s="7">
        <v>280843</v>
      </c>
      <c r="L1140" s="7">
        <v>48083</v>
      </c>
      <c r="M1140" s="7">
        <f t="shared" si="86"/>
        <v>236917</v>
      </c>
      <c r="N1140" s="7">
        <v>205982.296875</v>
      </c>
      <c r="O1140" s="22">
        <f t="shared" si="87"/>
        <v>1.1501813679831556</v>
      </c>
      <c r="P1140" s="27">
        <v>1680</v>
      </c>
      <c r="Q1140" s="32">
        <f t="shared" si="88"/>
        <v>141.0220238095238</v>
      </c>
      <c r="R1140" s="37" t="s">
        <v>2347</v>
      </c>
      <c r="S1140" s="42">
        <f>ABS(O1909-O1140)*100</f>
        <v>34.840407025193912</v>
      </c>
      <c r="T1140" t="s">
        <v>325</v>
      </c>
      <c r="V1140" s="7">
        <v>45000</v>
      </c>
      <c r="W1140" t="s">
        <v>45</v>
      </c>
      <c r="X1140" s="17" t="s">
        <v>46</v>
      </c>
      <c r="Z1140" t="s">
        <v>240</v>
      </c>
      <c r="AA1140">
        <v>407</v>
      </c>
      <c r="AB1140">
        <v>73</v>
      </c>
    </row>
    <row r="1141" spans="1:28" x14ac:dyDescent="0.25">
      <c r="A1141" t="s">
        <v>2390</v>
      </c>
      <c r="B1141" t="s">
        <v>2391</v>
      </c>
      <c r="C1141" s="17">
        <v>45351</v>
      </c>
      <c r="D1141" s="7">
        <v>280000</v>
      </c>
      <c r="E1141" t="s">
        <v>41</v>
      </c>
      <c r="F1141" t="s">
        <v>42</v>
      </c>
      <c r="G1141" s="7">
        <v>280000</v>
      </c>
      <c r="H1141" s="7">
        <v>148610</v>
      </c>
      <c r="I1141" s="12">
        <f t="shared" si="85"/>
        <v>53.075000000000003</v>
      </c>
      <c r="J1141" s="12">
        <f t="shared" si="89"/>
        <v>3.3782967032967051</v>
      </c>
      <c r="K1141" s="7">
        <v>297227</v>
      </c>
      <c r="L1141" s="7">
        <v>48071</v>
      </c>
      <c r="M1141" s="7">
        <f t="shared" si="86"/>
        <v>231929</v>
      </c>
      <c r="N1141" s="7">
        <v>220492.03125</v>
      </c>
      <c r="O1141" s="22">
        <f t="shared" si="87"/>
        <v>1.0518702135635571</v>
      </c>
      <c r="P1141" s="27">
        <v>1680</v>
      </c>
      <c r="Q1141" s="32">
        <f t="shared" si="88"/>
        <v>138.05297619047619</v>
      </c>
      <c r="R1141" s="37" t="s">
        <v>2347</v>
      </c>
      <c r="S1141" s="42">
        <f>ABS(O1909-O1141)*100</f>
        <v>44.671522467153757</v>
      </c>
      <c r="T1141" t="s">
        <v>325</v>
      </c>
      <c r="V1141" s="7">
        <v>45000</v>
      </c>
      <c r="W1141" t="s">
        <v>45</v>
      </c>
      <c r="X1141" s="17" t="s">
        <v>46</v>
      </c>
      <c r="Z1141" t="s">
        <v>240</v>
      </c>
      <c r="AA1141">
        <v>407</v>
      </c>
      <c r="AB1141">
        <v>79</v>
      </c>
    </row>
    <row r="1142" spans="1:28" x14ac:dyDescent="0.25">
      <c r="A1142" t="s">
        <v>2392</v>
      </c>
      <c r="B1142" t="s">
        <v>2393</v>
      </c>
      <c r="C1142" s="17">
        <v>44867</v>
      </c>
      <c r="D1142" s="7">
        <v>312000</v>
      </c>
      <c r="E1142" t="s">
        <v>41</v>
      </c>
      <c r="F1142" t="s">
        <v>42</v>
      </c>
      <c r="G1142" s="7">
        <v>312000</v>
      </c>
      <c r="H1142" s="7">
        <v>146260</v>
      </c>
      <c r="I1142" s="12">
        <f t="shared" si="85"/>
        <v>46.878205128205131</v>
      </c>
      <c r="J1142" s="12">
        <f t="shared" si="89"/>
        <v>2.8184981684981665</v>
      </c>
      <c r="K1142" s="7">
        <v>292515</v>
      </c>
      <c r="L1142" s="7">
        <v>48193</v>
      </c>
      <c r="M1142" s="7">
        <f t="shared" si="86"/>
        <v>263807</v>
      </c>
      <c r="N1142" s="7">
        <v>216214.15625</v>
      </c>
      <c r="O1142" s="22">
        <f t="shared" si="87"/>
        <v>1.2201189994931241</v>
      </c>
      <c r="P1142" s="27">
        <v>1663</v>
      </c>
      <c r="Q1142" s="32">
        <f t="shared" si="88"/>
        <v>158.63319302465425</v>
      </c>
      <c r="R1142" s="37" t="s">
        <v>2347</v>
      </c>
      <c r="S1142" s="42">
        <f>ABS(O1909-O1142)*100</f>
        <v>27.846643874197063</v>
      </c>
      <c r="T1142" t="s">
        <v>44</v>
      </c>
      <c r="V1142" s="7">
        <v>45000</v>
      </c>
      <c r="W1142" t="s">
        <v>45</v>
      </c>
      <c r="X1142" s="17" t="s">
        <v>46</v>
      </c>
      <c r="Z1142" t="s">
        <v>240</v>
      </c>
      <c r="AA1142">
        <v>407</v>
      </c>
      <c r="AB1142">
        <v>81</v>
      </c>
    </row>
    <row r="1143" spans="1:28" x14ac:dyDescent="0.25">
      <c r="A1143" t="s">
        <v>2394</v>
      </c>
      <c r="B1143" t="s">
        <v>2395</v>
      </c>
      <c r="C1143" s="17">
        <v>45268</v>
      </c>
      <c r="D1143" s="7">
        <v>325000</v>
      </c>
      <c r="E1143" t="s">
        <v>41</v>
      </c>
      <c r="F1143" t="s">
        <v>42</v>
      </c>
      <c r="G1143" s="7">
        <v>325000</v>
      </c>
      <c r="H1143" s="7">
        <v>141810</v>
      </c>
      <c r="I1143" s="12">
        <f t="shared" si="85"/>
        <v>43.633846153846157</v>
      </c>
      <c r="J1143" s="12">
        <f t="shared" si="89"/>
        <v>6.0628571428571405</v>
      </c>
      <c r="K1143" s="7">
        <v>283618</v>
      </c>
      <c r="L1143" s="7">
        <v>48463</v>
      </c>
      <c r="M1143" s="7">
        <f t="shared" si="86"/>
        <v>276537</v>
      </c>
      <c r="N1143" s="7">
        <v>208101.765625</v>
      </c>
      <c r="O1143" s="22">
        <f t="shared" si="87"/>
        <v>1.3288546551705884</v>
      </c>
      <c r="P1143" s="27">
        <v>1663</v>
      </c>
      <c r="Q1143" s="32">
        <f t="shared" si="88"/>
        <v>166.28803367408298</v>
      </c>
      <c r="R1143" s="37" t="s">
        <v>2347</v>
      </c>
      <c r="S1143" s="42">
        <f>ABS(O1909-O1143)*100</f>
        <v>16.973078306450628</v>
      </c>
      <c r="T1143" t="s">
        <v>325</v>
      </c>
      <c r="V1143" s="7">
        <v>45000</v>
      </c>
      <c r="W1143" t="s">
        <v>45</v>
      </c>
      <c r="X1143" s="17" t="s">
        <v>46</v>
      </c>
      <c r="Z1143" t="s">
        <v>240</v>
      </c>
      <c r="AA1143">
        <v>407</v>
      </c>
      <c r="AB1143">
        <v>79</v>
      </c>
    </row>
    <row r="1144" spans="1:28" x14ac:dyDescent="0.25">
      <c r="A1144" t="s">
        <v>2396</v>
      </c>
      <c r="B1144" t="s">
        <v>2397</v>
      </c>
      <c r="C1144" s="17">
        <v>45336</v>
      </c>
      <c r="D1144" s="7">
        <v>300000</v>
      </c>
      <c r="E1144" t="s">
        <v>41</v>
      </c>
      <c r="F1144" t="s">
        <v>42</v>
      </c>
      <c r="G1144" s="7">
        <v>300000</v>
      </c>
      <c r="H1144" s="7">
        <v>118850</v>
      </c>
      <c r="I1144" s="12">
        <f t="shared" si="85"/>
        <v>39.616666666666667</v>
      </c>
      <c r="J1144" s="12">
        <f t="shared" si="89"/>
        <v>10.080036630036631</v>
      </c>
      <c r="K1144" s="7">
        <v>237697</v>
      </c>
      <c r="L1144" s="7">
        <v>71111</v>
      </c>
      <c r="M1144" s="7">
        <f t="shared" si="86"/>
        <v>228889</v>
      </c>
      <c r="N1144" s="7">
        <v>87217.8046875</v>
      </c>
      <c r="O1144" s="22">
        <f t="shared" si="87"/>
        <v>2.6243380101127931</v>
      </c>
      <c r="P1144" s="27">
        <v>1378</v>
      </c>
      <c r="Q1144" s="32">
        <f t="shared" si="88"/>
        <v>166.10232220609578</v>
      </c>
      <c r="R1144" s="37" t="s">
        <v>727</v>
      </c>
      <c r="S1144" s="42">
        <f>ABS(O1909-O1144)*100</f>
        <v>112.57525718776984</v>
      </c>
      <c r="T1144" t="s">
        <v>1531</v>
      </c>
      <c r="V1144" s="7">
        <v>66000</v>
      </c>
      <c r="W1144" t="s">
        <v>45</v>
      </c>
      <c r="X1144" s="17" t="s">
        <v>46</v>
      </c>
      <c r="Z1144" t="s">
        <v>2274</v>
      </c>
      <c r="AA1144">
        <v>401</v>
      </c>
      <c r="AB1144">
        <v>41</v>
      </c>
    </row>
    <row r="1145" spans="1:28" x14ac:dyDescent="0.25">
      <c r="A1145" t="s">
        <v>2398</v>
      </c>
      <c r="B1145" t="s">
        <v>2399</v>
      </c>
      <c r="C1145" s="17">
        <v>44699</v>
      </c>
      <c r="D1145" s="7">
        <v>450000</v>
      </c>
      <c r="E1145" t="s">
        <v>41</v>
      </c>
      <c r="F1145" t="s">
        <v>42</v>
      </c>
      <c r="G1145" s="7">
        <v>450000</v>
      </c>
      <c r="H1145" s="7">
        <v>212250</v>
      </c>
      <c r="I1145" s="12">
        <f t="shared" si="85"/>
        <v>47.166666666666671</v>
      </c>
      <c r="J1145" s="12">
        <f t="shared" si="89"/>
        <v>2.5300366300366264</v>
      </c>
      <c r="K1145" s="7">
        <v>424504</v>
      </c>
      <c r="L1145" s="7">
        <v>77522</v>
      </c>
      <c r="M1145" s="7">
        <f t="shared" si="86"/>
        <v>372478</v>
      </c>
      <c r="N1145" s="7">
        <v>340178.4375</v>
      </c>
      <c r="O1145" s="22">
        <f t="shared" si="87"/>
        <v>1.0949488825258067</v>
      </c>
      <c r="P1145" s="27">
        <v>2279</v>
      </c>
      <c r="Q1145" s="32">
        <f t="shared" si="88"/>
        <v>163.43922773146116</v>
      </c>
      <c r="R1145" s="37" t="s">
        <v>2400</v>
      </c>
      <c r="S1145" s="42">
        <f>ABS(O1909-O1145)*100</f>
        <v>40.363655570928799</v>
      </c>
      <c r="T1145" t="s">
        <v>393</v>
      </c>
      <c r="V1145" s="7">
        <v>70000</v>
      </c>
      <c r="W1145" t="s">
        <v>45</v>
      </c>
      <c r="X1145" s="17" t="s">
        <v>46</v>
      </c>
      <c r="Z1145" t="s">
        <v>1731</v>
      </c>
      <c r="AA1145">
        <v>401</v>
      </c>
      <c r="AB1145">
        <v>68</v>
      </c>
    </row>
    <row r="1146" spans="1:28" x14ac:dyDescent="0.25">
      <c r="A1146" t="s">
        <v>2401</v>
      </c>
      <c r="B1146" t="s">
        <v>2402</v>
      </c>
      <c r="C1146" s="17">
        <v>45064</v>
      </c>
      <c r="D1146" s="7">
        <v>455000</v>
      </c>
      <c r="E1146" t="s">
        <v>41</v>
      </c>
      <c r="F1146" t="s">
        <v>42</v>
      </c>
      <c r="G1146" s="7">
        <v>455000</v>
      </c>
      <c r="H1146" s="7">
        <v>209300</v>
      </c>
      <c r="I1146" s="12">
        <f t="shared" si="85"/>
        <v>46</v>
      </c>
      <c r="J1146" s="12">
        <f t="shared" si="89"/>
        <v>3.6967032967032978</v>
      </c>
      <c r="K1146" s="7">
        <v>418591</v>
      </c>
      <c r="L1146" s="7">
        <v>77176</v>
      </c>
      <c r="M1146" s="7">
        <f t="shared" si="86"/>
        <v>377824</v>
      </c>
      <c r="N1146" s="7">
        <v>334720.59375</v>
      </c>
      <c r="O1146" s="22">
        <f t="shared" si="87"/>
        <v>1.1287742883313405</v>
      </c>
      <c r="P1146" s="27">
        <v>2136</v>
      </c>
      <c r="Q1146" s="32">
        <f t="shared" si="88"/>
        <v>176.88389513108615</v>
      </c>
      <c r="R1146" s="37" t="s">
        <v>2400</v>
      </c>
      <c r="S1146" s="42">
        <f>ABS(O1909-O1146)*100</f>
        <v>36.981114990375417</v>
      </c>
      <c r="T1146" t="s">
        <v>393</v>
      </c>
      <c r="V1146" s="7">
        <v>70000</v>
      </c>
      <c r="W1146" t="s">
        <v>45</v>
      </c>
      <c r="X1146" s="17" t="s">
        <v>46</v>
      </c>
      <c r="Z1146" t="s">
        <v>1731</v>
      </c>
      <c r="AA1146">
        <v>401</v>
      </c>
      <c r="AB1146">
        <v>68</v>
      </c>
    </row>
    <row r="1147" spans="1:28" x14ac:dyDescent="0.25">
      <c r="A1147" t="s">
        <v>2403</v>
      </c>
      <c r="B1147" t="s">
        <v>2404</v>
      </c>
      <c r="C1147" s="17">
        <v>44790</v>
      </c>
      <c r="D1147" s="7">
        <v>350000</v>
      </c>
      <c r="E1147" t="s">
        <v>41</v>
      </c>
      <c r="F1147" t="s">
        <v>42</v>
      </c>
      <c r="G1147" s="7">
        <v>350000</v>
      </c>
      <c r="H1147" s="7">
        <v>201210</v>
      </c>
      <c r="I1147" s="12">
        <f t="shared" si="85"/>
        <v>57.488571428571433</v>
      </c>
      <c r="J1147" s="12">
        <f t="shared" si="89"/>
        <v>7.7918681318681351</v>
      </c>
      <c r="K1147" s="7">
        <v>402412</v>
      </c>
      <c r="L1147" s="7">
        <v>82049</v>
      </c>
      <c r="M1147" s="7">
        <f t="shared" si="86"/>
        <v>267951</v>
      </c>
      <c r="N1147" s="7">
        <v>314081.375</v>
      </c>
      <c r="O1147" s="22">
        <f t="shared" si="87"/>
        <v>0.85312604098221356</v>
      </c>
      <c r="P1147" s="27">
        <v>2536</v>
      </c>
      <c r="Q1147" s="32">
        <f t="shared" si="88"/>
        <v>105.65891167192429</v>
      </c>
      <c r="R1147" s="37" t="s">
        <v>2400</v>
      </c>
      <c r="S1147" s="42">
        <f>ABS(O1909-O1147)*100</f>
        <v>64.545939725288122</v>
      </c>
      <c r="T1147" t="s">
        <v>44</v>
      </c>
      <c r="V1147" s="7">
        <v>70000</v>
      </c>
      <c r="W1147" t="s">
        <v>45</v>
      </c>
      <c r="X1147" s="17" t="s">
        <v>46</v>
      </c>
      <c r="Z1147" t="s">
        <v>1731</v>
      </c>
      <c r="AA1147">
        <v>401</v>
      </c>
      <c r="AB1147">
        <v>75</v>
      </c>
    </row>
    <row r="1148" spans="1:28" x14ac:dyDescent="0.25">
      <c r="A1148" t="s">
        <v>2405</v>
      </c>
      <c r="B1148" t="s">
        <v>2406</v>
      </c>
      <c r="C1148" s="17">
        <v>45320</v>
      </c>
      <c r="D1148" s="7">
        <v>658790</v>
      </c>
      <c r="E1148" t="s">
        <v>41</v>
      </c>
      <c r="F1148" t="s">
        <v>42</v>
      </c>
      <c r="G1148" s="7">
        <v>658790</v>
      </c>
      <c r="H1148" s="7">
        <v>298740</v>
      </c>
      <c r="I1148" s="12">
        <f t="shared" si="85"/>
        <v>45.346772112509299</v>
      </c>
      <c r="J1148" s="12">
        <f t="shared" si="89"/>
        <v>4.3499311841939985</v>
      </c>
      <c r="K1148" s="7">
        <v>597489</v>
      </c>
      <c r="L1148" s="7">
        <v>104680</v>
      </c>
      <c r="M1148" s="7">
        <f t="shared" si="86"/>
        <v>554110</v>
      </c>
      <c r="N1148" s="7">
        <v>410674.15625</v>
      </c>
      <c r="O1148" s="22">
        <f t="shared" si="87"/>
        <v>1.3492692237070858</v>
      </c>
      <c r="P1148" s="27">
        <v>2807</v>
      </c>
      <c r="Q1148" s="32">
        <f t="shared" si="88"/>
        <v>197.40292126825793</v>
      </c>
      <c r="R1148" s="37" t="s">
        <v>2407</v>
      </c>
      <c r="S1148" s="42">
        <f>ABS(O1909-O1148)*100</f>
        <v>14.931621452800892</v>
      </c>
      <c r="T1148" t="s">
        <v>44</v>
      </c>
      <c r="V1148" s="7">
        <v>100000</v>
      </c>
      <c r="W1148" t="s">
        <v>45</v>
      </c>
      <c r="X1148" s="17" t="s">
        <v>46</v>
      </c>
      <c r="Z1148" t="s">
        <v>80</v>
      </c>
      <c r="AA1148">
        <v>407</v>
      </c>
      <c r="AB1148">
        <v>97</v>
      </c>
    </row>
    <row r="1149" spans="1:28" x14ac:dyDescent="0.25">
      <c r="A1149" t="s">
        <v>2408</v>
      </c>
      <c r="B1149" t="s">
        <v>2409</v>
      </c>
      <c r="C1149" s="17">
        <v>45289</v>
      </c>
      <c r="D1149" s="7">
        <v>572790</v>
      </c>
      <c r="E1149" t="s">
        <v>41</v>
      </c>
      <c r="F1149" t="s">
        <v>42</v>
      </c>
      <c r="G1149" s="7">
        <v>572790</v>
      </c>
      <c r="H1149" s="7">
        <v>294020</v>
      </c>
      <c r="I1149" s="12">
        <f t="shared" si="85"/>
        <v>51.331203407880722</v>
      </c>
      <c r="J1149" s="12">
        <f t="shared" si="89"/>
        <v>1.6345001111774238</v>
      </c>
      <c r="K1149" s="7">
        <v>588032</v>
      </c>
      <c r="L1149" s="7">
        <v>105696</v>
      </c>
      <c r="M1149" s="7">
        <f t="shared" si="86"/>
        <v>467094</v>
      </c>
      <c r="N1149" s="7">
        <v>401946.65625</v>
      </c>
      <c r="O1149" s="22">
        <f t="shared" si="87"/>
        <v>1.162079576324377</v>
      </c>
      <c r="P1149" s="27">
        <v>2747</v>
      </c>
      <c r="Q1149" s="32">
        <f t="shared" si="88"/>
        <v>170.03785948307245</v>
      </c>
      <c r="R1149" s="37" t="s">
        <v>2407</v>
      </c>
      <c r="S1149" s="42">
        <f>ABS(O1909-O1149)*100</f>
        <v>33.650586191071774</v>
      </c>
      <c r="T1149" t="s">
        <v>44</v>
      </c>
      <c r="V1149" s="7">
        <v>100000</v>
      </c>
      <c r="W1149" t="s">
        <v>45</v>
      </c>
      <c r="X1149" s="17" t="s">
        <v>46</v>
      </c>
      <c r="Z1149" t="s">
        <v>80</v>
      </c>
      <c r="AA1149">
        <v>407</v>
      </c>
      <c r="AB1149">
        <v>98</v>
      </c>
    </row>
    <row r="1150" spans="1:28" x14ac:dyDescent="0.25">
      <c r="A1150" t="s">
        <v>2410</v>
      </c>
      <c r="B1150" t="s">
        <v>2411</v>
      </c>
      <c r="C1150" s="17">
        <v>45289</v>
      </c>
      <c r="D1150" s="7">
        <v>540290</v>
      </c>
      <c r="E1150" t="s">
        <v>41</v>
      </c>
      <c r="F1150" t="s">
        <v>42</v>
      </c>
      <c r="G1150" s="7">
        <v>540290</v>
      </c>
      <c r="H1150" s="7">
        <v>269680</v>
      </c>
      <c r="I1150" s="12">
        <f t="shared" si="85"/>
        <v>49.913935108922985</v>
      </c>
      <c r="J1150" s="12">
        <f t="shared" si="89"/>
        <v>0.21723181221968701</v>
      </c>
      <c r="K1150" s="7">
        <v>539365</v>
      </c>
      <c r="L1150" s="7">
        <v>105696</v>
      </c>
      <c r="M1150" s="7">
        <f t="shared" si="86"/>
        <v>434594</v>
      </c>
      <c r="N1150" s="7">
        <v>361390.84375</v>
      </c>
      <c r="O1150" s="22">
        <f t="shared" si="87"/>
        <v>1.2025595211278786</v>
      </c>
      <c r="P1150" s="27">
        <v>2478</v>
      </c>
      <c r="Q1150" s="32">
        <f t="shared" si="88"/>
        <v>175.38095238095238</v>
      </c>
      <c r="R1150" s="37" t="s">
        <v>2407</v>
      </c>
      <c r="S1150" s="42">
        <f>ABS(O1909-O1150)*100</f>
        <v>29.602591710721615</v>
      </c>
      <c r="T1150" t="s">
        <v>44</v>
      </c>
      <c r="V1150" s="7">
        <v>100000</v>
      </c>
      <c r="W1150" t="s">
        <v>45</v>
      </c>
      <c r="X1150" s="17" t="s">
        <v>46</v>
      </c>
      <c r="Z1150" t="s">
        <v>80</v>
      </c>
      <c r="AA1150">
        <v>407</v>
      </c>
      <c r="AB1150">
        <v>98</v>
      </c>
    </row>
    <row r="1151" spans="1:28" x14ac:dyDescent="0.25">
      <c r="A1151" t="s">
        <v>2412</v>
      </c>
      <c r="B1151" t="s">
        <v>2413</v>
      </c>
      <c r="C1151" s="17">
        <v>45132</v>
      </c>
      <c r="D1151" s="7">
        <v>566590</v>
      </c>
      <c r="E1151" t="s">
        <v>41</v>
      </c>
      <c r="F1151" t="s">
        <v>42</v>
      </c>
      <c r="G1151" s="7">
        <v>566590</v>
      </c>
      <c r="H1151" s="7">
        <v>295220</v>
      </c>
      <c r="I1151" s="12">
        <f t="shared" si="85"/>
        <v>52.104696517764168</v>
      </c>
      <c r="J1151" s="12">
        <f t="shared" si="89"/>
        <v>2.4079932210608703</v>
      </c>
      <c r="K1151" s="7">
        <v>590442</v>
      </c>
      <c r="L1151" s="7">
        <v>106032</v>
      </c>
      <c r="M1151" s="7">
        <f t="shared" si="86"/>
        <v>460558</v>
      </c>
      <c r="N1151" s="7">
        <v>403675</v>
      </c>
      <c r="O1151" s="22">
        <f t="shared" si="87"/>
        <v>1.1409128630705394</v>
      </c>
      <c r="P1151" s="27">
        <v>2830</v>
      </c>
      <c r="Q1151" s="32">
        <f t="shared" si="88"/>
        <v>162.74134275618374</v>
      </c>
      <c r="R1151" s="37" t="s">
        <v>2407</v>
      </c>
      <c r="S1151" s="42">
        <f>ABS(O1909-O1151)*100</f>
        <v>35.76725751645553</v>
      </c>
      <c r="T1151" t="s">
        <v>44</v>
      </c>
      <c r="V1151" s="7">
        <v>100000</v>
      </c>
      <c r="W1151" t="s">
        <v>45</v>
      </c>
      <c r="X1151" s="17" t="s">
        <v>46</v>
      </c>
      <c r="Z1151" t="s">
        <v>80</v>
      </c>
      <c r="AA1151">
        <v>407</v>
      </c>
      <c r="AB1151">
        <v>98</v>
      </c>
    </row>
    <row r="1152" spans="1:28" x14ac:dyDescent="0.25">
      <c r="A1152" t="s">
        <v>2414</v>
      </c>
      <c r="B1152" t="s">
        <v>2415</v>
      </c>
      <c r="C1152" s="17">
        <v>45128</v>
      </c>
      <c r="D1152" s="7">
        <v>482490</v>
      </c>
      <c r="E1152" t="s">
        <v>41</v>
      </c>
      <c r="F1152" t="s">
        <v>42</v>
      </c>
      <c r="G1152" s="7">
        <v>482490</v>
      </c>
      <c r="H1152" s="7">
        <v>250750</v>
      </c>
      <c r="I1152" s="12">
        <f t="shared" si="85"/>
        <v>51.969989015316372</v>
      </c>
      <c r="J1152" s="12">
        <f t="shared" si="89"/>
        <v>2.2732857186130744</v>
      </c>
      <c r="K1152" s="7">
        <v>501505</v>
      </c>
      <c r="L1152" s="7">
        <v>105915</v>
      </c>
      <c r="M1152" s="7">
        <f t="shared" si="86"/>
        <v>376575</v>
      </c>
      <c r="N1152" s="7">
        <v>329658.34375</v>
      </c>
      <c r="O1152" s="22">
        <f t="shared" si="87"/>
        <v>1.1423190316262093</v>
      </c>
      <c r="P1152" s="27">
        <v>2215</v>
      </c>
      <c r="Q1152" s="32">
        <f t="shared" si="88"/>
        <v>170.01128668171557</v>
      </c>
      <c r="R1152" s="37" t="s">
        <v>2407</v>
      </c>
      <c r="S1152" s="42">
        <f>ABS(O1909-O1152)*100</f>
        <v>35.62664066088854</v>
      </c>
      <c r="T1152" t="s">
        <v>44</v>
      </c>
      <c r="V1152" s="7">
        <v>100000</v>
      </c>
      <c r="W1152" t="s">
        <v>45</v>
      </c>
      <c r="X1152" s="17" t="s">
        <v>46</v>
      </c>
      <c r="Z1152" t="s">
        <v>80</v>
      </c>
      <c r="AA1152">
        <v>407</v>
      </c>
      <c r="AB1152">
        <v>98</v>
      </c>
    </row>
    <row r="1153" spans="1:28" x14ac:dyDescent="0.25">
      <c r="A1153" t="s">
        <v>2416</v>
      </c>
      <c r="B1153" t="s">
        <v>2417</v>
      </c>
      <c r="C1153" s="17">
        <v>45133</v>
      </c>
      <c r="D1153" s="7">
        <v>604390</v>
      </c>
      <c r="E1153" t="s">
        <v>41</v>
      </c>
      <c r="F1153" t="s">
        <v>42</v>
      </c>
      <c r="G1153" s="7">
        <v>604390</v>
      </c>
      <c r="H1153" s="7">
        <v>299360</v>
      </c>
      <c r="I1153" s="12">
        <f t="shared" si="85"/>
        <v>49.530932014096855</v>
      </c>
      <c r="J1153" s="12">
        <f t="shared" si="89"/>
        <v>0.16577128260644258</v>
      </c>
      <c r="K1153" s="7">
        <v>598729</v>
      </c>
      <c r="L1153" s="7">
        <v>105915</v>
      </c>
      <c r="M1153" s="7">
        <f t="shared" si="86"/>
        <v>498475</v>
      </c>
      <c r="N1153" s="7">
        <v>410678.34375</v>
      </c>
      <c r="O1153" s="22">
        <f t="shared" si="87"/>
        <v>1.2137844802048927</v>
      </c>
      <c r="P1153" s="27">
        <v>2785</v>
      </c>
      <c r="Q1153" s="32">
        <f t="shared" si="88"/>
        <v>178.98563734290843</v>
      </c>
      <c r="R1153" s="37" t="s">
        <v>2407</v>
      </c>
      <c r="S1153" s="42">
        <f>ABS(O1909-O1153)*100</f>
        <v>28.480095803020198</v>
      </c>
      <c r="T1153" t="s">
        <v>44</v>
      </c>
      <c r="V1153" s="7">
        <v>100000</v>
      </c>
      <c r="W1153" t="s">
        <v>45</v>
      </c>
      <c r="X1153" s="17" t="s">
        <v>46</v>
      </c>
      <c r="Z1153" t="s">
        <v>80</v>
      </c>
      <c r="AA1153">
        <v>407</v>
      </c>
      <c r="AB1153">
        <v>98</v>
      </c>
    </row>
    <row r="1154" spans="1:28" x14ac:dyDescent="0.25">
      <c r="A1154" t="s">
        <v>2418</v>
      </c>
      <c r="B1154" t="s">
        <v>2419</v>
      </c>
      <c r="C1154" s="17">
        <v>45131</v>
      </c>
      <c r="D1154" s="7">
        <v>512090</v>
      </c>
      <c r="E1154" t="s">
        <v>41</v>
      </c>
      <c r="F1154" t="s">
        <v>42</v>
      </c>
      <c r="G1154" s="7">
        <v>512090</v>
      </c>
      <c r="H1154" s="7">
        <v>258090</v>
      </c>
      <c r="I1154" s="12">
        <f t="shared" ref="I1154:I1217" si="90">H1154/G1154*100</f>
        <v>50.399343865336164</v>
      </c>
      <c r="J1154" s="12">
        <f t="shared" si="89"/>
        <v>0.70264056863286584</v>
      </c>
      <c r="K1154" s="7">
        <v>516172</v>
      </c>
      <c r="L1154" s="7">
        <v>105915</v>
      </c>
      <c r="M1154" s="7">
        <f t="shared" ref="M1154:M1217" si="91">G1154-L1154</f>
        <v>406175</v>
      </c>
      <c r="N1154" s="7">
        <v>341880.84375</v>
      </c>
      <c r="O1154" s="22">
        <f t="shared" ref="O1154:O1217" si="92">M1154/N1154</f>
        <v>1.1880601309648546</v>
      </c>
      <c r="P1154" s="27">
        <v>2302</v>
      </c>
      <c r="Q1154" s="32">
        <f t="shared" ref="Q1154:Q1217" si="93">M1154/P1154</f>
        <v>176.44439617723719</v>
      </c>
      <c r="R1154" s="37" t="s">
        <v>2407</v>
      </c>
      <c r="S1154" s="42">
        <f>ABS(O1909-O1154)*100</f>
        <v>31.052530727024006</v>
      </c>
      <c r="T1154" t="s">
        <v>44</v>
      </c>
      <c r="V1154" s="7">
        <v>100000</v>
      </c>
      <c r="W1154" t="s">
        <v>45</v>
      </c>
      <c r="X1154" s="17" t="s">
        <v>46</v>
      </c>
      <c r="Z1154" t="s">
        <v>80</v>
      </c>
      <c r="AA1154">
        <v>407</v>
      </c>
      <c r="AB1154">
        <v>98</v>
      </c>
    </row>
    <row r="1155" spans="1:28" x14ac:dyDescent="0.25">
      <c r="A1155" t="s">
        <v>2420</v>
      </c>
      <c r="B1155" t="s">
        <v>2421</v>
      </c>
      <c r="C1155" s="17">
        <v>45134</v>
      </c>
      <c r="D1155" s="7">
        <v>618290</v>
      </c>
      <c r="E1155" t="s">
        <v>41</v>
      </c>
      <c r="F1155" t="s">
        <v>42</v>
      </c>
      <c r="G1155" s="7">
        <v>618290</v>
      </c>
      <c r="H1155" s="7">
        <v>296760</v>
      </c>
      <c r="I1155" s="12">
        <f t="shared" si="90"/>
        <v>47.99689466108137</v>
      </c>
      <c r="J1155" s="12">
        <f t="shared" ref="J1155:J1218" si="94">+ABS(I1155-$I$1914)</f>
        <v>1.6998086356219275</v>
      </c>
      <c r="K1155" s="7">
        <v>593524</v>
      </c>
      <c r="L1155" s="7">
        <v>105915</v>
      </c>
      <c r="M1155" s="7">
        <f t="shared" si="91"/>
        <v>512375</v>
      </c>
      <c r="N1155" s="7">
        <v>406340.84375</v>
      </c>
      <c r="O1155" s="22">
        <f t="shared" si="92"/>
        <v>1.2609488016795014</v>
      </c>
      <c r="P1155" s="27">
        <v>2816</v>
      </c>
      <c r="Q1155" s="32">
        <f t="shared" si="93"/>
        <v>181.95134943181819</v>
      </c>
      <c r="R1155" s="37" t="s">
        <v>2407</v>
      </c>
      <c r="S1155" s="42">
        <f>ABS(O1909-O1155)*100</f>
        <v>23.763663655559331</v>
      </c>
      <c r="T1155" t="s">
        <v>44</v>
      </c>
      <c r="V1155" s="7">
        <v>100000</v>
      </c>
      <c r="W1155" t="s">
        <v>45</v>
      </c>
      <c r="X1155" s="17" t="s">
        <v>46</v>
      </c>
      <c r="Z1155" t="s">
        <v>80</v>
      </c>
      <c r="AA1155">
        <v>407</v>
      </c>
      <c r="AB1155">
        <v>98</v>
      </c>
    </row>
    <row r="1156" spans="1:28" x14ac:dyDescent="0.25">
      <c r="A1156" t="s">
        <v>2422</v>
      </c>
      <c r="B1156" t="s">
        <v>2423</v>
      </c>
      <c r="C1156" s="17">
        <v>45183</v>
      </c>
      <c r="D1156" s="7">
        <v>626190</v>
      </c>
      <c r="E1156" t="s">
        <v>41</v>
      </c>
      <c r="F1156" t="s">
        <v>42</v>
      </c>
      <c r="G1156" s="7">
        <v>626190</v>
      </c>
      <c r="H1156" s="7">
        <v>287250</v>
      </c>
      <c r="I1156" s="12">
        <f t="shared" si="90"/>
        <v>45.872658458295405</v>
      </c>
      <c r="J1156" s="12">
        <f t="shared" si="94"/>
        <v>3.8240448384078931</v>
      </c>
      <c r="K1156" s="7">
        <v>574508</v>
      </c>
      <c r="L1156" s="7">
        <v>106032</v>
      </c>
      <c r="M1156" s="7">
        <f t="shared" si="91"/>
        <v>520158</v>
      </c>
      <c r="N1156" s="7">
        <v>390396.65625</v>
      </c>
      <c r="O1156" s="22">
        <f t="shared" si="92"/>
        <v>1.3323833380040637</v>
      </c>
      <c r="P1156" s="27">
        <v>2674</v>
      </c>
      <c r="Q1156" s="32">
        <f t="shared" si="93"/>
        <v>194.5243081525804</v>
      </c>
      <c r="R1156" s="37" t="s">
        <v>2407</v>
      </c>
      <c r="S1156" s="42">
        <f>ABS(O1909-O1156)*100</f>
        <v>16.620210023103098</v>
      </c>
      <c r="T1156" t="s">
        <v>44</v>
      </c>
      <c r="V1156" s="7">
        <v>100000</v>
      </c>
      <c r="W1156" t="s">
        <v>45</v>
      </c>
      <c r="X1156" s="17" t="s">
        <v>46</v>
      </c>
      <c r="Z1156" t="s">
        <v>80</v>
      </c>
      <c r="AA1156">
        <v>407</v>
      </c>
      <c r="AB1156">
        <v>98</v>
      </c>
    </row>
    <row r="1157" spans="1:28" x14ac:dyDescent="0.25">
      <c r="A1157" t="s">
        <v>2424</v>
      </c>
      <c r="B1157" t="s">
        <v>2425</v>
      </c>
      <c r="C1157" s="17">
        <v>45177</v>
      </c>
      <c r="D1157" s="7">
        <v>607090</v>
      </c>
      <c r="E1157" t="s">
        <v>41</v>
      </c>
      <c r="F1157" t="s">
        <v>42</v>
      </c>
      <c r="G1157" s="7">
        <v>607090</v>
      </c>
      <c r="H1157" s="7">
        <v>296030</v>
      </c>
      <c r="I1157" s="12">
        <f t="shared" si="90"/>
        <v>48.762127526396412</v>
      </c>
      <c r="J1157" s="12">
        <f t="shared" si="94"/>
        <v>0.93457577030688554</v>
      </c>
      <c r="K1157" s="7">
        <v>592058</v>
      </c>
      <c r="L1157" s="7">
        <v>106032</v>
      </c>
      <c r="M1157" s="7">
        <f t="shared" si="91"/>
        <v>501058</v>
      </c>
      <c r="N1157" s="7">
        <v>405021.65625</v>
      </c>
      <c r="O1157" s="22">
        <f t="shared" si="92"/>
        <v>1.2371140956737421</v>
      </c>
      <c r="P1157" s="27">
        <v>2787</v>
      </c>
      <c r="Q1157" s="32">
        <f t="shared" si="93"/>
        <v>179.78399712952995</v>
      </c>
      <c r="R1157" s="37" t="s">
        <v>2407</v>
      </c>
      <c r="S1157" s="42">
        <f>ABS(O1909-O1157)*100</f>
        <v>26.147134256135264</v>
      </c>
      <c r="T1157" t="s">
        <v>44</v>
      </c>
      <c r="V1157" s="7">
        <v>100000</v>
      </c>
      <c r="W1157" t="s">
        <v>45</v>
      </c>
      <c r="X1157" s="17" t="s">
        <v>46</v>
      </c>
      <c r="Z1157" t="s">
        <v>80</v>
      </c>
      <c r="AA1157">
        <v>407</v>
      </c>
      <c r="AB1157">
        <v>98</v>
      </c>
    </row>
    <row r="1158" spans="1:28" x14ac:dyDescent="0.25">
      <c r="A1158" t="s">
        <v>2426</v>
      </c>
      <c r="B1158" t="s">
        <v>2427</v>
      </c>
      <c r="C1158" s="17">
        <v>45198</v>
      </c>
      <c r="D1158" s="7">
        <v>610590</v>
      </c>
      <c r="E1158" t="s">
        <v>41</v>
      </c>
      <c r="F1158" t="s">
        <v>42</v>
      </c>
      <c r="G1158" s="7">
        <v>610590</v>
      </c>
      <c r="H1158" s="7">
        <v>298750</v>
      </c>
      <c r="I1158" s="12">
        <f t="shared" si="90"/>
        <v>48.928085949655255</v>
      </c>
      <c r="J1158" s="12">
        <f t="shared" si="94"/>
        <v>0.76861734704804263</v>
      </c>
      <c r="K1158" s="7">
        <v>597498</v>
      </c>
      <c r="L1158" s="7">
        <v>115915</v>
      </c>
      <c r="M1158" s="7">
        <f t="shared" si="91"/>
        <v>494675</v>
      </c>
      <c r="N1158" s="7">
        <v>401319.15625</v>
      </c>
      <c r="O1158" s="22">
        <f t="shared" si="92"/>
        <v>1.232622445991201</v>
      </c>
      <c r="P1158" s="27">
        <v>2756</v>
      </c>
      <c r="Q1158" s="32">
        <f t="shared" si="93"/>
        <v>179.49020319303338</v>
      </c>
      <c r="R1158" s="37" t="s">
        <v>2407</v>
      </c>
      <c r="S1158" s="42">
        <f>ABS(O1909-O1158)*100</f>
        <v>26.596299224389377</v>
      </c>
      <c r="T1158" t="s">
        <v>44</v>
      </c>
      <c r="V1158" s="7">
        <v>110000</v>
      </c>
      <c r="W1158" t="s">
        <v>45</v>
      </c>
      <c r="X1158" s="17" t="s">
        <v>46</v>
      </c>
      <c r="Z1158" t="s">
        <v>80</v>
      </c>
      <c r="AA1158">
        <v>407</v>
      </c>
      <c r="AB1158">
        <v>98</v>
      </c>
    </row>
    <row r="1159" spans="1:28" x14ac:dyDescent="0.25">
      <c r="A1159" t="s">
        <v>2428</v>
      </c>
      <c r="B1159" t="s">
        <v>2429</v>
      </c>
      <c r="C1159" s="17">
        <v>45211</v>
      </c>
      <c r="D1159" s="7">
        <v>591690</v>
      </c>
      <c r="E1159" t="s">
        <v>41</v>
      </c>
      <c r="F1159" t="s">
        <v>42</v>
      </c>
      <c r="G1159" s="7">
        <v>591690</v>
      </c>
      <c r="H1159" s="7">
        <v>297450</v>
      </c>
      <c r="I1159" s="12">
        <f t="shared" si="90"/>
        <v>50.271256908178273</v>
      </c>
      <c r="J1159" s="12">
        <f t="shared" si="94"/>
        <v>0.57455361147497541</v>
      </c>
      <c r="K1159" s="7">
        <v>594890</v>
      </c>
      <c r="L1159" s="7">
        <v>115915</v>
      </c>
      <c r="M1159" s="7">
        <f t="shared" si="91"/>
        <v>475775</v>
      </c>
      <c r="N1159" s="7">
        <v>399145.84375</v>
      </c>
      <c r="O1159" s="22">
        <f t="shared" si="92"/>
        <v>1.1919828490009174</v>
      </c>
      <c r="P1159" s="27">
        <v>2756</v>
      </c>
      <c r="Q1159" s="32">
        <f t="shared" si="93"/>
        <v>172.63243831640057</v>
      </c>
      <c r="R1159" s="37" t="s">
        <v>2407</v>
      </c>
      <c r="S1159" s="42">
        <f>ABS(O1909-O1159)*100</f>
        <v>30.660258923417729</v>
      </c>
      <c r="T1159" t="s">
        <v>44</v>
      </c>
      <c r="V1159" s="7">
        <v>110000</v>
      </c>
      <c r="W1159" t="s">
        <v>45</v>
      </c>
      <c r="X1159" s="17" t="s">
        <v>46</v>
      </c>
      <c r="Z1159" t="s">
        <v>80</v>
      </c>
      <c r="AA1159">
        <v>407</v>
      </c>
      <c r="AB1159">
        <v>98</v>
      </c>
    </row>
    <row r="1160" spans="1:28" x14ac:dyDescent="0.25">
      <c r="A1160" t="s">
        <v>2430</v>
      </c>
      <c r="B1160" t="s">
        <v>2431</v>
      </c>
      <c r="C1160" s="17">
        <v>45224</v>
      </c>
      <c r="D1160" s="7">
        <v>591490</v>
      </c>
      <c r="E1160" t="s">
        <v>41</v>
      </c>
      <c r="F1160" t="s">
        <v>42</v>
      </c>
      <c r="G1160" s="7">
        <v>591490</v>
      </c>
      <c r="H1160" s="7">
        <v>301770</v>
      </c>
      <c r="I1160" s="12">
        <f t="shared" si="90"/>
        <v>51.018614008689923</v>
      </c>
      <c r="J1160" s="12">
        <f t="shared" si="94"/>
        <v>1.3219107119866251</v>
      </c>
      <c r="K1160" s="7">
        <v>603530</v>
      </c>
      <c r="L1160" s="7">
        <v>115915</v>
      </c>
      <c r="M1160" s="7">
        <f t="shared" si="91"/>
        <v>475575</v>
      </c>
      <c r="N1160" s="7">
        <v>406345.84375</v>
      </c>
      <c r="O1160" s="22">
        <f t="shared" si="92"/>
        <v>1.1703700365459933</v>
      </c>
      <c r="P1160" s="27">
        <v>2747</v>
      </c>
      <c r="Q1160" s="32">
        <f t="shared" si="93"/>
        <v>173.12522752093193</v>
      </c>
      <c r="R1160" s="37" t="s">
        <v>2407</v>
      </c>
      <c r="S1160" s="42">
        <f>ABS(O1909-O1160)*100</f>
        <v>32.821540168910147</v>
      </c>
      <c r="T1160" t="s">
        <v>44</v>
      </c>
      <c r="V1160" s="7">
        <v>110000</v>
      </c>
      <c r="W1160" t="s">
        <v>45</v>
      </c>
      <c r="X1160" s="17" t="s">
        <v>46</v>
      </c>
      <c r="Z1160" t="s">
        <v>80</v>
      </c>
      <c r="AA1160">
        <v>407</v>
      </c>
      <c r="AB1160">
        <v>98</v>
      </c>
    </row>
    <row r="1161" spans="1:28" x14ac:dyDescent="0.25">
      <c r="A1161" t="s">
        <v>2432</v>
      </c>
      <c r="B1161" t="s">
        <v>2433</v>
      </c>
      <c r="C1161" s="17">
        <v>45370</v>
      </c>
      <c r="D1161" s="7">
        <v>635000</v>
      </c>
      <c r="E1161" t="s">
        <v>41</v>
      </c>
      <c r="F1161" t="s">
        <v>42</v>
      </c>
      <c r="G1161" s="7">
        <v>635000</v>
      </c>
      <c r="H1161" s="7">
        <v>279840</v>
      </c>
      <c r="I1161" s="12">
        <f t="shared" si="90"/>
        <v>44.06929133858268</v>
      </c>
      <c r="J1161" s="12">
        <f t="shared" si="94"/>
        <v>5.6274119581206179</v>
      </c>
      <c r="K1161" s="7">
        <v>559682</v>
      </c>
      <c r="L1161" s="7">
        <v>116032</v>
      </c>
      <c r="M1161" s="7">
        <f t="shared" si="91"/>
        <v>518968</v>
      </c>
      <c r="N1161" s="7">
        <v>369708.34375</v>
      </c>
      <c r="O1161" s="22">
        <f t="shared" si="92"/>
        <v>1.4037227148731344</v>
      </c>
      <c r="P1161" s="27">
        <v>2457</v>
      </c>
      <c r="Q1161" s="32">
        <f t="shared" si="93"/>
        <v>211.22018722018723</v>
      </c>
      <c r="R1161" s="37" t="s">
        <v>2407</v>
      </c>
      <c r="S1161" s="42">
        <f>ABS(O1909-O1161)*100</f>
        <v>9.4862723361960342</v>
      </c>
      <c r="T1161" t="s">
        <v>44</v>
      </c>
      <c r="V1161" s="7">
        <v>110000</v>
      </c>
      <c r="W1161" t="s">
        <v>45</v>
      </c>
      <c r="X1161" s="17" t="s">
        <v>46</v>
      </c>
      <c r="Z1161" t="s">
        <v>80</v>
      </c>
      <c r="AA1161">
        <v>407</v>
      </c>
      <c r="AB1161">
        <v>98</v>
      </c>
    </row>
    <row r="1162" spans="1:28" x14ac:dyDescent="0.25">
      <c r="A1162" t="s">
        <v>2434</v>
      </c>
      <c r="B1162" t="s">
        <v>2435</v>
      </c>
      <c r="C1162" s="17">
        <v>45259</v>
      </c>
      <c r="D1162" s="7">
        <v>606890</v>
      </c>
      <c r="E1162" t="s">
        <v>41</v>
      </c>
      <c r="F1162" t="s">
        <v>42</v>
      </c>
      <c r="G1162" s="7">
        <v>606890</v>
      </c>
      <c r="H1162" s="7">
        <v>294250</v>
      </c>
      <c r="I1162" s="12">
        <f t="shared" si="90"/>
        <v>48.484898416516998</v>
      </c>
      <c r="J1162" s="12">
        <f t="shared" si="94"/>
        <v>1.2118048801862997</v>
      </c>
      <c r="K1162" s="7">
        <v>588508</v>
      </c>
      <c r="L1162" s="7">
        <v>116499</v>
      </c>
      <c r="M1162" s="7">
        <f t="shared" si="91"/>
        <v>490391</v>
      </c>
      <c r="N1162" s="7">
        <v>393340.84375</v>
      </c>
      <c r="O1162" s="22">
        <f t="shared" si="92"/>
        <v>1.2467329741929452</v>
      </c>
      <c r="P1162" s="27">
        <v>2704</v>
      </c>
      <c r="Q1162" s="32">
        <f t="shared" si="93"/>
        <v>181.35761834319527</v>
      </c>
      <c r="R1162" s="37" t="s">
        <v>2407</v>
      </c>
      <c r="S1162" s="42">
        <f>ABS(O1909-O1162)*100</f>
        <v>25.185246404214958</v>
      </c>
      <c r="T1162" t="s">
        <v>44</v>
      </c>
      <c r="V1162" s="7">
        <v>110000</v>
      </c>
      <c r="W1162" t="s">
        <v>45</v>
      </c>
      <c r="X1162" s="17" t="s">
        <v>46</v>
      </c>
      <c r="Z1162" t="s">
        <v>80</v>
      </c>
      <c r="AA1162">
        <v>407</v>
      </c>
      <c r="AB1162">
        <v>98</v>
      </c>
    </row>
    <row r="1163" spans="1:28" x14ac:dyDescent="0.25">
      <c r="A1163" t="s">
        <v>2436</v>
      </c>
      <c r="B1163" t="s">
        <v>2437</v>
      </c>
      <c r="C1163" s="17">
        <v>45252</v>
      </c>
      <c r="D1163" s="7">
        <v>618640</v>
      </c>
      <c r="E1163" t="s">
        <v>41</v>
      </c>
      <c r="F1163" t="s">
        <v>42</v>
      </c>
      <c r="G1163" s="7">
        <v>618640</v>
      </c>
      <c r="H1163" s="7">
        <v>278980</v>
      </c>
      <c r="I1163" s="12">
        <f t="shared" si="90"/>
        <v>45.095693779904309</v>
      </c>
      <c r="J1163" s="12">
        <f t="shared" si="94"/>
        <v>4.6010095167989888</v>
      </c>
      <c r="K1163" s="7">
        <v>557964</v>
      </c>
      <c r="L1163" s="7">
        <v>115915</v>
      </c>
      <c r="M1163" s="7">
        <f t="shared" si="91"/>
        <v>502725</v>
      </c>
      <c r="N1163" s="7">
        <v>368374.15625</v>
      </c>
      <c r="O1163" s="22">
        <f t="shared" si="92"/>
        <v>1.3647130002757897</v>
      </c>
      <c r="P1163" s="27">
        <v>2371</v>
      </c>
      <c r="Q1163" s="32">
        <f t="shared" si="93"/>
        <v>212.03078869675244</v>
      </c>
      <c r="R1163" s="37" t="s">
        <v>2407</v>
      </c>
      <c r="S1163" s="42">
        <f>ABS(O1909-O1163)*100</f>
        <v>13.387243795930504</v>
      </c>
      <c r="T1163" t="s">
        <v>44</v>
      </c>
      <c r="V1163" s="7">
        <v>110000</v>
      </c>
      <c r="W1163" t="s">
        <v>45</v>
      </c>
      <c r="X1163" s="17" t="s">
        <v>46</v>
      </c>
      <c r="Z1163" t="s">
        <v>80</v>
      </c>
      <c r="AA1163">
        <v>407</v>
      </c>
      <c r="AB1163">
        <v>98</v>
      </c>
    </row>
    <row r="1164" spans="1:28" x14ac:dyDescent="0.25">
      <c r="A1164" t="s">
        <v>2438</v>
      </c>
      <c r="B1164" t="s">
        <v>2439</v>
      </c>
      <c r="C1164" s="17">
        <v>45287</v>
      </c>
      <c r="D1164" s="7">
        <v>572390</v>
      </c>
      <c r="E1164" t="s">
        <v>41</v>
      </c>
      <c r="F1164" t="s">
        <v>42</v>
      </c>
      <c r="G1164" s="7">
        <v>572390</v>
      </c>
      <c r="H1164" s="7">
        <v>297300</v>
      </c>
      <c r="I1164" s="12">
        <f t="shared" si="90"/>
        <v>51.940110763640178</v>
      </c>
      <c r="J1164" s="12">
        <f t="shared" si="94"/>
        <v>2.2434074669368798</v>
      </c>
      <c r="K1164" s="7">
        <v>594594</v>
      </c>
      <c r="L1164" s="7">
        <v>114994</v>
      </c>
      <c r="M1164" s="7">
        <f t="shared" si="91"/>
        <v>457396</v>
      </c>
      <c r="N1164" s="7">
        <v>399666.65625</v>
      </c>
      <c r="O1164" s="22">
        <f t="shared" si="92"/>
        <v>1.1444437329139838</v>
      </c>
      <c r="P1164" s="27">
        <v>2794</v>
      </c>
      <c r="Q1164" s="32">
        <f t="shared" si="93"/>
        <v>163.70651395848247</v>
      </c>
      <c r="R1164" s="37" t="s">
        <v>2407</v>
      </c>
      <c r="S1164" s="42">
        <f>ABS(O1909-O1164)*100</f>
        <v>35.414170532111086</v>
      </c>
      <c r="T1164" t="s">
        <v>44</v>
      </c>
      <c r="V1164" s="7">
        <v>110000</v>
      </c>
      <c r="W1164" t="s">
        <v>45</v>
      </c>
      <c r="X1164" s="17" t="s">
        <v>46</v>
      </c>
      <c r="Z1164" t="s">
        <v>80</v>
      </c>
      <c r="AA1164">
        <v>407</v>
      </c>
      <c r="AB1164">
        <v>98</v>
      </c>
    </row>
    <row r="1165" spans="1:28" x14ac:dyDescent="0.25">
      <c r="A1165" t="s">
        <v>2440</v>
      </c>
      <c r="B1165" t="s">
        <v>2441</v>
      </c>
      <c r="C1165" s="17">
        <v>45349</v>
      </c>
      <c r="D1165" s="7">
        <v>594090</v>
      </c>
      <c r="E1165" t="s">
        <v>41</v>
      </c>
      <c r="F1165" t="s">
        <v>42</v>
      </c>
      <c r="G1165" s="7">
        <v>594090</v>
      </c>
      <c r="H1165" s="7">
        <v>301050</v>
      </c>
      <c r="I1165" s="12">
        <f t="shared" si="90"/>
        <v>50.674140281775493</v>
      </c>
      <c r="J1165" s="12">
        <f t="shared" si="94"/>
        <v>0.97743698507219534</v>
      </c>
      <c r="K1165" s="7">
        <v>602098</v>
      </c>
      <c r="L1165" s="7">
        <v>110621</v>
      </c>
      <c r="M1165" s="7">
        <f t="shared" si="91"/>
        <v>483469</v>
      </c>
      <c r="N1165" s="7">
        <v>409564.15625</v>
      </c>
      <c r="O1165" s="22">
        <f t="shared" si="92"/>
        <v>1.1804475382481667</v>
      </c>
      <c r="P1165" s="27">
        <v>2804</v>
      </c>
      <c r="Q1165" s="32">
        <f t="shared" si="93"/>
        <v>172.42118402282455</v>
      </c>
      <c r="R1165" s="37" t="s">
        <v>2407</v>
      </c>
      <c r="S1165" s="42">
        <f>ABS(O1909-O1165)*100</f>
        <v>31.813789998692798</v>
      </c>
      <c r="T1165" t="s">
        <v>44</v>
      </c>
      <c r="V1165" s="7">
        <v>105000</v>
      </c>
      <c r="W1165" t="s">
        <v>45</v>
      </c>
      <c r="X1165" s="17" t="s">
        <v>46</v>
      </c>
      <c r="Z1165" t="s">
        <v>80</v>
      </c>
      <c r="AA1165">
        <v>407</v>
      </c>
      <c r="AB1165">
        <v>99</v>
      </c>
    </row>
    <row r="1166" spans="1:28" x14ac:dyDescent="0.25">
      <c r="A1166" t="s">
        <v>2442</v>
      </c>
      <c r="B1166" t="s">
        <v>2443</v>
      </c>
      <c r="C1166" s="17">
        <v>45289</v>
      </c>
      <c r="D1166" s="7">
        <v>617790</v>
      </c>
      <c r="E1166" t="s">
        <v>41</v>
      </c>
      <c r="F1166" t="s">
        <v>42</v>
      </c>
      <c r="G1166" s="7">
        <v>617790</v>
      </c>
      <c r="H1166" s="7">
        <v>290190</v>
      </c>
      <c r="I1166" s="12">
        <f t="shared" si="90"/>
        <v>46.972272131306752</v>
      </c>
      <c r="J1166" s="12">
        <f t="shared" si="94"/>
        <v>2.7244311653965454</v>
      </c>
      <c r="K1166" s="7">
        <v>580387</v>
      </c>
      <c r="L1166" s="7">
        <v>110696</v>
      </c>
      <c r="M1166" s="7">
        <f t="shared" si="91"/>
        <v>507094</v>
      </c>
      <c r="N1166" s="7">
        <v>391409.15625</v>
      </c>
      <c r="O1166" s="22">
        <f t="shared" si="92"/>
        <v>1.2955598812719396</v>
      </c>
      <c r="P1166" s="27">
        <v>2681</v>
      </c>
      <c r="Q1166" s="32">
        <f t="shared" si="93"/>
        <v>189.14360313315927</v>
      </c>
      <c r="R1166" s="37" t="s">
        <v>2407</v>
      </c>
      <c r="S1166" s="42">
        <f>ABS(O1909-O1166)*100</f>
        <v>20.302555696315515</v>
      </c>
      <c r="T1166" t="s">
        <v>44</v>
      </c>
      <c r="V1166" s="7">
        <v>105000</v>
      </c>
      <c r="W1166" t="s">
        <v>45</v>
      </c>
      <c r="X1166" s="17" t="s">
        <v>46</v>
      </c>
      <c r="Z1166" t="s">
        <v>80</v>
      </c>
      <c r="AA1166">
        <v>407</v>
      </c>
      <c r="AB1166">
        <v>98</v>
      </c>
    </row>
    <row r="1167" spans="1:28" x14ac:dyDescent="0.25">
      <c r="A1167" t="s">
        <v>2444</v>
      </c>
      <c r="B1167" t="s">
        <v>2445</v>
      </c>
      <c r="C1167" s="17">
        <v>45372</v>
      </c>
      <c r="D1167" s="7">
        <v>549290</v>
      </c>
      <c r="E1167" t="s">
        <v>41</v>
      </c>
      <c r="F1167" t="s">
        <v>42</v>
      </c>
      <c r="G1167" s="7">
        <v>549290</v>
      </c>
      <c r="H1167" s="7">
        <v>261650</v>
      </c>
      <c r="I1167" s="12">
        <f t="shared" si="90"/>
        <v>47.634218718709612</v>
      </c>
      <c r="J1167" s="12">
        <f t="shared" si="94"/>
        <v>2.0624845779936862</v>
      </c>
      <c r="K1167" s="7">
        <v>523307</v>
      </c>
      <c r="L1167" s="7">
        <v>111130</v>
      </c>
      <c r="M1167" s="7">
        <f t="shared" si="91"/>
        <v>438160</v>
      </c>
      <c r="N1167" s="7">
        <v>343480.84375</v>
      </c>
      <c r="O1167" s="22">
        <f t="shared" si="92"/>
        <v>1.2756461036264122</v>
      </c>
      <c r="P1167" s="27">
        <v>2280</v>
      </c>
      <c r="Q1167" s="32">
        <f t="shared" si="93"/>
        <v>192.17543859649123</v>
      </c>
      <c r="R1167" s="37" t="s">
        <v>2407</v>
      </c>
      <c r="S1167" s="42">
        <f>ABS(O1909-O1167)*100</f>
        <v>22.293933460868253</v>
      </c>
      <c r="T1167" t="s">
        <v>44</v>
      </c>
      <c r="V1167" s="7">
        <v>105000</v>
      </c>
      <c r="W1167" t="s">
        <v>45</v>
      </c>
      <c r="X1167" s="17" t="s">
        <v>46</v>
      </c>
      <c r="Z1167" t="s">
        <v>80</v>
      </c>
      <c r="AA1167">
        <v>407</v>
      </c>
      <c r="AB1167">
        <v>99</v>
      </c>
    </row>
    <row r="1168" spans="1:28" x14ac:dyDescent="0.25">
      <c r="A1168" t="s">
        <v>2446</v>
      </c>
      <c r="B1168" t="s">
        <v>2447</v>
      </c>
      <c r="C1168" s="17">
        <v>45351</v>
      </c>
      <c r="D1168" s="7">
        <v>611490</v>
      </c>
      <c r="E1168" t="s">
        <v>41</v>
      </c>
      <c r="F1168" t="s">
        <v>42</v>
      </c>
      <c r="G1168" s="7">
        <v>611490</v>
      </c>
      <c r="H1168" s="7">
        <v>280680</v>
      </c>
      <c r="I1168" s="12">
        <f t="shared" si="90"/>
        <v>45.900995927979196</v>
      </c>
      <c r="J1168" s="12">
        <f t="shared" si="94"/>
        <v>3.7957073687241021</v>
      </c>
      <c r="K1168" s="7">
        <v>561351</v>
      </c>
      <c r="L1168" s="7">
        <v>111093</v>
      </c>
      <c r="M1168" s="7">
        <f t="shared" si="91"/>
        <v>500397</v>
      </c>
      <c r="N1168" s="7">
        <v>375215</v>
      </c>
      <c r="O1168" s="22">
        <f t="shared" si="92"/>
        <v>1.3336273869648068</v>
      </c>
      <c r="P1168" s="27">
        <v>2500</v>
      </c>
      <c r="Q1168" s="32">
        <f t="shared" si="93"/>
        <v>200.15880000000001</v>
      </c>
      <c r="R1168" s="37" t="s">
        <v>2407</v>
      </c>
      <c r="S1168" s="42">
        <f>ABS(O1909-O1168)*100</f>
        <v>16.495805127028795</v>
      </c>
      <c r="T1168" t="s">
        <v>44</v>
      </c>
      <c r="V1168" s="7">
        <v>105000</v>
      </c>
      <c r="W1168" t="s">
        <v>45</v>
      </c>
      <c r="X1168" s="17" t="s">
        <v>46</v>
      </c>
      <c r="Z1168" t="s">
        <v>80</v>
      </c>
      <c r="AA1168">
        <v>407</v>
      </c>
      <c r="AB1168">
        <v>99</v>
      </c>
    </row>
    <row r="1169" spans="1:28" x14ac:dyDescent="0.25">
      <c r="A1169" t="s">
        <v>2448</v>
      </c>
      <c r="B1169" t="s">
        <v>2449</v>
      </c>
      <c r="C1169" s="17">
        <v>45287</v>
      </c>
      <c r="D1169" s="7">
        <v>605590</v>
      </c>
      <c r="E1169" t="s">
        <v>41</v>
      </c>
      <c r="F1169" t="s">
        <v>42</v>
      </c>
      <c r="G1169" s="7">
        <v>605590</v>
      </c>
      <c r="H1169" s="7">
        <v>297870</v>
      </c>
      <c r="I1169" s="12">
        <f t="shared" si="90"/>
        <v>49.186743506332668</v>
      </c>
      <c r="J1169" s="12">
        <f t="shared" si="94"/>
        <v>0.50995979037062966</v>
      </c>
      <c r="K1169" s="7">
        <v>595730</v>
      </c>
      <c r="L1169" s="7">
        <v>115930</v>
      </c>
      <c r="M1169" s="7">
        <f t="shared" si="91"/>
        <v>489660</v>
      </c>
      <c r="N1169" s="7">
        <v>399833.34375</v>
      </c>
      <c r="O1169" s="22">
        <f t="shared" si="92"/>
        <v>1.2246602432091434</v>
      </c>
      <c r="P1169" s="27">
        <v>2764</v>
      </c>
      <c r="Q1169" s="32">
        <f t="shared" si="93"/>
        <v>177.1562952243126</v>
      </c>
      <c r="R1169" s="37" t="s">
        <v>2407</v>
      </c>
      <c r="S1169" s="42">
        <f>ABS(O1909-O1169)*100</f>
        <v>27.392519502595135</v>
      </c>
      <c r="T1169" t="s">
        <v>44</v>
      </c>
      <c r="V1169" s="7">
        <v>110000</v>
      </c>
      <c r="W1169" t="s">
        <v>45</v>
      </c>
      <c r="X1169" s="17" t="s">
        <v>46</v>
      </c>
      <c r="Z1169" t="s">
        <v>80</v>
      </c>
      <c r="AA1169">
        <v>407</v>
      </c>
      <c r="AB1169">
        <v>98</v>
      </c>
    </row>
    <row r="1170" spans="1:28" x14ac:dyDescent="0.25">
      <c r="A1170" t="s">
        <v>2450</v>
      </c>
      <c r="B1170" t="s">
        <v>2451</v>
      </c>
      <c r="C1170" s="17">
        <v>45274</v>
      </c>
      <c r="D1170" s="7">
        <v>581890</v>
      </c>
      <c r="E1170" t="s">
        <v>41</v>
      </c>
      <c r="F1170" t="s">
        <v>42</v>
      </c>
      <c r="G1170" s="7">
        <v>581890</v>
      </c>
      <c r="H1170" s="7">
        <v>296330</v>
      </c>
      <c r="I1170" s="12">
        <f t="shared" si="90"/>
        <v>50.925432641908266</v>
      </c>
      <c r="J1170" s="12">
        <f t="shared" si="94"/>
        <v>1.2287293452049681</v>
      </c>
      <c r="K1170" s="7">
        <v>592662</v>
      </c>
      <c r="L1170" s="7">
        <v>115930</v>
      </c>
      <c r="M1170" s="7">
        <f t="shared" si="91"/>
        <v>465960</v>
      </c>
      <c r="N1170" s="7">
        <v>397276.65625</v>
      </c>
      <c r="O1170" s="22">
        <f t="shared" si="92"/>
        <v>1.1728854254823839</v>
      </c>
      <c r="P1170" s="27">
        <v>2756</v>
      </c>
      <c r="Q1170" s="32">
        <f t="shared" si="93"/>
        <v>169.07111756168359</v>
      </c>
      <c r="R1170" s="37" t="s">
        <v>2407</v>
      </c>
      <c r="S1170" s="42">
        <f>ABS(O1909-O1170)*100</f>
        <v>32.570001275271075</v>
      </c>
      <c r="T1170" t="s">
        <v>44</v>
      </c>
      <c r="V1170" s="7">
        <v>110000</v>
      </c>
      <c r="W1170" t="s">
        <v>45</v>
      </c>
      <c r="X1170" s="17" t="s">
        <v>46</v>
      </c>
      <c r="Z1170" t="s">
        <v>80</v>
      </c>
      <c r="AA1170">
        <v>407</v>
      </c>
      <c r="AB1170">
        <v>98</v>
      </c>
    </row>
    <row r="1171" spans="1:28" x14ac:dyDescent="0.25">
      <c r="A1171" t="s">
        <v>2452</v>
      </c>
      <c r="B1171" t="s">
        <v>2453</v>
      </c>
      <c r="C1171" s="17">
        <v>45279</v>
      </c>
      <c r="D1171" s="7">
        <v>523990</v>
      </c>
      <c r="E1171" t="s">
        <v>41</v>
      </c>
      <c r="F1171" t="s">
        <v>42</v>
      </c>
      <c r="G1171" s="7">
        <v>523990</v>
      </c>
      <c r="H1171" s="7">
        <v>263810</v>
      </c>
      <c r="I1171" s="12">
        <f t="shared" si="90"/>
        <v>50.346380656119393</v>
      </c>
      <c r="J1171" s="12">
        <f t="shared" si="94"/>
        <v>0.64967735941609561</v>
      </c>
      <c r="K1171" s="7">
        <v>527615</v>
      </c>
      <c r="L1171" s="7">
        <v>114994</v>
      </c>
      <c r="M1171" s="7">
        <f t="shared" si="91"/>
        <v>408996</v>
      </c>
      <c r="N1171" s="7">
        <v>343850.84375</v>
      </c>
      <c r="O1171" s="22">
        <f t="shared" si="92"/>
        <v>1.1894576018471672</v>
      </c>
      <c r="P1171" s="27">
        <v>2304</v>
      </c>
      <c r="Q1171" s="32">
        <f t="shared" si="93"/>
        <v>177.515625</v>
      </c>
      <c r="R1171" s="37" t="s">
        <v>2407</v>
      </c>
      <c r="S1171" s="42">
        <f>ABS(O1909-O1171)*100</f>
        <v>30.912783638792753</v>
      </c>
      <c r="T1171" t="s">
        <v>44</v>
      </c>
      <c r="V1171" s="7">
        <v>110000</v>
      </c>
      <c r="W1171" t="s">
        <v>45</v>
      </c>
      <c r="X1171" s="17" t="s">
        <v>46</v>
      </c>
      <c r="Z1171" t="s">
        <v>80</v>
      </c>
      <c r="AA1171">
        <v>407</v>
      </c>
      <c r="AB1171">
        <v>98</v>
      </c>
    </row>
    <row r="1172" spans="1:28" x14ac:dyDescent="0.25">
      <c r="A1172" t="s">
        <v>2454</v>
      </c>
      <c r="B1172" t="s">
        <v>2455</v>
      </c>
      <c r="C1172" s="17">
        <v>45289</v>
      </c>
      <c r="D1172" s="7">
        <v>537490</v>
      </c>
      <c r="E1172" t="s">
        <v>41</v>
      </c>
      <c r="F1172" t="s">
        <v>42</v>
      </c>
      <c r="G1172" s="7">
        <v>537490</v>
      </c>
      <c r="H1172" s="7">
        <v>260450</v>
      </c>
      <c r="I1172" s="12">
        <f t="shared" si="90"/>
        <v>48.456715473776256</v>
      </c>
      <c r="J1172" s="12">
        <f t="shared" si="94"/>
        <v>1.2399878229270413</v>
      </c>
      <c r="K1172" s="7">
        <v>520892</v>
      </c>
      <c r="L1172" s="7">
        <v>114994</v>
      </c>
      <c r="M1172" s="7">
        <f t="shared" si="91"/>
        <v>422496</v>
      </c>
      <c r="N1172" s="7">
        <v>338248.34375</v>
      </c>
      <c r="O1172" s="22">
        <f t="shared" si="92"/>
        <v>1.2490704176581795</v>
      </c>
      <c r="P1172" s="27">
        <v>2235</v>
      </c>
      <c r="Q1172" s="32">
        <f t="shared" si="93"/>
        <v>189.03624161073824</v>
      </c>
      <c r="R1172" s="37" t="s">
        <v>2407</v>
      </c>
      <c r="S1172" s="42">
        <f>ABS(O1909-O1172)*100</f>
        <v>24.951502057691521</v>
      </c>
      <c r="T1172" t="s">
        <v>44</v>
      </c>
      <c r="V1172" s="7">
        <v>110000</v>
      </c>
      <c r="W1172" t="s">
        <v>45</v>
      </c>
      <c r="X1172" s="17" t="s">
        <v>46</v>
      </c>
      <c r="Z1172" t="s">
        <v>80</v>
      </c>
      <c r="AA1172">
        <v>407</v>
      </c>
      <c r="AB1172">
        <v>98</v>
      </c>
    </row>
    <row r="1173" spans="1:28" x14ac:dyDescent="0.25">
      <c r="A1173" t="s">
        <v>2456</v>
      </c>
      <c r="B1173" t="s">
        <v>2457</v>
      </c>
      <c r="C1173" s="17">
        <v>45252</v>
      </c>
      <c r="D1173" s="7">
        <v>605790</v>
      </c>
      <c r="E1173" t="s">
        <v>41</v>
      </c>
      <c r="F1173" t="s">
        <v>42</v>
      </c>
      <c r="G1173" s="7">
        <v>605790</v>
      </c>
      <c r="H1173" s="7">
        <v>294330</v>
      </c>
      <c r="I1173" s="12">
        <f t="shared" si="90"/>
        <v>48.586143713167928</v>
      </c>
      <c r="J1173" s="12">
        <f t="shared" si="94"/>
        <v>1.1105595835353697</v>
      </c>
      <c r="K1173" s="7">
        <v>588669</v>
      </c>
      <c r="L1173" s="7">
        <v>111764</v>
      </c>
      <c r="M1173" s="7">
        <f t="shared" si="91"/>
        <v>494026</v>
      </c>
      <c r="N1173" s="7">
        <v>397420.84375</v>
      </c>
      <c r="O1173" s="22">
        <f t="shared" si="92"/>
        <v>1.2430802454608296</v>
      </c>
      <c r="P1173" s="27">
        <v>2756</v>
      </c>
      <c r="Q1173" s="32">
        <f t="shared" si="93"/>
        <v>179.25471698113208</v>
      </c>
      <c r="R1173" s="37" t="s">
        <v>2407</v>
      </c>
      <c r="S1173" s="42">
        <f>ABS(O1909-O1173)*100</f>
        <v>25.55051927742651</v>
      </c>
      <c r="T1173" t="s">
        <v>44</v>
      </c>
      <c r="V1173" s="7">
        <v>100000</v>
      </c>
      <c r="W1173" t="s">
        <v>45</v>
      </c>
      <c r="X1173" s="17" t="s">
        <v>46</v>
      </c>
      <c r="Z1173" t="s">
        <v>80</v>
      </c>
      <c r="AA1173">
        <v>407</v>
      </c>
      <c r="AB1173">
        <v>98</v>
      </c>
    </row>
    <row r="1174" spans="1:28" x14ac:dyDescent="0.25">
      <c r="A1174" t="s">
        <v>2458</v>
      </c>
      <c r="B1174" t="s">
        <v>2459</v>
      </c>
      <c r="C1174" s="17">
        <v>45246</v>
      </c>
      <c r="D1174" s="7">
        <v>617220</v>
      </c>
      <c r="E1174" t="s">
        <v>41</v>
      </c>
      <c r="F1174" t="s">
        <v>42</v>
      </c>
      <c r="G1174" s="7">
        <v>617220</v>
      </c>
      <c r="H1174" s="7">
        <v>304750</v>
      </c>
      <c r="I1174" s="12">
        <f t="shared" si="90"/>
        <v>49.374615210135772</v>
      </c>
      <c r="J1174" s="12">
        <f t="shared" si="94"/>
        <v>0.32208808656752552</v>
      </c>
      <c r="K1174" s="7">
        <v>609499</v>
      </c>
      <c r="L1174" s="7">
        <v>108956</v>
      </c>
      <c r="M1174" s="7">
        <f t="shared" si="91"/>
        <v>508264</v>
      </c>
      <c r="N1174" s="7">
        <v>417119.15625</v>
      </c>
      <c r="O1174" s="22">
        <f t="shared" si="92"/>
        <v>1.2185103282462828</v>
      </c>
      <c r="P1174" s="27">
        <v>2959</v>
      </c>
      <c r="Q1174" s="32">
        <f t="shared" si="93"/>
        <v>171.7688408246029</v>
      </c>
      <c r="R1174" s="37" t="s">
        <v>2407</v>
      </c>
      <c r="S1174" s="42">
        <f>ABS(O1909-O1174)*100</f>
        <v>28.007510998881191</v>
      </c>
      <c r="T1174" t="s">
        <v>44</v>
      </c>
      <c r="V1174" s="7">
        <v>100000</v>
      </c>
      <c r="W1174" t="s">
        <v>45</v>
      </c>
      <c r="X1174" s="17" t="s">
        <v>46</v>
      </c>
      <c r="Z1174" t="s">
        <v>80</v>
      </c>
      <c r="AA1174">
        <v>407</v>
      </c>
      <c r="AB1174">
        <v>98</v>
      </c>
    </row>
    <row r="1175" spans="1:28" x14ac:dyDescent="0.25">
      <c r="A1175" t="s">
        <v>2460</v>
      </c>
      <c r="B1175" t="s">
        <v>2461</v>
      </c>
      <c r="C1175" s="17">
        <v>45245</v>
      </c>
      <c r="D1175" s="7">
        <v>528290</v>
      </c>
      <c r="E1175" t="s">
        <v>41</v>
      </c>
      <c r="F1175" t="s">
        <v>42</v>
      </c>
      <c r="G1175" s="7">
        <v>528290</v>
      </c>
      <c r="H1175" s="7">
        <v>257410</v>
      </c>
      <c r="I1175" s="12">
        <f t="shared" si="90"/>
        <v>48.725132029756388</v>
      </c>
      <c r="J1175" s="12">
        <f t="shared" si="94"/>
        <v>0.97157126694690987</v>
      </c>
      <c r="K1175" s="7">
        <v>514823</v>
      </c>
      <c r="L1175" s="7">
        <v>106499</v>
      </c>
      <c r="M1175" s="7">
        <f t="shared" si="91"/>
        <v>421791</v>
      </c>
      <c r="N1175" s="7">
        <v>340270</v>
      </c>
      <c r="O1175" s="22">
        <f t="shared" si="92"/>
        <v>1.2395773944220765</v>
      </c>
      <c r="P1175" s="27">
        <v>2307</v>
      </c>
      <c r="Q1175" s="32">
        <f t="shared" si="93"/>
        <v>182.83094928478545</v>
      </c>
      <c r="R1175" s="37" t="s">
        <v>2407</v>
      </c>
      <c r="S1175" s="42">
        <f>ABS(O1909-O1175)*100</f>
        <v>25.900804381301825</v>
      </c>
      <c r="T1175" t="s">
        <v>44</v>
      </c>
      <c r="V1175" s="7">
        <v>100000</v>
      </c>
      <c r="W1175" t="s">
        <v>45</v>
      </c>
      <c r="X1175" s="17" t="s">
        <v>46</v>
      </c>
      <c r="Z1175" t="s">
        <v>80</v>
      </c>
      <c r="AA1175">
        <v>407</v>
      </c>
      <c r="AB1175">
        <v>98</v>
      </c>
    </row>
    <row r="1176" spans="1:28" x14ac:dyDescent="0.25">
      <c r="A1176" t="s">
        <v>2462</v>
      </c>
      <c r="B1176" t="s">
        <v>2463</v>
      </c>
      <c r="C1176" s="17">
        <v>45344</v>
      </c>
      <c r="D1176" s="7">
        <v>594090</v>
      </c>
      <c r="E1176" t="s">
        <v>41</v>
      </c>
      <c r="F1176" t="s">
        <v>42</v>
      </c>
      <c r="G1176" s="7">
        <v>594090</v>
      </c>
      <c r="H1176" s="7">
        <v>297070</v>
      </c>
      <c r="I1176" s="12">
        <f t="shared" si="90"/>
        <v>50.004208116615324</v>
      </c>
      <c r="J1176" s="12">
        <f t="shared" si="94"/>
        <v>0.30750481991202605</v>
      </c>
      <c r="K1176" s="7">
        <v>594131</v>
      </c>
      <c r="L1176" s="7">
        <v>106566</v>
      </c>
      <c r="M1176" s="7">
        <f t="shared" si="91"/>
        <v>487524</v>
      </c>
      <c r="N1176" s="7">
        <v>406304.15625</v>
      </c>
      <c r="O1176" s="22">
        <f t="shared" si="92"/>
        <v>1.1998991211402357</v>
      </c>
      <c r="P1176" s="27">
        <v>2794</v>
      </c>
      <c r="Q1176" s="32">
        <f t="shared" si="93"/>
        <v>174.48962061560488</v>
      </c>
      <c r="R1176" s="37" t="s">
        <v>2407</v>
      </c>
      <c r="S1176" s="42">
        <f>ABS(O1909-O1176)*100</f>
        <v>29.868631709485904</v>
      </c>
      <c r="T1176" t="s">
        <v>44</v>
      </c>
      <c r="V1176" s="7">
        <v>100000</v>
      </c>
      <c r="W1176" t="s">
        <v>45</v>
      </c>
      <c r="X1176" s="17" t="s">
        <v>46</v>
      </c>
      <c r="Z1176" t="s">
        <v>80</v>
      </c>
      <c r="AA1176">
        <v>407</v>
      </c>
      <c r="AB1176">
        <v>99</v>
      </c>
    </row>
    <row r="1177" spans="1:28" x14ac:dyDescent="0.25">
      <c r="A1177" t="s">
        <v>2464</v>
      </c>
      <c r="B1177" t="s">
        <v>2465</v>
      </c>
      <c r="C1177" s="17">
        <v>45215</v>
      </c>
      <c r="D1177" s="7">
        <v>551990</v>
      </c>
      <c r="E1177" t="s">
        <v>41</v>
      </c>
      <c r="F1177" t="s">
        <v>42</v>
      </c>
      <c r="G1177" s="7">
        <v>551990</v>
      </c>
      <c r="H1177" s="7">
        <v>274390</v>
      </c>
      <c r="I1177" s="12">
        <f t="shared" si="90"/>
        <v>49.709233862932301</v>
      </c>
      <c r="J1177" s="12">
        <f t="shared" si="94"/>
        <v>1.2530566229003171E-2</v>
      </c>
      <c r="K1177" s="7">
        <v>548780</v>
      </c>
      <c r="L1177" s="7">
        <v>106814</v>
      </c>
      <c r="M1177" s="7">
        <f t="shared" si="91"/>
        <v>445176</v>
      </c>
      <c r="N1177" s="7">
        <v>368305</v>
      </c>
      <c r="O1177" s="22">
        <f t="shared" si="92"/>
        <v>1.2087156025576629</v>
      </c>
      <c r="P1177" s="27">
        <v>2472</v>
      </c>
      <c r="Q1177" s="32">
        <f t="shared" si="93"/>
        <v>180.08737864077671</v>
      </c>
      <c r="R1177" s="37" t="s">
        <v>2407</v>
      </c>
      <c r="S1177" s="42">
        <f>ABS(O1909-O1177)*100</f>
        <v>28.986983567743184</v>
      </c>
      <c r="T1177" t="s">
        <v>44</v>
      </c>
      <c r="V1177" s="7">
        <v>100000</v>
      </c>
      <c r="W1177" t="s">
        <v>45</v>
      </c>
      <c r="X1177" s="17" t="s">
        <v>46</v>
      </c>
      <c r="Z1177" t="s">
        <v>80</v>
      </c>
      <c r="AA1177">
        <v>407</v>
      </c>
      <c r="AB1177">
        <v>98</v>
      </c>
    </row>
    <row r="1178" spans="1:28" x14ac:dyDescent="0.25">
      <c r="A1178" t="s">
        <v>2466</v>
      </c>
      <c r="B1178" t="s">
        <v>2467</v>
      </c>
      <c r="C1178" s="17">
        <v>45205</v>
      </c>
      <c r="D1178" s="7">
        <v>585090</v>
      </c>
      <c r="E1178" t="s">
        <v>41</v>
      </c>
      <c r="F1178" t="s">
        <v>42</v>
      </c>
      <c r="G1178" s="7">
        <v>585090</v>
      </c>
      <c r="H1178" s="7">
        <v>289910</v>
      </c>
      <c r="I1178" s="12">
        <f t="shared" si="90"/>
        <v>49.549641935428738</v>
      </c>
      <c r="J1178" s="12">
        <f t="shared" si="94"/>
        <v>0.14706136127455949</v>
      </c>
      <c r="K1178" s="7">
        <v>579815</v>
      </c>
      <c r="L1178" s="7">
        <v>105915</v>
      </c>
      <c r="M1178" s="7">
        <f t="shared" si="91"/>
        <v>479175</v>
      </c>
      <c r="N1178" s="7">
        <v>394916.65625</v>
      </c>
      <c r="O1178" s="22">
        <f t="shared" si="92"/>
        <v>1.2133572803692045</v>
      </c>
      <c r="P1178" s="27">
        <v>2756</v>
      </c>
      <c r="Q1178" s="32">
        <f t="shared" si="93"/>
        <v>173.86611030478954</v>
      </c>
      <c r="R1178" s="37" t="s">
        <v>2407</v>
      </c>
      <c r="S1178" s="42">
        <f>ABS(O1909-O1178)*100</f>
        <v>28.522815786589018</v>
      </c>
      <c r="T1178" t="s">
        <v>44</v>
      </c>
      <c r="V1178" s="7">
        <v>100000</v>
      </c>
      <c r="W1178" t="s">
        <v>45</v>
      </c>
      <c r="X1178" s="17" t="s">
        <v>46</v>
      </c>
      <c r="Z1178" t="s">
        <v>80</v>
      </c>
      <c r="AA1178">
        <v>407</v>
      </c>
      <c r="AB1178">
        <v>98</v>
      </c>
    </row>
    <row r="1179" spans="1:28" x14ac:dyDescent="0.25">
      <c r="A1179" t="s">
        <v>2468</v>
      </c>
      <c r="B1179" t="s">
        <v>2469</v>
      </c>
      <c r="C1179" s="17">
        <v>45195</v>
      </c>
      <c r="D1179" s="7">
        <v>557290</v>
      </c>
      <c r="E1179" t="s">
        <v>41</v>
      </c>
      <c r="F1179" t="s">
        <v>42</v>
      </c>
      <c r="G1179" s="7">
        <v>557290</v>
      </c>
      <c r="H1179" s="7">
        <v>271910</v>
      </c>
      <c r="I1179" s="12">
        <f t="shared" si="90"/>
        <v>48.791473021227731</v>
      </c>
      <c r="J1179" s="12">
        <f t="shared" si="94"/>
        <v>0.90523027547556723</v>
      </c>
      <c r="K1179" s="7">
        <v>543817</v>
      </c>
      <c r="L1179" s="7">
        <v>106383</v>
      </c>
      <c r="M1179" s="7">
        <f t="shared" si="91"/>
        <v>450907</v>
      </c>
      <c r="N1179" s="7">
        <v>364528.34375</v>
      </c>
      <c r="O1179" s="22">
        <f t="shared" si="92"/>
        <v>1.2369600546322401</v>
      </c>
      <c r="P1179" s="27">
        <v>2452</v>
      </c>
      <c r="Q1179" s="32">
        <f t="shared" si="93"/>
        <v>183.89355628058726</v>
      </c>
      <c r="R1179" s="37" t="s">
        <v>2407</v>
      </c>
      <c r="S1179" s="42">
        <f>ABS(O1909-O1179)*100</f>
        <v>26.16253836028546</v>
      </c>
      <c r="T1179" t="s">
        <v>44</v>
      </c>
      <c r="V1179" s="7">
        <v>100000</v>
      </c>
      <c r="W1179" t="s">
        <v>45</v>
      </c>
      <c r="X1179" s="17" t="s">
        <v>46</v>
      </c>
      <c r="Z1179" t="s">
        <v>80</v>
      </c>
      <c r="AA1179">
        <v>407</v>
      </c>
      <c r="AB1179">
        <v>98</v>
      </c>
    </row>
    <row r="1180" spans="1:28" x14ac:dyDescent="0.25">
      <c r="A1180" t="s">
        <v>2470</v>
      </c>
      <c r="B1180" t="s">
        <v>2471</v>
      </c>
      <c r="C1180" s="17">
        <v>45180</v>
      </c>
      <c r="D1180" s="7">
        <v>536290</v>
      </c>
      <c r="E1180" t="s">
        <v>41</v>
      </c>
      <c r="F1180" t="s">
        <v>42</v>
      </c>
      <c r="G1180" s="7">
        <v>536290</v>
      </c>
      <c r="H1180" s="7">
        <v>257700</v>
      </c>
      <c r="I1180" s="12">
        <f t="shared" si="90"/>
        <v>48.052359730742694</v>
      </c>
      <c r="J1180" s="12">
        <f t="shared" si="94"/>
        <v>1.6443435659606038</v>
      </c>
      <c r="K1180" s="7">
        <v>515396</v>
      </c>
      <c r="L1180" s="7">
        <v>106383</v>
      </c>
      <c r="M1180" s="7">
        <f t="shared" si="91"/>
        <v>429907</v>
      </c>
      <c r="N1180" s="7">
        <v>340844.15625</v>
      </c>
      <c r="O1180" s="22">
        <f t="shared" si="92"/>
        <v>1.2613007795993276</v>
      </c>
      <c r="P1180" s="27">
        <v>2402</v>
      </c>
      <c r="Q1180" s="32">
        <f t="shared" si="93"/>
        <v>178.97876769358868</v>
      </c>
      <c r="R1180" s="37" t="s">
        <v>2407</v>
      </c>
      <c r="S1180" s="42">
        <f>ABS(O1909-O1180)*100</f>
        <v>23.728465863576709</v>
      </c>
      <c r="T1180" t="s">
        <v>44</v>
      </c>
      <c r="V1180" s="7">
        <v>100000</v>
      </c>
      <c r="W1180" t="s">
        <v>45</v>
      </c>
      <c r="X1180" s="17" t="s">
        <v>46</v>
      </c>
      <c r="Z1180" t="s">
        <v>80</v>
      </c>
      <c r="AA1180">
        <v>407</v>
      </c>
      <c r="AB1180">
        <v>98</v>
      </c>
    </row>
    <row r="1181" spans="1:28" x14ac:dyDescent="0.25">
      <c r="A1181" t="s">
        <v>2472</v>
      </c>
      <c r="B1181" t="s">
        <v>2473</v>
      </c>
      <c r="C1181" s="17">
        <v>45176</v>
      </c>
      <c r="D1181" s="7">
        <v>590590</v>
      </c>
      <c r="E1181" t="s">
        <v>41</v>
      </c>
      <c r="F1181" t="s">
        <v>42</v>
      </c>
      <c r="G1181" s="7">
        <v>590590</v>
      </c>
      <c r="H1181" s="7">
        <v>289370</v>
      </c>
      <c r="I1181" s="12">
        <f t="shared" si="90"/>
        <v>48.996765945918483</v>
      </c>
      <c r="J1181" s="12">
        <f t="shared" si="94"/>
        <v>0.69993735078481478</v>
      </c>
      <c r="K1181" s="7">
        <v>578735</v>
      </c>
      <c r="L1181" s="7">
        <v>106383</v>
      </c>
      <c r="M1181" s="7">
        <f t="shared" si="91"/>
        <v>484207</v>
      </c>
      <c r="N1181" s="7">
        <v>393626.65625</v>
      </c>
      <c r="O1181" s="22">
        <f t="shared" si="92"/>
        <v>1.2301174026498618</v>
      </c>
      <c r="P1181" s="27">
        <v>2747</v>
      </c>
      <c r="Q1181" s="32">
        <f t="shared" si="93"/>
        <v>176.26756461594468</v>
      </c>
      <c r="R1181" s="37" t="s">
        <v>2407</v>
      </c>
      <c r="S1181" s="42">
        <f>ABS(O1909-O1181)*100</f>
        <v>26.846803558523291</v>
      </c>
      <c r="T1181" t="s">
        <v>44</v>
      </c>
      <c r="V1181" s="7">
        <v>100000</v>
      </c>
      <c r="W1181" t="s">
        <v>45</v>
      </c>
      <c r="X1181" s="17" t="s">
        <v>46</v>
      </c>
      <c r="Z1181" t="s">
        <v>80</v>
      </c>
      <c r="AA1181">
        <v>407</v>
      </c>
      <c r="AB1181">
        <v>98</v>
      </c>
    </row>
    <row r="1182" spans="1:28" x14ac:dyDescent="0.25">
      <c r="A1182" t="s">
        <v>2474</v>
      </c>
      <c r="B1182" t="s">
        <v>2475</v>
      </c>
      <c r="C1182" s="17">
        <v>45174</v>
      </c>
      <c r="D1182" s="7">
        <v>501190</v>
      </c>
      <c r="E1182" t="s">
        <v>41</v>
      </c>
      <c r="F1182" t="s">
        <v>42</v>
      </c>
      <c r="G1182" s="7">
        <v>501190</v>
      </c>
      <c r="H1182" s="7">
        <v>254130</v>
      </c>
      <c r="I1182" s="12">
        <f t="shared" si="90"/>
        <v>50.705321335222173</v>
      </c>
      <c r="J1182" s="12">
        <f t="shared" si="94"/>
        <v>1.0086180385188754</v>
      </c>
      <c r="K1182" s="7">
        <v>508262</v>
      </c>
      <c r="L1182" s="7">
        <v>106383</v>
      </c>
      <c r="M1182" s="7">
        <f t="shared" si="91"/>
        <v>394807</v>
      </c>
      <c r="N1182" s="7">
        <v>334899.15625</v>
      </c>
      <c r="O1182" s="22">
        <f t="shared" si="92"/>
        <v>1.1788832328537704</v>
      </c>
      <c r="P1182" s="27">
        <v>2193</v>
      </c>
      <c r="Q1182" s="32">
        <f t="shared" si="93"/>
        <v>180.03055175558595</v>
      </c>
      <c r="R1182" s="37" t="s">
        <v>2407</v>
      </c>
      <c r="S1182" s="42">
        <f>ABS(O1909-O1182)*100</f>
        <v>31.97022053813243</v>
      </c>
      <c r="T1182" t="s">
        <v>44</v>
      </c>
      <c r="V1182" s="7">
        <v>100000</v>
      </c>
      <c r="W1182" t="s">
        <v>45</v>
      </c>
      <c r="X1182" s="17" t="s">
        <v>46</v>
      </c>
      <c r="Z1182" t="s">
        <v>80</v>
      </c>
      <c r="AA1182">
        <v>407</v>
      </c>
      <c r="AB1182">
        <v>98</v>
      </c>
    </row>
    <row r="1183" spans="1:28" x14ac:dyDescent="0.25">
      <c r="A1183" t="s">
        <v>2476</v>
      </c>
      <c r="B1183" t="s">
        <v>2477</v>
      </c>
      <c r="C1183" s="17">
        <v>45160</v>
      </c>
      <c r="D1183" s="7">
        <v>563090</v>
      </c>
      <c r="E1183" t="s">
        <v>41</v>
      </c>
      <c r="F1183" t="s">
        <v>42</v>
      </c>
      <c r="G1183" s="7">
        <v>563090</v>
      </c>
      <c r="H1183" s="7">
        <v>294370</v>
      </c>
      <c r="I1183" s="12">
        <f t="shared" si="90"/>
        <v>52.277611039087887</v>
      </c>
      <c r="J1183" s="12">
        <f t="shared" si="94"/>
        <v>2.5809077423845892</v>
      </c>
      <c r="K1183" s="7">
        <v>588734</v>
      </c>
      <c r="L1183" s="7">
        <v>106383</v>
      </c>
      <c r="M1183" s="7">
        <f t="shared" si="91"/>
        <v>456707</v>
      </c>
      <c r="N1183" s="7">
        <v>401959.15625</v>
      </c>
      <c r="O1183" s="22">
        <f t="shared" si="92"/>
        <v>1.1362025044055704</v>
      </c>
      <c r="P1183" s="27">
        <v>2853</v>
      </c>
      <c r="Q1183" s="32">
        <f t="shared" si="93"/>
        <v>160.0795653697862</v>
      </c>
      <c r="R1183" s="37" t="s">
        <v>2407</v>
      </c>
      <c r="S1183" s="42">
        <f>ABS(O1909-O1183)*100</f>
        <v>36.238293382952435</v>
      </c>
      <c r="T1183" t="s">
        <v>44</v>
      </c>
      <c r="V1183" s="7">
        <v>100000</v>
      </c>
      <c r="W1183" t="s">
        <v>45</v>
      </c>
      <c r="X1183" s="17" t="s">
        <v>46</v>
      </c>
      <c r="Z1183" t="s">
        <v>80</v>
      </c>
      <c r="AA1183">
        <v>407</v>
      </c>
      <c r="AB1183">
        <v>98</v>
      </c>
    </row>
    <row r="1184" spans="1:28" x14ac:dyDescent="0.25">
      <c r="A1184" t="s">
        <v>2478</v>
      </c>
      <c r="B1184" t="s">
        <v>2479</v>
      </c>
      <c r="C1184" s="17">
        <v>45159</v>
      </c>
      <c r="D1184" s="7">
        <v>488990</v>
      </c>
      <c r="E1184" t="s">
        <v>41</v>
      </c>
      <c r="F1184" t="s">
        <v>42</v>
      </c>
      <c r="G1184" s="7">
        <v>488990</v>
      </c>
      <c r="H1184" s="7">
        <v>251420</v>
      </c>
      <c r="I1184" s="12">
        <f t="shared" si="90"/>
        <v>51.416184380048669</v>
      </c>
      <c r="J1184" s="12">
        <f t="shared" si="94"/>
        <v>1.7194810833453715</v>
      </c>
      <c r="K1184" s="7">
        <v>502848</v>
      </c>
      <c r="L1184" s="7">
        <v>100000</v>
      </c>
      <c r="M1184" s="7">
        <f t="shared" si="91"/>
        <v>388990</v>
      </c>
      <c r="N1184" s="7">
        <v>335706.65625</v>
      </c>
      <c r="O1184" s="22">
        <f t="shared" si="92"/>
        <v>1.1587199501648249</v>
      </c>
      <c r="P1184" s="27">
        <v>2280</v>
      </c>
      <c r="Q1184" s="32">
        <f t="shared" si="93"/>
        <v>170.60964912280701</v>
      </c>
      <c r="R1184" s="37" t="s">
        <v>2407</v>
      </c>
      <c r="S1184" s="42">
        <f>ABS(O1909-O1184)*100</f>
        <v>33.986548807026985</v>
      </c>
      <c r="T1184" t="s">
        <v>44</v>
      </c>
      <c r="V1184" s="7">
        <v>100000</v>
      </c>
      <c r="W1184" t="s">
        <v>45</v>
      </c>
      <c r="X1184" s="17" t="s">
        <v>46</v>
      </c>
      <c r="Z1184" t="s">
        <v>80</v>
      </c>
      <c r="AA1184">
        <v>407</v>
      </c>
      <c r="AB1184">
        <v>98</v>
      </c>
    </row>
    <row r="1185" spans="1:28" x14ac:dyDescent="0.25">
      <c r="A1185" t="s">
        <v>2480</v>
      </c>
      <c r="B1185" t="s">
        <v>2481</v>
      </c>
      <c r="C1185" s="17">
        <v>45149</v>
      </c>
      <c r="D1185" s="7">
        <v>530490</v>
      </c>
      <c r="E1185" t="s">
        <v>41</v>
      </c>
      <c r="F1185" t="s">
        <v>42</v>
      </c>
      <c r="G1185" s="7">
        <v>530490</v>
      </c>
      <c r="H1185" s="7">
        <v>296570</v>
      </c>
      <c r="I1185" s="12">
        <f t="shared" si="90"/>
        <v>55.904918094591793</v>
      </c>
      <c r="J1185" s="12">
        <f t="shared" si="94"/>
        <v>6.2082147978884947</v>
      </c>
      <c r="K1185" s="7">
        <v>593144</v>
      </c>
      <c r="L1185" s="7">
        <v>106383</v>
      </c>
      <c r="M1185" s="7">
        <f t="shared" si="91"/>
        <v>424107</v>
      </c>
      <c r="N1185" s="7">
        <v>405634.15625</v>
      </c>
      <c r="O1185" s="22">
        <f t="shared" si="92"/>
        <v>1.0455406515091763</v>
      </c>
      <c r="P1185" s="27">
        <v>2834</v>
      </c>
      <c r="Q1185" s="32">
        <f t="shared" si="93"/>
        <v>149.64961185603389</v>
      </c>
      <c r="R1185" s="37" t="s">
        <v>2407</v>
      </c>
      <c r="S1185" s="42">
        <f>ABS(O1909-O1185)*100</f>
        <v>45.304478672591841</v>
      </c>
      <c r="T1185" t="s">
        <v>44</v>
      </c>
      <c r="V1185" s="7">
        <v>100000</v>
      </c>
      <c r="W1185" t="s">
        <v>45</v>
      </c>
      <c r="X1185" s="17" t="s">
        <v>46</v>
      </c>
      <c r="Z1185" t="s">
        <v>80</v>
      </c>
      <c r="AA1185">
        <v>407</v>
      </c>
      <c r="AB1185">
        <v>98</v>
      </c>
    </row>
    <row r="1186" spans="1:28" x14ac:dyDescent="0.25">
      <c r="A1186" t="s">
        <v>2482</v>
      </c>
      <c r="B1186" t="s">
        <v>2483</v>
      </c>
      <c r="C1186" s="17">
        <v>45152</v>
      </c>
      <c r="D1186" s="7">
        <v>553090</v>
      </c>
      <c r="E1186" t="s">
        <v>41</v>
      </c>
      <c r="F1186" t="s">
        <v>42</v>
      </c>
      <c r="G1186" s="7">
        <v>553090</v>
      </c>
      <c r="H1186" s="7">
        <v>296450</v>
      </c>
      <c r="I1186" s="12">
        <f t="shared" si="90"/>
        <v>53.598871793017409</v>
      </c>
      <c r="J1186" s="12">
        <f t="shared" si="94"/>
        <v>3.9021684963141112</v>
      </c>
      <c r="K1186" s="7">
        <v>592905</v>
      </c>
      <c r="L1186" s="7">
        <v>104907</v>
      </c>
      <c r="M1186" s="7">
        <f t="shared" si="91"/>
        <v>448183</v>
      </c>
      <c r="N1186" s="7">
        <v>406665</v>
      </c>
      <c r="O1186" s="22">
        <f t="shared" si="92"/>
        <v>1.1020938610404141</v>
      </c>
      <c r="P1186" s="27">
        <v>2834</v>
      </c>
      <c r="Q1186" s="32">
        <f t="shared" si="93"/>
        <v>158.14502470007056</v>
      </c>
      <c r="R1186" s="37" t="s">
        <v>2407</v>
      </c>
      <c r="S1186" s="42">
        <f>ABS(O1909-O1186)*100</f>
        <v>39.649157719468064</v>
      </c>
      <c r="T1186" t="s">
        <v>44</v>
      </c>
      <c r="V1186" s="7">
        <v>100000</v>
      </c>
      <c r="W1186" t="s">
        <v>45</v>
      </c>
      <c r="X1186" s="17" t="s">
        <v>46</v>
      </c>
      <c r="Z1186" t="s">
        <v>80</v>
      </c>
      <c r="AA1186">
        <v>407</v>
      </c>
      <c r="AB1186">
        <v>98</v>
      </c>
    </row>
    <row r="1187" spans="1:28" x14ac:dyDescent="0.25">
      <c r="A1187" t="s">
        <v>2484</v>
      </c>
      <c r="B1187" t="s">
        <v>2485</v>
      </c>
      <c r="C1187" s="17">
        <v>45154</v>
      </c>
      <c r="D1187" s="7">
        <v>543090</v>
      </c>
      <c r="E1187" t="s">
        <v>41</v>
      </c>
      <c r="F1187" t="s">
        <v>42</v>
      </c>
      <c r="G1187" s="7">
        <v>543090</v>
      </c>
      <c r="H1187" s="7">
        <v>294880</v>
      </c>
      <c r="I1187" s="12">
        <f t="shared" si="90"/>
        <v>54.296709569316313</v>
      </c>
      <c r="J1187" s="12">
        <f t="shared" si="94"/>
        <v>4.6000062726130153</v>
      </c>
      <c r="K1187" s="7">
        <v>589759</v>
      </c>
      <c r="L1187" s="7">
        <v>105915</v>
      </c>
      <c r="M1187" s="7">
        <f t="shared" si="91"/>
        <v>437175</v>
      </c>
      <c r="N1187" s="7">
        <v>403203.34375</v>
      </c>
      <c r="O1187" s="22">
        <f t="shared" si="92"/>
        <v>1.0842544011020494</v>
      </c>
      <c r="P1187" s="27">
        <v>2843</v>
      </c>
      <c r="Q1187" s="32">
        <f t="shared" si="93"/>
        <v>153.77242349630671</v>
      </c>
      <c r="R1187" s="37" t="s">
        <v>2407</v>
      </c>
      <c r="S1187" s="42">
        <f>ABS(O1909-O1187)*100</f>
        <v>41.433103713304533</v>
      </c>
      <c r="T1187" t="s">
        <v>44</v>
      </c>
      <c r="V1187" s="7">
        <v>100000</v>
      </c>
      <c r="W1187" t="s">
        <v>45</v>
      </c>
      <c r="X1187" s="17" t="s">
        <v>46</v>
      </c>
      <c r="Z1187" t="s">
        <v>80</v>
      </c>
      <c r="AA1187">
        <v>407</v>
      </c>
      <c r="AB1187">
        <v>98</v>
      </c>
    </row>
    <row r="1188" spans="1:28" x14ac:dyDescent="0.25">
      <c r="A1188" t="s">
        <v>2486</v>
      </c>
      <c r="B1188" t="s">
        <v>2487</v>
      </c>
      <c r="C1188" s="17">
        <v>45034</v>
      </c>
      <c r="D1188" s="7">
        <v>533290</v>
      </c>
      <c r="E1188" t="s">
        <v>41</v>
      </c>
      <c r="F1188" t="s">
        <v>42</v>
      </c>
      <c r="G1188" s="7">
        <v>533290</v>
      </c>
      <c r="H1188" s="7">
        <v>280560</v>
      </c>
      <c r="I1188" s="12">
        <f t="shared" si="90"/>
        <v>52.609274503553415</v>
      </c>
      <c r="J1188" s="12">
        <f t="shared" si="94"/>
        <v>2.9125712068501173</v>
      </c>
      <c r="K1188" s="7">
        <v>561116</v>
      </c>
      <c r="L1188" s="7">
        <v>108781</v>
      </c>
      <c r="M1188" s="7">
        <f t="shared" si="91"/>
        <v>424509</v>
      </c>
      <c r="N1188" s="7">
        <v>376945.84375</v>
      </c>
      <c r="O1188" s="22">
        <f t="shared" si="92"/>
        <v>1.1261803440431222</v>
      </c>
      <c r="P1188" s="27">
        <v>2592</v>
      </c>
      <c r="Q1188" s="32">
        <f t="shared" si="93"/>
        <v>163.77662037037038</v>
      </c>
      <c r="R1188" s="37" t="s">
        <v>2407</v>
      </c>
      <c r="S1188" s="42">
        <f>ABS(O1909-O1188)*100</f>
        <v>37.240509419197252</v>
      </c>
      <c r="T1188" t="s">
        <v>44</v>
      </c>
      <c r="V1188" s="7">
        <v>100000</v>
      </c>
      <c r="W1188" t="s">
        <v>45</v>
      </c>
      <c r="X1188" s="17" t="s">
        <v>46</v>
      </c>
      <c r="Z1188" t="s">
        <v>80</v>
      </c>
      <c r="AA1188">
        <v>407</v>
      </c>
      <c r="AB1188">
        <v>98</v>
      </c>
    </row>
    <row r="1189" spans="1:28" x14ac:dyDescent="0.25">
      <c r="A1189" t="s">
        <v>2488</v>
      </c>
      <c r="B1189" t="s">
        <v>2489</v>
      </c>
      <c r="C1189" s="17">
        <v>45057</v>
      </c>
      <c r="D1189" s="7">
        <v>574890</v>
      </c>
      <c r="E1189" t="s">
        <v>41</v>
      </c>
      <c r="F1189" t="s">
        <v>42</v>
      </c>
      <c r="G1189" s="7">
        <v>574890</v>
      </c>
      <c r="H1189" s="7">
        <v>294680</v>
      </c>
      <c r="I1189" s="12">
        <f t="shared" si="90"/>
        <v>51.258501626398086</v>
      </c>
      <c r="J1189" s="12">
        <f t="shared" si="94"/>
        <v>1.5617983296947884</v>
      </c>
      <c r="K1189" s="7">
        <v>589362</v>
      </c>
      <c r="L1189" s="7">
        <v>108781</v>
      </c>
      <c r="M1189" s="7">
        <f t="shared" si="91"/>
        <v>466109</v>
      </c>
      <c r="N1189" s="7">
        <v>400484.15625</v>
      </c>
      <c r="O1189" s="22">
        <f t="shared" si="92"/>
        <v>1.1638637702037682</v>
      </c>
      <c r="P1189" s="27">
        <v>2766</v>
      </c>
      <c r="Q1189" s="32">
        <f t="shared" si="93"/>
        <v>168.51373825018078</v>
      </c>
      <c r="R1189" s="37" t="s">
        <v>2407</v>
      </c>
      <c r="S1189" s="42">
        <f>ABS(O1909-O1189)*100</f>
        <v>33.472166803132652</v>
      </c>
      <c r="T1189" t="s">
        <v>44</v>
      </c>
      <c r="V1189" s="7">
        <v>100000</v>
      </c>
      <c r="W1189" t="s">
        <v>45</v>
      </c>
      <c r="X1189" s="17" t="s">
        <v>46</v>
      </c>
      <c r="Z1189" t="s">
        <v>80</v>
      </c>
      <c r="AA1189">
        <v>407</v>
      </c>
      <c r="AB1189">
        <v>98</v>
      </c>
    </row>
    <row r="1190" spans="1:28" x14ac:dyDescent="0.25">
      <c r="A1190" t="s">
        <v>2490</v>
      </c>
      <c r="B1190" t="s">
        <v>2491</v>
      </c>
      <c r="C1190" s="17">
        <v>45001</v>
      </c>
      <c r="D1190" s="7">
        <v>535590</v>
      </c>
      <c r="E1190" t="s">
        <v>41</v>
      </c>
      <c r="F1190" t="s">
        <v>42</v>
      </c>
      <c r="G1190" s="7">
        <v>535590</v>
      </c>
      <c r="H1190" s="7">
        <v>267080</v>
      </c>
      <c r="I1190" s="12">
        <f t="shared" si="90"/>
        <v>49.866502361881288</v>
      </c>
      <c r="J1190" s="12">
        <f t="shared" si="94"/>
        <v>0.16979906517799037</v>
      </c>
      <c r="K1190" s="7">
        <v>534167</v>
      </c>
      <c r="L1190" s="7">
        <v>108781</v>
      </c>
      <c r="M1190" s="7">
        <f t="shared" si="91"/>
        <v>426809</v>
      </c>
      <c r="N1190" s="7">
        <v>354488.34375</v>
      </c>
      <c r="O1190" s="22">
        <f t="shared" si="92"/>
        <v>1.2040142011016406</v>
      </c>
      <c r="P1190" s="27">
        <v>2400</v>
      </c>
      <c r="Q1190" s="32">
        <f t="shared" si="93"/>
        <v>177.83708333333334</v>
      </c>
      <c r="R1190" s="37" t="s">
        <v>2407</v>
      </c>
      <c r="S1190" s="42">
        <f>ABS(O1909-O1190)*100</f>
        <v>29.45712371334541</v>
      </c>
      <c r="T1190" t="s">
        <v>44</v>
      </c>
      <c r="V1190" s="7">
        <v>100000</v>
      </c>
      <c r="W1190" t="s">
        <v>45</v>
      </c>
      <c r="X1190" s="17" t="s">
        <v>46</v>
      </c>
      <c r="Z1190" t="s">
        <v>80</v>
      </c>
      <c r="AA1190">
        <v>407</v>
      </c>
      <c r="AB1190">
        <v>98</v>
      </c>
    </row>
    <row r="1191" spans="1:28" x14ac:dyDescent="0.25">
      <c r="A1191" t="s">
        <v>2492</v>
      </c>
      <c r="B1191" t="s">
        <v>2493</v>
      </c>
      <c r="C1191" s="17">
        <v>44728</v>
      </c>
      <c r="D1191" s="7">
        <v>200000</v>
      </c>
      <c r="E1191" t="s">
        <v>41</v>
      </c>
      <c r="F1191" t="s">
        <v>42</v>
      </c>
      <c r="G1191" s="7">
        <v>200000</v>
      </c>
      <c r="H1191" s="7">
        <v>85090</v>
      </c>
      <c r="I1191" s="12">
        <f t="shared" si="90"/>
        <v>42.545000000000002</v>
      </c>
      <c r="J1191" s="12">
        <f t="shared" si="94"/>
        <v>7.1517032967032961</v>
      </c>
      <c r="K1191" s="7">
        <v>170174</v>
      </c>
      <c r="L1191" s="7">
        <v>63938</v>
      </c>
      <c r="M1191" s="7">
        <f t="shared" si="91"/>
        <v>136062</v>
      </c>
      <c r="N1191" s="7">
        <v>69892.1015625</v>
      </c>
      <c r="O1191" s="22">
        <f t="shared" si="92"/>
        <v>1.9467435798640069</v>
      </c>
      <c r="P1191" s="27">
        <v>1080</v>
      </c>
      <c r="Q1191" s="32">
        <f t="shared" si="93"/>
        <v>125.98333333333333</v>
      </c>
      <c r="R1191" s="37" t="s">
        <v>2355</v>
      </c>
      <c r="S1191" s="42">
        <f>ABS(O1909-O1191)*100</f>
        <v>44.815814162891222</v>
      </c>
      <c r="T1191" t="s">
        <v>325</v>
      </c>
      <c r="V1191" s="7">
        <v>54500</v>
      </c>
      <c r="W1191" t="s">
        <v>45</v>
      </c>
      <c r="X1191" s="17" t="s">
        <v>46</v>
      </c>
      <c r="Z1191" t="s">
        <v>1340</v>
      </c>
      <c r="AA1191">
        <v>401</v>
      </c>
      <c r="AB1191">
        <v>43</v>
      </c>
    </row>
    <row r="1192" spans="1:28" x14ac:dyDescent="0.25">
      <c r="A1192" t="s">
        <v>2494</v>
      </c>
      <c r="B1192" t="s">
        <v>2495</v>
      </c>
      <c r="C1192" s="17">
        <v>44767</v>
      </c>
      <c r="D1192" s="7">
        <v>195000</v>
      </c>
      <c r="E1192" t="s">
        <v>41</v>
      </c>
      <c r="F1192" t="s">
        <v>42</v>
      </c>
      <c r="G1192" s="7">
        <v>195000</v>
      </c>
      <c r="H1192" s="7">
        <v>132110</v>
      </c>
      <c r="I1192" s="12">
        <f t="shared" si="90"/>
        <v>67.748717948717953</v>
      </c>
      <c r="J1192" s="12">
        <f t="shared" si="94"/>
        <v>18.052014652014655</v>
      </c>
      <c r="K1192" s="7">
        <v>264212</v>
      </c>
      <c r="L1192" s="7">
        <v>65192</v>
      </c>
      <c r="M1192" s="7">
        <f t="shared" si="91"/>
        <v>129808</v>
      </c>
      <c r="N1192" s="7">
        <v>130934.2109375</v>
      </c>
      <c r="O1192" s="22">
        <f t="shared" si="92"/>
        <v>0.99139865028829188</v>
      </c>
      <c r="P1192" s="27">
        <v>1868</v>
      </c>
      <c r="Q1192" s="32">
        <f t="shared" si="93"/>
        <v>69.490364025695925</v>
      </c>
      <c r="R1192" s="37" t="s">
        <v>2355</v>
      </c>
      <c r="S1192" s="42">
        <f>ABS(O1909-O1192)*100</f>
        <v>50.718678794680287</v>
      </c>
      <c r="T1192" t="s">
        <v>83</v>
      </c>
      <c r="V1192" s="7">
        <v>54516</v>
      </c>
      <c r="W1192" t="s">
        <v>45</v>
      </c>
      <c r="X1192" s="17" t="s">
        <v>46</v>
      </c>
      <c r="Z1192" t="s">
        <v>1340</v>
      </c>
      <c r="AA1192">
        <v>401</v>
      </c>
      <c r="AB1192">
        <v>45</v>
      </c>
    </row>
    <row r="1193" spans="1:28" x14ac:dyDescent="0.25">
      <c r="A1193" t="s">
        <v>2496</v>
      </c>
      <c r="B1193" t="s">
        <v>2497</v>
      </c>
      <c r="C1193" s="17">
        <v>45036</v>
      </c>
      <c r="D1193" s="7">
        <v>255000</v>
      </c>
      <c r="E1193" t="s">
        <v>41</v>
      </c>
      <c r="F1193" t="s">
        <v>42</v>
      </c>
      <c r="G1193" s="7">
        <v>255000</v>
      </c>
      <c r="H1193" s="7">
        <v>126840</v>
      </c>
      <c r="I1193" s="12">
        <f t="shared" si="90"/>
        <v>49.741176470588236</v>
      </c>
      <c r="J1193" s="12">
        <f t="shared" si="94"/>
        <v>4.4473173884938433E-2</v>
      </c>
      <c r="K1193" s="7">
        <v>253677</v>
      </c>
      <c r="L1193" s="7">
        <v>63216</v>
      </c>
      <c r="M1193" s="7">
        <f t="shared" si="91"/>
        <v>191784</v>
      </c>
      <c r="N1193" s="7">
        <v>125303.2890625</v>
      </c>
      <c r="O1193" s="22">
        <f t="shared" si="92"/>
        <v>1.5305583870535122</v>
      </c>
      <c r="P1193" s="27">
        <v>1606</v>
      </c>
      <c r="Q1193" s="32">
        <f t="shared" si="93"/>
        <v>119.41718555417185</v>
      </c>
      <c r="R1193" s="37" t="s">
        <v>2355</v>
      </c>
      <c r="S1193" s="42">
        <f>ABS(O1909-O1193)*100</f>
        <v>3.1972948818417501</v>
      </c>
      <c r="T1193" t="s">
        <v>83</v>
      </c>
      <c r="V1193" s="7">
        <v>58542</v>
      </c>
      <c r="W1193" t="s">
        <v>45</v>
      </c>
      <c r="X1193" s="17" t="s">
        <v>46</v>
      </c>
      <c r="Z1193" t="s">
        <v>1340</v>
      </c>
      <c r="AA1193">
        <v>401</v>
      </c>
      <c r="AB1193">
        <v>45</v>
      </c>
    </row>
    <row r="1194" spans="1:28" x14ac:dyDescent="0.25">
      <c r="A1194" t="s">
        <v>2498</v>
      </c>
      <c r="B1194" t="s">
        <v>2499</v>
      </c>
      <c r="C1194" s="17">
        <v>45058</v>
      </c>
      <c r="D1194" s="7">
        <v>360000</v>
      </c>
      <c r="E1194" t="s">
        <v>41</v>
      </c>
      <c r="F1194" t="s">
        <v>42</v>
      </c>
      <c r="G1194" s="7">
        <v>360000</v>
      </c>
      <c r="H1194" s="7">
        <v>151900</v>
      </c>
      <c r="I1194" s="12">
        <f t="shared" si="90"/>
        <v>42.194444444444443</v>
      </c>
      <c r="J1194" s="12">
        <f t="shared" si="94"/>
        <v>7.5022588522588549</v>
      </c>
      <c r="K1194" s="7">
        <v>303791</v>
      </c>
      <c r="L1194" s="7">
        <v>57396</v>
      </c>
      <c r="M1194" s="7">
        <f t="shared" si="91"/>
        <v>302604</v>
      </c>
      <c r="N1194" s="7">
        <v>162101.96875</v>
      </c>
      <c r="O1194" s="22">
        <f t="shared" si="92"/>
        <v>1.8667509243313862</v>
      </c>
      <c r="P1194" s="27">
        <v>2097</v>
      </c>
      <c r="Q1194" s="32">
        <f t="shared" si="93"/>
        <v>144.3032904148784</v>
      </c>
      <c r="R1194" s="37" t="s">
        <v>2355</v>
      </c>
      <c r="S1194" s="42">
        <f>ABS(O1909-O1194)*100</f>
        <v>36.816548609629152</v>
      </c>
      <c r="T1194" t="s">
        <v>83</v>
      </c>
      <c r="V1194" s="7">
        <v>54500</v>
      </c>
      <c r="W1194" t="s">
        <v>45</v>
      </c>
      <c r="X1194" s="17" t="s">
        <v>46</v>
      </c>
      <c r="Z1194" t="s">
        <v>1340</v>
      </c>
      <c r="AA1194">
        <v>401</v>
      </c>
      <c r="AB1194">
        <v>45</v>
      </c>
    </row>
    <row r="1195" spans="1:28" x14ac:dyDescent="0.25">
      <c r="A1195" t="s">
        <v>2500</v>
      </c>
      <c r="B1195" t="s">
        <v>2501</v>
      </c>
      <c r="C1195" s="17">
        <v>44995</v>
      </c>
      <c r="D1195" s="7">
        <v>430000</v>
      </c>
      <c r="E1195" t="s">
        <v>41</v>
      </c>
      <c r="F1195" t="s">
        <v>42</v>
      </c>
      <c r="G1195" s="7">
        <v>430000</v>
      </c>
      <c r="H1195" s="7">
        <v>216830</v>
      </c>
      <c r="I1195" s="12">
        <f t="shared" si="90"/>
        <v>50.425581395348843</v>
      </c>
      <c r="J1195" s="12">
        <f t="shared" si="94"/>
        <v>0.72887809864554498</v>
      </c>
      <c r="K1195" s="7">
        <v>433656</v>
      </c>
      <c r="L1195" s="7">
        <v>63272</v>
      </c>
      <c r="M1195" s="7">
        <f t="shared" si="91"/>
        <v>366728</v>
      </c>
      <c r="N1195" s="7">
        <v>243673.6875</v>
      </c>
      <c r="O1195" s="22">
        <f t="shared" si="92"/>
        <v>1.5049963078184221</v>
      </c>
      <c r="P1195" s="27">
        <v>2191</v>
      </c>
      <c r="Q1195" s="32">
        <f t="shared" si="93"/>
        <v>167.37927886809675</v>
      </c>
      <c r="R1195" s="37" t="s">
        <v>2355</v>
      </c>
      <c r="S1195" s="42">
        <f>ABS(O1909-O1195)*100</f>
        <v>0.64108695833273721</v>
      </c>
      <c r="T1195" t="s">
        <v>44</v>
      </c>
      <c r="V1195" s="7">
        <v>54500</v>
      </c>
      <c r="W1195" t="s">
        <v>45</v>
      </c>
      <c r="X1195" s="17" t="s">
        <v>46</v>
      </c>
      <c r="Z1195" t="s">
        <v>1340</v>
      </c>
      <c r="AA1195">
        <v>401</v>
      </c>
      <c r="AB1195">
        <v>66</v>
      </c>
    </row>
    <row r="1196" spans="1:28" x14ac:dyDescent="0.25">
      <c r="A1196" t="s">
        <v>2502</v>
      </c>
      <c r="B1196" t="s">
        <v>2503</v>
      </c>
      <c r="C1196" s="17">
        <v>44917</v>
      </c>
      <c r="D1196" s="7">
        <v>349900</v>
      </c>
      <c r="E1196" t="s">
        <v>41</v>
      </c>
      <c r="F1196" t="s">
        <v>42</v>
      </c>
      <c r="G1196" s="7">
        <v>349900</v>
      </c>
      <c r="H1196" s="7">
        <v>190850</v>
      </c>
      <c r="I1196" s="12">
        <f t="shared" si="90"/>
        <v>54.544155472992287</v>
      </c>
      <c r="J1196" s="12">
        <f t="shared" si="94"/>
        <v>4.8474521762889893</v>
      </c>
      <c r="K1196" s="7">
        <v>381701</v>
      </c>
      <c r="L1196" s="7">
        <v>76492</v>
      </c>
      <c r="M1196" s="7">
        <f t="shared" si="91"/>
        <v>273408</v>
      </c>
      <c r="N1196" s="7">
        <v>209047.265625</v>
      </c>
      <c r="O1196" s="22">
        <f t="shared" si="92"/>
        <v>1.307876470819062</v>
      </c>
      <c r="P1196" s="27">
        <v>2532</v>
      </c>
      <c r="Q1196" s="32">
        <f t="shared" si="93"/>
        <v>107.98104265402844</v>
      </c>
      <c r="R1196" s="37" t="s">
        <v>2504</v>
      </c>
      <c r="S1196" s="42">
        <f>ABS(O1909-O1196)*100</f>
        <v>19.070896741603271</v>
      </c>
      <c r="T1196" t="s">
        <v>393</v>
      </c>
      <c r="V1196" s="7">
        <v>64500</v>
      </c>
      <c r="W1196" t="s">
        <v>45</v>
      </c>
      <c r="X1196" s="17" t="s">
        <v>46</v>
      </c>
      <c r="Z1196" t="s">
        <v>1340</v>
      </c>
      <c r="AA1196">
        <v>401</v>
      </c>
      <c r="AB1196">
        <v>55</v>
      </c>
    </row>
    <row r="1197" spans="1:28" x14ac:dyDescent="0.25">
      <c r="A1197" t="s">
        <v>2505</v>
      </c>
      <c r="B1197" t="s">
        <v>2506</v>
      </c>
      <c r="C1197" s="17">
        <v>44754</v>
      </c>
      <c r="D1197" s="7">
        <v>386000</v>
      </c>
      <c r="E1197" t="s">
        <v>41</v>
      </c>
      <c r="F1197" t="s">
        <v>42</v>
      </c>
      <c r="G1197" s="7">
        <v>386000</v>
      </c>
      <c r="H1197" s="7">
        <v>176310</v>
      </c>
      <c r="I1197" s="12">
        <f t="shared" si="90"/>
        <v>45.676165803108809</v>
      </c>
      <c r="J1197" s="12">
        <f t="shared" si="94"/>
        <v>4.0205374935944889</v>
      </c>
      <c r="K1197" s="7">
        <v>352628</v>
      </c>
      <c r="L1197" s="7">
        <v>60589</v>
      </c>
      <c r="M1197" s="7">
        <f t="shared" si="91"/>
        <v>325411</v>
      </c>
      <c r="N1197" s="7">
        <v>200026.71875</v>
      </c>
      <c r="O1197" s="22">
        <f t="shared" si="92"/>
        <v>1.6268376646557374</v>
      </c>
      <c r="P1197" s="27">
        <v>2020</v>
      </c>
      <c r="Q1197" s="32">
        <f t="shared" si="93"/>
        <v>161.09455445544555</v>
      </c>
      <c r="R1197" s="37" t="s">
        <v>2504</v>
      </c>
      <c r="S1197" s="42">
        <f>ABS(O1909-O1197)*100</f>
        <v>12.825222642064272</v>
      </c>
      <c r="T1197" t="s">
        <v>393</v>
      </c>
      <c r="V1197" s="7">
        <v>54500</v>
      </c>
      <c r="W1197" t="s">
        <v>45</v>
      </c>
      <c r="X1197" s="17" t="s">
        <v>46</v>
      </c>
      <c r="Z1197" t="s">
        <v>1340</v>
      </c>
      <c r="AA1197">
        <v>401</v>
      </c>
      <c r="AB1197">
        <v>61</v>
      </c>
    </row>
    <row r="1198" spans="1:28" x14ac:dyDescent="0.25">
      <c r="A1198" t="s">
        <v>2507</v>
      </c>
      <c r="B1198" t="s">
        <v>2508</v>
      </c>
      <c r="C1198" s="17">
        <v>45120</v>
      </c>
      <c r="D1198" s="7">
        <v>275000</v>
      </c>
      <c r="E1198" t="s">
        <v>41</v>
      </c>
      <c r="F1198" t="s">
        <v>42</v>
      </c>
      <c r="G1198" s="7">
        <v>275000</v>
      </c>
      <c r="H1198" s="7">
        <v>150370</v>
      </c>
      <c r="I1198" s="12">
        <f t="shared" si="90"/>
        <v>54.679999999999993</v>
      </c>
      <c r="J1198" s="12">
        <f t="shared" si="94"/>
        <v>4.9832967032966948</v>
      </c>
      <c r="K1198" s="7">
        <v>300733</v>
      </c>
      <c r="L1198" s="7">
        <v>59983</v>
      </c>
      <c r="M1198" s="7">
        <f t="shared" si="91"/>
        <v>215017</v>
      </c>
      <c r="N1198" s="7">
        <v>158388.15625</v>
      </c>
      <c r="O1198" s="22">
        <f t="shared" si="92"/>
        <v>1.3575320597874565</v>
      </c>
      <c r="P1198" s="27">
        <v>1411</v>
      </c>
      <c r="Q1198" s="32">
        <f t="shared" si="93"/>
        <v>152.38625088589652</v>
      </c>
      <c r="R1198" s="37" t="s">
        <v>2355</v>
      </c>
      <c r="S1198" s="42">
        <f>ABS(O1909-O1198)*100</f>
        <v>14.10533784476382</v>
      </c>
      <c r="T1198" t="s">
        <v>83</v>
      </c>
      <c r="V1198" s="7">
        <v>54500</v>
      </c>
      <c r="W1198" t="s">
        <v>45</v>
      </c>
      <c r="X1198" s="17" t="s">
        <v>46</v>
      </c>
      <c r="Z1198" t="s">
        <v>1340</v>
      </c>
      <c r="AA1198">
        <v>401</v>
      </c>
      <c r="AB1198">
        <v>55</v>
      </c>
    </row>
    <row r="1199" spans="1:28" x14ac:dyDescent="0.25">
      <c r="A1199" t="s">
        <v>2509</v>
      </c>
      <c r="B1199" t="s">
        <v>2510</v>
      </c>
      <c r="C1199" s="17">
        <v>44750</v>
      </c>
      <c r="D1199" s="7">
        <v>283000</v>
      </c>
      <c r="E1199" t="s">
        <v>41</v>
      </c>
      <c r="F1199" t="s">
        <v>42</v>
      </c>
      <c r="G1199" s="7">
        <v>283000</v>
      </c>
      <c r="H1199" s="7">
        <v>125390</v>
      </c>
      <c r="I1199" s="12">
        <f t="shared" si="90"/>
        <v>44.307420494699642</v>
      </c>
      <c r="J1199" s="12">
        <f t="shared" si="94"/>
        <v>5.3892828020036561</v>
      </c>
      <c r="K1199" s="7">
        <v>250780</v>
      </c>
      <c r="L1199" s="7">
        <v>60742</v>
      </c>
      <c r="M1199" s="7">
        <f t="shared" si="91"/>
        <v>222258</v>
      </c>
      <c r="N1199" s="7">
        <v>125025</v>
      </c>
      <c r="O1199" s="22">
        <f t="shared" si="92"/>
        <v>1.7777084583083382</v>
      </c>
      <c r="P1199" s="27">
        <v>1728</v>
      </c>
      <c r="Q1199" s="32">
        <f t="shared" si="93"/>
        <v>128.62152777777777</v>
      </c>
      <c r="R1199" s="37" t="s">
        <v>2355</v>
      </c>
      <c r="S1199" s="42">
        <f>ABS(O1909-O1199)*100</f>
        <v>27.912302007324353</v>
      </c>
      <c r="T1199" t="s">
        <v>137</v>
      </c>
      <c r="V1199" s="7">
        <v>54500</v>
      </c>
      <c r="W1199" t="s">
        <v>45</v>
      </c>
      <c r="X1199" s="17" t="s">
        <v>46</v>
      </c>
      <c r="Z1199" t="s">
        <v>1340</v>
      </c>
      <c r="AA1199">
        <v>401</v>
      </c>
      <c r="AB1199">
        <v>55</v>
      </c>
    </row>
    <row r="1200" spans="1:28" x14ac:dyDescent="0.25">
      <c r="A1200" t="s">
        <v>2511</v>
      </c>
      <c r="B1200" t="s">
        <v>2512</v>
      </c>
      <c r="C1200" s="17">
        <v>45380</v>
      </c>
      <c r="D1200" s="7">
        <v>329000</v>
      </c>
      <c r="E1200" t="s">
        <v>41</v>
      </c>
      <c r="F1200" t="s">
        <v>42</v>
      </c>
      <c r="G1200" s="7">
        <v>329000</v>
      </c>
      <c r="H1200" s="7">
        <v>193810</v>
      </c>
      <c r="I1200" s="12">
        <f t="shared" si="90"/>
        <v>58.90881458966566</v>
      </c>
      <c r="J1200" s="12">
        <f t="shared" si="94"/>
        <v>9.2121112929623621</v>
      </c>
      <c r="K1200" s="7">
        <v>387615</v>
      </c>
      <c r="L1200" s="7">
        <v>61868</v>
      </c>
      <c r="M1200" s="7">
        <f t="shared" si="91"/>
        <v>267132</v>
      </c>
      <c r="N1200" s="7">
        <v>214307.234375</v>
      </c>
      <c r="O1200" s="22">
        <f t="shared" si="92"/>
        <v>1.24649081856269</v>
      </c>
      <c r="P1200" s="27">
        <v>2074</v>
      </c>
      <c r="Q1200" s="32">
        <f t="shared" si="93"/>
        <v>128.80038572806171</v>
      </c>
      <c r="R1200" s="37" t="s">
        <v>2355</v>
      </c>
      <c r="S1200" s="42">
        <f>ABS(O1909-O1200)*100</f>
        <v>25.209461967240475</v>
      </c>
      <c r="T1200" t="s">
        <v>83</v>
      </c>
      <c r="V1200" s="7">
        <v>54500</v>
      </c>
      <c r="W1200" t="s">
        <v>45</v>
      </c>
      <c r="X1200" s="17" t="s">
        <v>46</v>
      </c>
      <c r="Z1200" t="s">
        <v>1340</v>
      </c>
      <c r="AA1200">
        <v>401</v>
      </c>
      <c r="AB1200">
        <v>55</v>
      </c>
    </row>
    <row r="1201" spans="1:28" x14ac:dyDescent="0.25">
      <c r="A1201" t="s">
        <v>2513</v>
      </c>
      <c r="B1201" t="s">
        <v>2514</v>
      </c>
      <c r="C1201" s="17">
        <v>44852</v>
      </c>
      <c r="D1201" s="7">
        <v>335000</v>
      </c>
      <c r="E1201" t="s">
        <v>41</v>
      </c>
      <c r="F1201" t="s">
        <v>42</v>
      </c>
      <c r="G1201" s="7">
        <v>335000</v>
      </c>
      <c r="H1201" s="7">
        <v>165230</v>
      </c>
      <c r="I1201" s="12">
        <f t="shared" si="90"/>
        <v>49.322388059701495</v>
      </c>
      <c r="J1201" s="12">
        <f t="shared" si="94"/>
        <v>0.37431523700180236</v>
      </c>
      <c r="K1201" s="7">
        <v>330450</v>
      </c>
      <c r="L1201" s="7">
        <v>54495</v>
      </c>
      <c r="M1201" s="7">
        <f t="shared" si="91"/>
        <v>280505</v>
      </c>
      <c r="N1201" s="7">
        <v>166237.953125</v>
      </c>
      <c r="O1201" s="22">
        <f t="shared" si="92"/>
        <v>1.6873703912191382</v>
      </c>
      <c r="P1201" s="27">
        <v>2128</v>
      </c>
      <c r="Q1201" s="32">
        <f t="shared" si="93"/>
        <v>131.81625939849624</v>
      </c>
      <c r="R1201" s="37" t="s">
        <v>2515</v>
      </c>
      <c r="S1201" s="42">
        <f>ABS(O1909-O1201)*100</f>
        <v>18.878495298404353</v>
      </c>
      <c r="T1201" t="s">
        <v>137</v>
      </c>
      <c r="V1201" s="7">
        <v>49500</v>
      </c>
      <c r="W1201" t="s">
        <v>45</v>
      </c>
      <c r="X1201" s="17" t="s">
        <v>46</v>
      </c>
      <c r="Z1201" t="s">
        <v>1340</v>
      </c>
      <c r="AA1201">
        <v>401</v>
      </c>
      <c r="AB1201">
        <v>57</v>
      </c>
    </row>
    <row r="1202" spans="1:28" x14ac:dyDescent="0.25">
      <c r="A1202" t="s">
        <v>2516</v>
      </c>
      <c r="B1202" t="s">
        <v>2517</v>
      </c>
      <c r="C1202" s="17">
        <v>44845</v>
      </c>
      <c r="D1202" s="7">
        <v>339900</v>
      </c>
      <c r="E1202" t="s">
        <v>41</v>
      </c>
      <c r="F1202" t="s">
        <v>42</v>
      </c>
      <c r="G1202" s="7">
        <v>339900</v>
      </c>
      <c r="H1202" s="7">
        <v>149100</v>
      </c>
      <c r="I1202" s="12">
        <f t="shared" si="90"/>
        <v>43.865842894969106</v>
      </c>
      <c r="J1202" s="12">
        <f t="shared" si="94"/>
        <v>5.8308604017341921</v>
      </c>
      <c r="K1202" s="7">
        <v>298206</v>
      </c>
      <c r="L1202" s="7">
        <v>57212</v>
      </c>
      <c r="M1202" s="7">
        <f t="shared" si="91"/>
        <v>282688</v>
      </c>
      <c r="N1202" s="7">
        <v>145177.109375</v>
      </c>
      <c r="O1202" s="22">
        <f t="shared" si="92"/>
        <v>1.947194025401086</v>
      </c>
      <c r="P1202" s="27">
        <v>1701</v>
      </c>
      <c r="Q1202" s="32">
        <f t="shared" si="93"/>
        <v>166.18930041152262</v>
      </c>
      <c r="R1202" s="37" t="s">
        <v>2515</v>
      </c>
      <c r="S1202" s="42">
        <f>ABS(O1909-O1202)*100</f>
        <v>44.860858716599125</v>
      </c>
      <c r="T1202" t="s">
        <v>44</v>
      </c>
      <c r="V1202" s="7">
        <v>49500</v>
      </c>
      <c r="W1202" t="s">
        <v>45</v>
      </c>
      <c r="X1202" s="17" t="s">
        <v>46</v>
      </c>
      <c r="Z1202" t="s">
        <v>1340</v>
      </c>
      <c r="AA1202">
        <v>401</v>
      </c>
      <c r="AB1202">
        <v>57</v>
      </c>
    </row>
    <row r="1203" spans="1:28" x14ac:dyDescent="0.25">
      <c r="A1203" t="s">
        <v>2518</v>
      </c>
      <c r="B1203" t="s">
        <v>2519</v>
      </c>
      <c r="C1203" s="17">
        <v>44684</v>
      </c>
      <c r="D1203" s="7">
        <v>535000</v>
      </c>
      <c r="E1203" t="s">
        <v>41</v>
      </c>
      <c r="F1203" t="s">
        <v>78</v>
      </c>
      <c r="G1203" s="7">
        <v>535000</v>
      </c>
      <c r="H1203" s="7">
        <v>217530</v>
      </c>
      <c r="I1203" s="12">
        <f t="shared" si="90"/>
        <v>40.659813084112152</v>
      </c>
      <c r="J1203" s="12">
        <f t="shared" si="94"/>
        <v>9.0368902125911461</v>
      </c>
      <c r="K1203" s="7">
        <v>435062</v>
      </c>
      <c r="L1203" s="7">
        <v>85585</v>
      </c>
      <c r="M1203" s="7">
        <f t="shared" si="91"/>
        <v>449415</v>
      </c>
      <c r="N1203" s="7">
        <v>225469.03125</v>
      </c>
      <c r="O1203" s="22">
        <f t="shared" si="92"/>
        <v>1.9932449148712081</v>
      </c>
      <c r="P1203" s="27">
        <v>2263</v>
      </c>
      <c r="Q1203" s="32">
        <f t="shared" si="93"/>
        <v>198.59257622624835</v>
      </c>
      <c r="R1203" s="37" t="s">
        <v>2515</v>
      </c>
      <c r="S1203" s="42">
        <f>ABS(O1909-O1203)*100</f>
        <v>49.465947663611345</v>
      </c>
      <c r="T1203" t="s">
        <v>83</v>
      </c>
      <c r="V1203" s="7">
        <v>65406</v>
      </c>
      <c r="W1203" t="s">
        <v>45</v>
      </c>
      <c r="X1203" s="17" t="s">
        <v>46</v>
      </c>
      <c r="Y1203" t="s">
        <v>2520</v>
      </c>
      <c r="Z1203" t="s">
        <v>1340</v>
      </c>
      <c r="AA1203">
        <v>401</v>
      </c>
      <c r="AB1203">
        <v>63</v>
      </c>
    </row>
    <row r="1204" spans="1:28" x14ac:dyDescent="0.25">
      <c r="A1204" t="s">
        <v>2521</v>
      </c>
      <c r="B1204" t="s">
        <v>2522</v>
      </c>
      <c r="C1204" s="17">
        <v>44974</v>
      </c>
      <c r="D1204" s="7">
        <v>280000</v>
      </c>
      <c r="E1204" t="s">
        <v>41</v>
      </c>
      <c r="F1204" t="s">
        <v>42</v>
      </c>
      <c r="G1204" s="7">
        <v>280000</v>
      </c>
      <c r="H1204" s="7">
        <v>125550</v>
      </c>
      <c r="I1204" s="12">
        <f t="shared" si="90"/>
        <v>44.839285714285715</v>
      </c>
      <c r="J1204" s="12">
        <f t="shared" si="94"/>
        <v>4.8574175824175825</v>
      </c>
      <c r="K1204" s="7">
        <v>251107</v>
      </c>
      <c r="L1204" s="7">
        <v>58871</v>
      </c>
      <c r="M1204" s="7">
        <f t="shared" si="91"/>
        <v>221129</v>
      </c>
      <c r="N1204" s="7">
        <v>115804.8203125</v>
      </c>
      <c r="O1204" s="22">
        <f t="shared" si="92"/>
        <v>1.9094973715539825</v>
      </c>
      <c r="P1204" s="27">
        <v>1052</v>
      </c>
      <c r="Q1204" s="32">
        <f t="shared" si="93"/>
        <v>210.19866920152091</v>
      </c>
      <c r="R1204" s="37" t="s">
        <v>2515</v>
      </c>
      <c r="S1204" s="42">
        <f>ABS(O1909-O1204)*100</f>
        <v>41.091193331888775</v>
      </c>
      <c r="T1204" t="s">
        <v>99</v>
      </c>
      <c r="V1204" s="7">
        <v>49500</v>
      </c>
      <c r="W1204" t="s">
        <v>45</v>
      </c>
      <c r="X1204" s="17" t="s">
        <v>46</v>
      </c>
      <c r="Z1204" t="s">
        <v>1340</v>
      </c>
      <c r="AA1204">
        <v>401</v>
      </c>
      <c r="AB1204">
        <v>55</v>
      </c>
    </row>
    <row r="1205" spans="1:28" x14ac:dyDescent="0.25">
      <c r="A1205" t="s">
        <v>2523</v>
      </c>
      <c r="B1205" t="s">
        <v>2524</v>
      </c>
      <c r="C1205" s="17">
        <v>45212</v>
      </c>
      <c r="D1205" s="7">
        <v>313500</v>
      </c>
      <c r="E1205" t="s">
        <v>41</v>
      </c>
      <c r="F1205" t="s">
        <v>42</v>
      </c>
      <c r="G1205" s="7">
        <v>313500</v>
      </c>
      <c r="H1205" s="7">
        <v>151590</v>
      </c>
      <c r="I1205" s="12">
        <f t="shared" si="90"/>
        <v>48.354066985645936</v>
      </c>
      <c r="J1205" s="12">
        <f t="shared" si="94"/>
        <v>1.3426363110573618</v>
      </c>
      <c r="K1205" s="7">
        <v>303186</v>
      </c>
      <c r="L1205" s="7">
        <v>54121</v>
      </c>
      <c r="M1205" s="7">
        <f t="shared" si="91"/>
        <v>259379</v>
      </c>
      <c r="N1205" s="7">
        <v>150039.15625</v>
      </c>
      <c r="O1205" s="22">
        <f t="shared" si="92"/>
        <v>1.7287420596248522</v>
      </c>
      <c r="P1205" s="27">
        <v>2080</v>
      </c>
      <c r="Q1205" s="32">
        <f t="shared" si="93"/>
        <v>124.7014423076923</v>
      </c>
      <c r="R1205" s="37" t="s">
        <v>2515</v>
      </c>
      <c r="S1205" s="42">
        <f>ABS(O1909-O1205)*100</f>
        <v>23.015662138975745</v>
      </c>
      <c r="T1205" t="s">
        <v>83</v>
      </c>
      <c r="V1205" s="7">
        <v>49500</v>
      </c>
      <c r="W1205" t="s">
        <v>45</v>
      </c>
      <c r="X1205" s="17" t="s">
        <v>46</v>
      </c>
      <c r="Z1205" t="s">
        <v>1340</v>
      </c>
      <c r="AA1205">
        <v>401</v>
      </c>
      <c r="AB1205">
        <v>52</v>
      </c>
    </row>
    <row r="1206" spans="1:28" x14ac:dyDescent="0.25">
      <c r="A1206" t="s">
        <v>2525</v>
      </c>
      <c r="B1206" t="s">
        <v>2526</v>
      </c>
      <c r="C1206" s="17">
        <v>44820</v>
      </c>
      <c r="D1206" s="7">
        <v>445000</v>
      </c>
      <c r="E1206" t="s">
        <v>41</v>
      </c>
      <c r="F1206" t="s">
        <v>78</v>
      </c>
      <c r="G1206" s="7">
        <v>445000</v>
      </c>
      <c r="H1206" s="7">
        <v>226580</v>
      </c>
      <c r="I1206" s="12">
        <f t="shared" si="90"/>
        <v>50.916853932584274</v>
      </c>
      <c r="J1206" s="12">
        <f t="shared" si="94"/>
        <v>1.2201506358809766</v>
      </c>
      <c r="K1206" s="7">
        <v>453159</v>
      </c>
      <c r="L1206" s="7">
        <v>74289</v>
      </c>
      <c r="M1206" s="7">
        <f t="shared" si="91"/>
        <v>370711</v>
      </c>
      <c r="N1206" s="7">
        <v>244432.265625</v>
      </c>
      <c r="O1206" s="22">
        <f t="shared" si="92"/>
        <v>1.5166205617417658</v>
      </c>
      <c r="P1206" s="27">
        <v>3396</v>
      </c>
      <c r="Q1206" s="32">
        <f t="shared" si="93"/>
        <v>109.16107184923439</v>
      </c>
      <c r="R1206" s="37" t="s">
        <v>2515</v>
      </c>
      <c r="S1206" s="42">
        <f>ABS(O1909-O1206)*100</f>
        <v>1.8035123506671136</v>
      </c>
      <c r="T1206" t="s">
        <v>83</v>
      </c>
      <c r="V1206" s="7">
        <v>65406</v>
      </c>
      <c r="W1206" t="s">
        <v>45</v>
      </c>
      <c r="X1206" s="17" t="s">
        <v>46</v>
      </c>
      <c r="Y1206" t="s">
        <v>2527</v>
      </c>
      <c r="Z1206" t="s">
        <v>1340</v>
      </c>
      <c r="AA1206">
        <v>401</v>
      </c>
      <c r="AB1206">
        <v>59</v>
      </c>
    </row>
    <row r="1207" spans="1:28" x14ac:dyDescent="0.25">
      <c r="A1207" t="s">
        <v>2528</v>
      </c>
      <c r="B1207" t="s">
        <v>2529</v>
      </c>
      <c r="C1207" s="17">
        <v>45145</v>
      </c>
      <c r="D1207" s="7">
        <v>405000</v>
      </c>
      <c r="E1207" t="s">
        <v>41</v>
      </c>
      <c r="F1207" t="s">
        <v>42</v>
      </c>
      <c r="G1207" s="7">
        <v>405000</v>
      </c>
      <c r="H1207" s="7">
        <v>180460</v>
      </c>
      <c r="I1207" s="12">
        <f t="shared" si="90"/>
        <v>44.558024691358021</v>
      </c>
      <c r="J1207" s="12">
        <f t="shared" si="94"/>
        <v>5.1386786053452767</v>
      </c>
      <c r="K1207" s="7">
        <v>360925</v>
      </c>
      <c r="L1207" s="7">
        <v>65798</v>
      </c>
      <c r="M1207" s="7">
        <f t="shared" si="91"/>
        <v>339202</v>
      </c>
      <c r="N1207" s="7">
        <v>202141.78125</v>
      </c>
      <c r="O1207" s="22">
        <f t="shared" si="92"/>
        <v>1.6780400266706366</v>
      </c>
      <c r="P1207" s="27">
        <v>1940</v>
      </c>
      <c r="Q1207" s="32">
        <f t="shared" si="93"/>
        <v>174.84639175257732</v>
      </c>
      <c r="R1207" s="37" t="s">
        <v>2504</v>
      </c>
      <c r="S1207" s="42">
        <f>ABS(O1909-O1207)*100</f>
        <v>17.945458843554185</v>
      </c>
      <c r="T1207" t="s">
        <v>393</v>
      </c>
      <c r="V1207" s="7">
        <v>54500</v>
      </c>
      <c r="W1207" t="s">
        <v>45</v>
      </c>
      <c r="X1207" s="17" t="s">
        <v>46</v>
      </c>
      <c r="Z1207" t="s">
        <v>1340</v>
      </c>
      <c r="AA1207">
        <v>401</v>
      </c>
      <c r="AB1207">
        <v>63</v>
      </c>
    </row>
    <row r="1208" spans="1:28" x14ac:dyDescent="0.25">
      <c r="A1208" t="s">
        <v>2530</v>
      </c>
      <c r="B1208" t="s">
        <v>2531</v>
      </c>
      <c r="C1208" s="17">
        <v>44658</v>
      </c>
      <c r="D1208" s="7">
        <v>300000</v>
      </c>
      <c r="E1208" t="s">
        <v>41</v>
      </c>
      <c r="F1208" t="s">
        <v>42</v>
      </c>
      <c r="G1208" s="7">
        <v>300000</v>
      </c>
      <c r="H1208" s="7">
        <v>167000</v>
      </c>
      <c r="I1208" s="12">
        <f t="shared" si="90"/>
        <v>55.666666666666664</v>
      </c>
      <c r="J1208" s="12">
        <f t="shared" si="94"/>
        <v>5.9699633699633665</v>
      </c>
      <c r="K1208" s="7">
        <v>334009</v>
      </c>
      <c r="L1208" s="7">
        <v>60589</v>
      </c>
      <c r="M1208" s="7">
        <f t="shared" si="91"/>
        <v>239411</v>
      </c>
      <c r="N1208" s="7">
        <v>187273.96875</v>
      </c>
      <c r="O1208" s="22">
        <f t="shared" si="92"/>
        <v>1.2783997775985618</v>
      </c>
      <c r="P1208" s="27">
        <v>1606</v>
      </c>
      <c r="Q1208" s="32">
        <f t="shared" si="93"/>
        <v>149.0728518057285</v>
      </c>
      <c r="R1208" s="37" t="s">
        <v>2504</v>
      </c>
      <c r="S1208" s="42">
        <f>ABS(O1909-O1208)*100</f>
        <v>22.018566063653289</v>
      </c>
      <c r="T1208" t="s">
        <v>83</v>
      </c>
      <c r="V1208" s="7">
        <v>54500</v>
      </c>
      <c r="W1208" t="s">
        <v>45</v>
      </c>
      <c r="X1208" s="17" t="s">
        <v>46</v>
      </c>
      <c r="Z1208" t="s">
        <v>1340</v>
      </c>
      <c r="AA1208">
        <v>401</v>
      </c>
      <c r="AB1208">
        <v>61</v>
      </c>
    </row>
    <row r="1209" spans="1:28" x14ac:dyDescent="0.25">
      <c r="A1209" t="s">
        <v>2532</v>
      </c>
      <c r="B1209" t="s">
        <v>2533</v>
      </c>
      <c r="C1209" s="17">
        <v>44967</v>
      </c>
      <c r="D1209" s="7">
        <v>319000</v>
      </c>
      <c r="E1209" t="s">
        <v>41</v>
      </c>
      <c r="F1209" t="s">
        <v>42</v>
      </c>
      <c r="G1209" s="7">
        <v>319000</v>
      </c>
      <c r="H1209" s="7">
        <v>152860</v>
      </c>
      <c r="I1209" s="12">
        <f t="shared" si="90"/>
        <v>47.918495297805642</v>
      </c>
      <c r="J1209" s="12">
        <f t="shared" si="94"/>
        <v>1.7782079988976562</v>
      </c>
      <c r="K1209" s="7">
        <v>305712</v>
      </c>
      <c r="L1209" s="7">
        <v>63040</v>
      </c>
      <c r="M1209" s="7">
        <f t="shared" si="91"/>
        <v>255960</v>
      </c>
      <c r="N1209" s="7">
        <v>166213.703125</v>
      </c>
      <c r="O1209" s="22">
        <f t="shared" si="92"/>
        <v>1.5399452342837632</v>
      </c>
      <c r="P1209" s="27">
        <v>1634</v>
      </c>
      <c r="Q1209" s="32">
        <f t="shared" si="93"/>
        <v>156.64626682986537</v>
      </c>
      <c r="R1209" s="37" t="s">
        <v>2504</v>
      </c>
      <c r="S1209" s="42">
        <f>ABS(O1909-O1209)*100</f>
        <v>4.1359796048668462</v>
      </c>
      <c r="T1209" t="s">
        <v>393</v>
      </c>
      <c r="V1209" s="7">
        <v>54500</v>
      </c>
      <c r="W1209" t="s">
        <v>45</v>
      </c>
      <c r="X1209" s="17" t="s">
        <v>46</v>
      </c>
      <c r="Z1209" t="s">
        <v>1340</v>
      </c>
      <c r="AA1209">
        <v>401</v>
      </c>
      <c r="AB1209">
        <v>61</v>
      </c>
    </row>
    <row r="1210" spans="1:28" x14ac:dyDescent="0.25">
      <c r="A1210" t="s">
        <v>2534</v>
      </c>
      <c r="B1210" t="s">
        <v>2535</v>
      </c>
      <c r="C1210" s="17">
        <v>45307</v>
      </c>
      <c r="D1210" s="7">
        <v>421000</v>
      </c>
      <c r="E1210" t="s">
        <v>41</v>
      </c>
      <c r="F1210" t="s">
        <v>42</v>
      </c>
      <c r="G1210" s="7">
        <v>421000</v>
      </c>
      <c r="H1210" s="7">
        <v>214330</v>
      </c>
      <c r="I1210" s="12">
        <f t="shared" si="90"/>
        <v>50.909738717339671</v>
      </c>
      <c r="J1210" s="12">
        <f t="shared" si="94"/>
        <v>1.2130354206363734</v>
      </c>
      <c r="K1210" s="7">
        <v>428652</v>
      </c>
      <c r="L1210" s="7">
        <v>62757</v>
      </c>
      <c r="M1210" s="7">
        <f t="shared" si="91"/>
        <v>358243</v>
      </c>
      <c r="N1210" s="7">
        <v>250613.015625</v>
      </c>
      <c r="O1210" s="22">
        <f t="shared" si="92"/>
        <v>1.429466857922695</v>
      </c>
      <c r="P1210" s="27">
        <v>2832</v>
      </c>
      <c r="Q1210" s="32">
        <f t="shared" si="93"/>
        <v>126.49823446327683</v>
      </c>
      <c r="R1210" s="37" t="s">
        <v>2504</v>
      </c>
      <c r="S1210" s="42">
        <f>ABS(O1909-O1210)*100</f>
        <v>6.9118580312399702</v>
      </c>
      <c r="T1210" t="s">
        <v>137</v>
      </c>
      <c r="V1210" s="7">
        <v>54500</v>
      </c>
      <c r="W1210" t="s">
        <v>45</v>
      </c>
      <c r="X1210" s="17" t="s">
        <v>46</v>
      </c>
      <c r="Z1210" t="s">
        <v>1340</v>
      </c>
      <c r="AA1210">
        <v>401</v>
      </c>
      <c r="AB1210">
        <v>58</v>
      </c>
    </row>
    <row r="1211" spans="1:28" x14ac:dyDescent="0.25">
      <c r="A1211" t="s">
        <v>2536</v>
      </c>
      <c r="B1211" t="s">
        <v>2537</v>
      </c>
      <c r="C1211" s="17">
        <v>44875</v>
      </c>
      <c r="D1211" s="7">
        <v>245000</v>
      </c>
      <c r="E1211" t="s">
        <v>41</v>
      </c>
      <c r="F1211" t="s">
        <v>42</v>
      </c>
      <c r="G1211" s="7">
        <v>245000</v>
      </c>
      <c r="H1211" s="7">
        <v>143220</v>
      </c>
      <c r="I1211" s="12">
        <f t="shared" si="90"/>
        <v>58.457142857142856</v>
      </c>
      <c r="J1211" s="12">
        <f t="shared" si="94"/>
        <v>8.7604395604395577</v>
      </c>
      <c r="K1211" s="7">
        <v>286443</v>
      </c>
      <c r="L1211" s="7">
        <v>63001</v>
      </c>
      <c r="M1211" s="7">
        <f t="shared" si="91"/>
        <v>181999</v>
      </c>
      <c r="N1211" s="7">
        <v>147001.3125</v>
      </c>
      <c r="O1211" s="22">
        <f t="shared" si="92"/>
        <v>1.2380773811118182</v>
      </c>
      <c r="P1211" s="27">
        <v>1400</v>
      </c>
      <c r="Q1211" s="32">
        <f t="shared" si="93"/>
        <v>129.99928571428572</v>
      </c>
      <c r="R1211" s="37" t="s">
        <v>2355</v>
      </c>
      <c r="S1211" s="42">
        <f>ABS(O1909-O1211)*100</f>
        <v>26.050805712327652</v>
      </c>
      <c r="T1211" t="s">
        <v>83</v>
      </c>
      <c r="V1211" s="7">
        <v>54500</v>
      </c>
      <c r="W1211" t="s">
        <v>45</v>
      </c>
      <c r="X1211" s="17" t="s">
        <v>46</v>
      </c>
      <c r="Z1211" t="s">
        <v>1340</v>
      </c>
      <c r="AA1211">
        <v>401</v>
      </c>
      <c r="AB1211">
        <v>61</v>
      </c>
    </row>
    <row r="1212" spans="1:28" x14ac:dyDescent="0.25">
      <c r="A1212" t="s">
        <v>2538</v>
      </c>
      <c r="B1212" t="s">
        <v>2539</v>
      </c>
      <c r="C1212" s="17">
        <v>44662</v>
      </c>
      <c r="D1212" s="7">
        <v>387824</v>
      </c>
      <c r="E1212" t="s">
        <v>41</v>
      </c>
      <c r="F1212" t="s">
        <v>42</v>
      </c>
      <c r="G1212" s="7">
        <v>387824</v>
      </c>
      <c r="H1212" s="7">
        <v>185150</v>
      </c>
      <c r="I1212" s="12">
        <f t="shared" si="90"/>
        <v>47.740727752795081</v>
      </c>
      <c r="J1212" s="12">
        <f t="shared" si="94"/>
        <v>1.9559755439082167</v>
      </c>
      <c r="K1212" s="7">
        <v>370305</v>
      </c>
      <c r="L1212" s="7">
        <v>54810</v>
      </c>
      <c r="M1212" s="7">
        <f t="shared" si="91"/>
        <v>333014</v>
      </c>
      <c r="N1212" s="7">
        <v>190057.234375</v>
      </c>
      <c r="O1212" s="22">
        <f t="shared" si="92"/>
        <v>1.7521774485202362</v>
      </c>
      <c r="P1212" s="27">
        <v>2266</v>
      </c>
      <c r="Q1212" s="32">
        <f t="shared" si="93"/>
        <v>146.96116504854368</v>
      </c>
      <c r="R1212" s="37" t="s">
        <v>2515</v>
      </c>
      <c r="S1212" s="42">
        <f>ABS(O1909-O1212)*100</f>
        <v>25.359201028514143</v>
      </c>
      <c r="T1212" t="s">
        <v>1531</v>
      </c>
      <c r="V1212" s="7">
        <v>49500</v>
      </c>
      <c r="W1212" t="s">
        <v>45</v>
      </c>
      <c r="X1212" s="17" t="s">
        <v>46</v>
      </c>
      <c r="Z1212" t="s">
        <v>1340</v>
      </c>
      <c r="AA1212">
        <v>401</v>
      </c>
      <c r="AB1212">
        <v>55</v>
      </c>
    </row>
    <row r="1213" spans="1:28" x14ac:dyDescent="0.25">
      <c r="A1213" t="s">
        <v>2540</v>
      </c>
      <c r="B1213" t="s">
        <v>2541</v>
      </c>
      <c r="C1213" s="17">
        <v>44753</v>
      </c>
      <c r="D1213" s="7">
        <v>440000</v>
      </c>
      <c r="E1213" t="s">
        <v>41</v>
      </c>
      <c r="F1213" t="s">
        <v>42</v>
      </c>
      <c r="G1213" s="7">
        <v>440000</v>
      </c>
      <c r="H1213" s="7">
        <v>216870</v>
      </c>
      <c r="I1213" s="12">
        <f t="shared" si="90"/>
        <v>49.288636363636364</v>
      </c>
      <c r="J1213" s="12">
        <f t="shared" si="94"/>
        <v>0.40806693306693376</v>
      </c>
      <c r="K1213" s="7">
        <v>433741</v>
      </c>
      <c r="L1213" s="7">
        <v>53832</v>
      </c>
      <c r="M1213" s="7">
        <f t="shared" si="91"/>
        <v>386168</v>
      </c>
      <c r="N1213" s="7">
        <v>228860.84375</v>
      </c>
      <c r="O1213" s="22">
        <f t="shared" si="92"/>
        <v>1.6873484938377536</v>
      </c>
      <c r="P1213" s="27">
        <v>2429</v>
      </c>
      <c r="Q1213" s="32">
        <f t="shared" si="93"/>
        <v>158.98229724166325</v>
      </c>
      <c r="R1213" s="37" t="s">
        <v>2515</v>
      </c>
      <c r="S1213" s="42">
        <f>ABS(O1909-O1213)*100</f>
        <v>18.876305560265894</v>
      </c>
      <c r="T1213" t="s">
        <v>44</v>
      </c>
      <c r="V1213" s="7">
        <v>49500</v>
      </c>
      <c r="W1213" t="s">
        <v>45</v>
      </c>
      <c r="X1213" s="17" t="s">
        <v>46</v>
      </c>
      <c r="Z1213" t="s">
        <v>1340</v>
      </c>
      <c r="AA1213">
        <v>401</v>
      </c>
      <c r="AB1213">
        <v>58</v>
      </c>
    </row>
    <row r="1214" spans="1:28" x14ac:dyDescent="0.25">
      <c r="A1214" t="s">
        <v>2542</v>
      </c>
      <c r="B1214" t="s">
        <v>2543</v>
      </c>
      <c r="C1214" s="17">
        <v>45140</v>
      </c>
      <c r="D1214" s="7">
        <v>355500</v>
      </c>
      <c r="E1214" t="s">
        <v>41</v>
      </c>
      <c r="F1214" t="s">
        <v>42</v>
      </c>
      <c r="G1214" s="7">
        <v>355500</v>
      </c>
      <c r="H1214" s="7">
        <v>176780</v>
      </c>
      <c r="I1214" s="12">
        <f t="shared" si="90"/>
        <v>49.727144866385373</v>
      </c>
      <c r="J1214" s="12">
        <f t="shared" si="94"/>
        <v>3.0441569682075453E-2</v>
      </c>
      <c r="K1214" s="7">
        <v>353568</v>
      </c>
      <c r="L1214" s="7">
        <v>59502</v>
      </c>
      <c r="M1214" s="7">
        <f t="shared" si="91"/>
        <v>295998</v>
      </c>
      <c r="N1214" s="7">
        <v>177148.1875</v>
      </c>
      <c r="O1214" s="22">
        <f t="shared" si="92"/>
        <v>1.6709061728334083</v>
      </c>
      <c r="P1214" s="27">
        <v>1526</v>
      </c>
      <c r="Q1214" s="32">
        <f t="shared" si="93"/>
        <v>193.96985583224117</v>
      </c>
      <c r="R1214" s="37" t="s">
        <v>2515</v>
      </c>
      <c r="S1214" s="42">
        <f>ABS(O1909-O1214)*100</f>
        <v>17.232073459831355</v>
      </c>
      <c r="T1214" t="s">
        <v>83</v>
      </c>
      <c r="V1214" s="7">
        <v>49500</v>
      </c>
      <c r="W1214" t="s">
        <v>45</v>
      </c>
      <c r="X1214" s="17" t="s">
        <v>46</v>
      </c>
      <c r="Z1214" t="s">
        <v>1340</v>
      </c>
      <c r="AA1214">
        <v>401</v>
      </c>
      <c r="AB1214">
        <v>57</v>
      </c>
    </row>
    <row r="1215" spans="1:28" x14ac:dyDescent="0.25">
      <c r="A1215" t="s">
        <v>2544</v>
      </c>
      <c r="B1215" t="s">
        <v>2545</v>
      </c>
      <c r="C1215" s="17">
        <v>45279</v>
      </c>
      <c r="D1215" s="7">
        <v>361000</v>
      </c>
      <c r="E1215" t="s">
        <v>41</v>
      </c>
      <c r="F1215" t="s">
        <v>42</v>
      </c>
      <c r="G1215" s="7">
        <v>361000</v>
      </c>
      <c r="H1215" s="7">
        <v>174380</v>
      </c>
      <c r="I1215" s="12">
        <f t="shared" si="90"/>
        <v>48.304709141274238</v>
      </c>
      <c r="J1215" s="12">
        <f t="shared" si="94"/>
        <v>1.3919941554290602</v>
      </c>
      <c r="K1215" s="7">
        <v>348766</v>
      </c>
      <c r="L1215" s="7">
        <v>53726</v>
      </c>
      <c r="M1215" s="7">
        <f t="shared" si="91"/>
        <v>307274</v>
      </c>
      <c r="N1215" s="7">
        <v>177734.9375</v>
      </c>
      <c r="O1215" s="22">
        <f t="shared" si="92"/>
        <v>1.728832858199306</v>
      </c>
      <c r="P1215" s="27">
        <v>1602</v>
      </c>
      <c r="Q1215" s="32">
        <f t="shared" si="93"/>
        <v>191.80649188514357</v>
      </c>
      <c r="R1215" s="37" t="s">
        <v>2515</v>
      </c>
      <c r="S1215" s="42">
        <f>ABS(O1909-O1215)*100</f>
        <v>23.024741996421128</v>
      </c>
      <c r="T1215" t="s">
        <v>83</v>
      </c>
      <c r="V1215" s="7">
        <v>49500</v>
      </c>
      <c r="W1215" t="s">
        <v>45</v>
      </c>
      <c r="X1215" s="17" t="s">
        <v>46</v>
      </c>
      <c r="Z1215" t="s">
        <v>1340</v>
      </c>
      <c r="AA1215">
        <v>401</v>
      </c>
      <c r="AB1215">
        <v>64</v>
      </c>
    </row>
    <row r="1216" spans="1:28" x14ac:dyDescent="0.25">
      <c r="A1216" t="s">
        <v>2546</v>
      </c>
      <c r="B1216" t="s">
        <v>2547</v>
      </c>
      <c r="C1216" s="17">
        <v>44866</v>
      </c>
      <c r="D1216" s="7">
        <v>307000</v>
      </c>
      <c r="E1216" t="s">
        <v>41</v>
      </c>
      <c r="F1216" t="s">
        <v>42</v>
      </c>
      <c r="G1216" s="7">
        <v>307000</v>
      </c>
      <c r="H1216" s="7">
        <v>159800</v>
      </c>
      <c r="I1216" s="12">
        <f t="shared" si="90"/>
        <v>52.052117263843641</v>
      </c>
      <c r="J1216" s="12">
        <f t="shared" si="94"/>
        <v>2.3554139671403433</v>
      </c>
      <c r="K1216" s="7">
        <v>319597</v>
      </c>
      <c r="L1216" s="7">
        <v>54928</v>
      </c>
      <c r="M1216" s="7">
        <f t="shared" si="91"/>
        <v>252072</v>
      </c>
      <c r="N1216" s="7">
        <v>159439.15625</v>
      </c>
      <c r="O1216" s="22">
        <f t="shared" si="92"/>
        <v>1.5809918085915611</v>
      </c>
      <c r="P1216" s="27">
        <v>1560</v>
      </c>
      <c r="Q1216" s="32">
        <f t="shared" si="93"/>
        <v>161.58461538461538</v>
      </c>
      <c r="R1216" s="37" t="s">
        <v>2515</v>
      </c>
      <c r="S1216" s="42">
        <f>ABS(O1909-O1216)*100</f>
        <v>8.2406370356466354</v>
      </c>
      <c r="T1216" t="s">
        <v>393</v>
      </c>
      <c r="V1216" s="7">
        <v>49500</v>
      </c>
      <c r="W1216" t="s">
        <v>45</v>
      </c>
      <c r="X1216" s="17" t="s">
        <v>46</v>
      </c>
      <c r="Z1216" t="s">
        <v>1340</v>
      </c>
      <c r="AA1216">
        <v>401</v>
      </c>
      <c r="AB1216">
        <v>61</v>
      </c>
    </row>
    <row r="1217" spans="1:28" x14ac:dyDescent="0.25">
      <c r="A1217" t="s">
        <v>2548</v>
      </c>
      <c r="B1217" t="s">
        <v>2549</v>
      </c>
      <c r="C1217" s="17">
        <v>45009</v>
      </c>
      <c r="D1217" s="7">
        <v>397000</v>
      </c>
      <c r="E1217" t="s">
        <v>41</v>
      </c>
      <c r="F1217" t="s">
        <v>42</v>
      </c>
      <c r="G1217" s="7">
        <v>397000</v>
      </c>
      <c r="H1217" s="7">
        <v>170230</v>
      </c>
      <c r="I1217" s="12">
        <f t="shared" si="90"/>
        <v>42.879093198992443</v>
      </c>
      <c r="J1217" s="12">
        <f t="shared" si="94"/>
        <v>6.8176100977108547</v>
      </c>
      <c r="K1217" s="7">
        <v>340460</v>
      </c>
      <c r="L1217" s="7">
        <v>59863</v>
      </c>
      <c r="M1217" s="7">
        <f t="shared" si="91"/>
        <v>337137</v>
      </c>
      <c r="N1217" s="7">
        <v>182205.84375</v>
      </c>
      <c r="O1217" s="22">
        <f t="shared" si="92"/>
        <v>1.8503083823292577</v>
      </c>
      <c r="P1217" s="27">
        <v>2323</v>
      </c>
      <c r="Q1217" s="32">
        <f t="shared" si="93"/>
        <v>145.13000430477831</v>
      </c>
      <c r="R1217" s="37" t="s">
        <v>2550</v>
      </c>
      <c r="S1217" s="42">
        <f>ABS(O1909-O1217)*100</f>
        <v>35.172294409416295</v>
      </c>
      <c r="T1217" t="s">
        <v>44</v>
      </c>
      <c r="V1217" s="7">
        <v>54500</v>
      </c>
      <c r="W1217" t="s">
        <v>45</v>
      </c>
      <c r="X1217" s="17" t="s">
        <v>46</v>
      </c>
      <c r="Z1217" t="s">
        <v>1340</v>
      </c>
      <c r="AA1217">
        <v>401</v>
      </c>
      <c r="AB1217">
        <v>49</v>
      </c>
    </row>
    <row r="1218" spans="1:28" x14ac:dyDescent="0.25">
      <c r="A1218" t="s">
        <v>2551</v>
      </c>
      <c r="B1218" t="s">
        <v>2552</v>
      </c>
      <c r="C1218" s="17">
        <v>44984</v>
      </c>
      <c r="D1218" s="7">
        <v>240000</v>
      </c>
      <c r="E1218" t="s">
        <v>41</v>
      </c>
      <c r="F1218" t="s">
        <v>42</v>
      </c>
      <c r="G1218" s="7">
        <v>240000</v>
      </c>
      <c r="H1218" s="7">
        <v>174410</v>
      </c>
      <c r="I1218" s="12">
        <f t="shared" ref="I1218:I1281" si="95">H1218/G1218*100</f>
        <v>72.670833333333334</v>
      </c>
      <c r="J1218" s="12">
        <f t="shared" si="94"/>
        <v>22.974130036630036</v>
      </c>
      <c r="K1218" s="7">
        <v>348823</v>
      </c>
      <c r="L1218" s="7">
        <v>59922</v>
      </c>
      <c r="M1218" s="7">
        <f t="shared" ref="M1218:M1281" si="96">G1218-L1218</f>
        <v>180078</v>
      </c>
      <c r="N1218" s="7">
        <v>187598.046875</v>
      </c>
      <c r="O1218" s="22">
        <f t="shared" ref="O1218:O1281" si="97">M1218/N1218</f>
        <v>0.95991404494732968</v>
      </c>
      <c r="P1218" s="27">
        <v>2201</v>
      </c>
      <c r="Q1218" s="32">
        <f t="shared" ref="Q1218:Q1281" si="98">M1218/P1218</f>
        <v>81.816447069513856</v>
      </c>
      <c r="R1218" s="37" t="s">
        <v>2550</v>
      </c>
      <c r="S1218" s="42">
        <f>ABS(O1909-O1218)*100</f>
        <v>53.867139328776503</v>
      </c>
      <c r="T1218" t="s">
        <v>83</v>
      </c>
      <c r="V1218" s="7">
        <v>54500</v>
      </c>
      <c r="W1218" t="s">
        <v>45</v>
      </c>
      <c r="X1218" s="17" t="s">
        <v>46</v>
      </c>
      <c r="Z1218" t="s">
        <v>1340</v>
      </c>
      <c r="AA1218">
        <v>401</v>
      </c>
      <c r="AB1218">
        <v>52</v>
      </c>
    </row>
    <row r="1219" spans="1:28" x14ac:dyDescent="0.25">
      <c r="A1219" t="s">
        <v>2553</v>
      </c>
      <c r="B1219" t="s">
        <v>2554</v>
      </c>
      <c r="C1219" s="17">
        <v>44705</v>
      </c>
      <c r="D1219" s="7">
        <v>325000</v>
      </c>
      <c r="E1219" t="s">
        <v>41</v>
      </c>
      <c r="F1219" t="s">
        <v>42</v>
      </c>
      <c r="G1219" s="7">
        <v>325000</v>
      </c>
      <c r="H1219" s="7">
        <v>174230</v>
      </c>
      <c r="I1219" s="12">
        <f t="shared" si="95"/>
        <v>53.609230769230763</v>
      </c>
      <c r="J1219" s="12">
        <f t="shared" ref="J1219:J1282" si="99">+ABS(I1219-$I$1914)</f>
        <v>3.912527472527465</v>
      </c>
      <c r="K1219" s="7">
        <v>348458</v>
      </c>
      <c r="L1219" s="7">
        <v>58624</v>
      </c>
      <c r="M1219" s="7">
        <f t="shared" si="96"/>
        <v>266376</v>
      </c>
      <c r="N1219" s="7">
        <v>188203.890625</v>
      </c>
      <c r="O1219" s="22">
        <f t="shared" si="97"/>
        <v>1.4153586257722985</v>
      </c>
      <c r="P1219" s="27">
        <v>2155</v>
      </c>
      <c r="Q1219" s="32">
        <f t="shared" si="98"/>
        <v>123.60835266821346</v>
      </c>
      <c r="R1219" s="37" t="s">
        <v>2550</v>
      </c>
      <c r="S1219" s="42">
        <f>ABS(O1909-O1219)*100</f>
        <v>8.3226812462796183</v>
      </c>
      <c r="T1219" t="s">
        <v>83</v>
      </c>
      <c r="V1219" s="7">
        <v>54500</v>
      </c>
      <c r="W1219" t="s">
        <v>45</v>
      </c>
      <c r="X1219" s="17" t="s">
        <v>46</v>
      </c>
      <c r="Z1219" t="s">
        <v>1340</v>
      </c>
      <c r="AA1219">
        <v>401</v>
      </c>
      <c r="AB1219">
        <v>52</v>
      </c>
    </row>
    <row r="1220" spans="1:28" x14ac:dyDescent="0.25">
      <c r="A1220" t="s">
        <v>2555</v>
      </c>
      <c r="B1220" t="s">
        <v>2556</v>
      </c>
      <c r="C1220" s="17">
        <v>45278</v>
      </c>
      <c r="D1220" s="7">
        <v>296000</v>
      </c>
      <c r="E1220" t="s">
        <v>41</v>
      </c>
      <c r="F1220" t="s">
        <v>42</v>
      </c>
      <c r="G1220" s="7">
        <v>296000</v>
      </c>
      <c r="H1220" s="7">
        <v>139770</v>
      </c>
      <c r="I1220" s="12">
        <f t="shared" si="95"/>
        <v>47.219594594594597</v>
      </c>
      <c r="J1220" s="12">
        <f t="shared" si="99"/>
        <v>2.4771087021087013</v>
      </c>
      <c r="K1220" s="7">
        <v>279545</v>
      </c>
      <c r="L1220" s="7">
        <v>57571</v>
      </c>
      <c r="M1220" s="7">
        <f t="shared" si="96"/>
        <v>238429</v>
      </c>
      <c r="N1220" s="7">
        <v>144138.96875</v>
      </c>
      <c r="O1220" s="22">
        <f t="shared" si="97"/>
        <v>1.6541605789725065</v>
      </c>
      <c r="P1220" s="27">
        <v>1871</v>
      </c>
      <c r="Q1220" s="32">
        <f t="shared" si="98"/>
        <v>127.43399251737038</v>
      </c>
      <c r="R1220" s="37" t="s">
        <v>2550</v>
      </c>
      <c r="S1220" s="42">
        <f>ABS(O1909-O1220)*100</f>
        <v>15.557514073741174</v>
      </c>
      <c r="T1220" t="s">
        <v>44</v>
      </c>
      <c r="V1220" s="7">
        <v>54500</v>
      </c>
      <c r="W1220" t="s">
        <v>45</v>
      </c>
      <c r="X1220" s="17" t="s">
        <v>46</v>
      </c>
      <c r="Z1220" t="s">
        <v>1340</v>
      </c>
      <c r="AA1220">
        <v>401</v>
      </c>
      <c r="AB1220">
        <v>47</v>
      </c>
    </row>
    <row r="1221" spans="1:28" x14ac:dyDescent="0.25">
      <c r="A1221" t="s">
        <v>2557</v>
      </c>
      <c r="B1221" t="s">
        <v>2558</v>
      </c>
      <c r="C1221" s="17">
        <v>44883</v>
      </c>
      <c r="D1221" s="7">
        <v>340000</v>
      </c>
      <c r="E1221" t="s">
        <v>41</v>
      </c>
      <c r="F1221" t="s">
        <v>42</v>
      </c>
      <c r="G1221" s="7">
        <v>340000</v>
      </c>
      <c r="H1221" s="7">
        <v>176500</v>
      </c>
      <c r="I1221" s="12">
        <f t="shared" si="95"/>
        <v>51.911764705882355</v>
      </c>
      <c r="J1221" s="12">
        <f t="shared" si="99"/>
        <v>2.2150614091790573</v>
      </c>
      <c r="K1221" s="7">
        <v>352991</v>
      </c>
      <c r="L1221" s="7">
        <v>57491</v>
      </c>
      <c r="M1221" s="7">
        <f t="shared" si="96"/>
        <v>282509</v>
      </c>
      <c r="N1221" s="7">
        <v>191883.109375</v>
      </c>
      <c r="O1221" s="22">
        <f t="shared" si="97"/>
        <v>1.4722973841740727</v>
      </c>
      <c r="P1221" s="27">
        <v>2299</v>
      </c>
      <c r="Q1221" s="32">
        <f t="shared" si="98"/>
        <v>122.88342757720748</v>
      </c>
      <c r="R1221" s="37" t="s">
        <v>2550</v>
      </c>
      <c r="S1221" s="42">
        <f>ABS(O1909-O1221)*100</f>
        <v>2.628805406102197</v>
      </c>
      <c r="T1221" t="s">
        <v>44</v>
      </c>
      <c r="V1221" s="7">
        <v>54500</v>
      </c>
      <c r="W1221" t="s">
        <v>45</v>
      </c>
      <c r="X1221" s="17" t="s">
        <v>46</v>
      </c>
      <c r="Z1221" t="s">
        <v>1340</v>
      </c>
      <c r="AA1221">
        <v>401</v>
      </c>
      <c r="AB1221">
        <v>49</v>
      </c>
    </row>
    <row r="1222" spans="1:28" x14ac:dyDescent="0.25">
      <c r="A1222" t="s">
        <v>2559</v>
      </c>
      <c r="B1222" t="s">
        <v>2560</v>
      </c>
      <c r="C1222" s="17">
        <v>45168</v>
      </c>
      <c r="D1222" s="7">
        <v>335000</v>
      </c>
      <c r="E1222" t="s">
        <v>41</v>
      </c>
      <c r="F1222" t="s">
        <v>42</v>
      </c>
      <c r="G1222" s="7">
        <v>335000</v>
      </c>
      <c r="H1222" s="7">
        <v>187080</v>
      </c>
      <c r="I1222" s="12">
        <f t="shared" si="95"/>
        <v>55.844776119402987</v>
      </c>
      <c r="J1222" s="12">
        <f t="shared" si="99"/>
        <v>6.1480728226996888</v>
      </c>
      <c r="K1222" s="7">
        <v>374160</v>
      </c>
      <c r="L1222" s="7">
        <v>59803</v>
      </c>
      <c r="M1222" s="7">
        <f t="shared" si="96"/>
        <v>275197</v>
      </c>
      <c r="N1222" s="7">
        <v>204127.921875</v>
      </c>
      <c r="O1222" s="22">
        <f t="shared" si="97"/>
        <v>1.3481595142506764</v>
      </c>
      <c r="P1222" s="27">
        <v>2602</v>
      </c>
      <c r="Q1222" s="32">
        <f t="shared" si="98"/>
        <v>105.76364335126826</v>
      </c>
      <c r="R1222" s="37" t="s">
        <v>2550</v>
      </c>
      <c r="S1222" s="42">
        <f>ABS(O1909-O1222)*100</f>
        <v>15.042592398441833</v>
      </c>
      <c r="T1222" t="s">
        <v>83</v>
      </c>
      <c r="V1222" s="7">
        <v>54500</v>
      </c>
      <c r="W1222" t="s">
        <v>45</v>
      </c>
      <c r="X1222" s="17" t="s">
        <v>46</v>
      </c>
      <c r="Z1222" t="s">
        <v>1340</v>
      </c>
      <c r="AA1222">
        <v>401</v>
      </c>
      <c r="AB1222">
        <v>49</v>
      </c>
    </row>
    <row r="1223" spans="1:28" x14ac:dyDescent="0.25">
      <c r="A1223" t="s">
        <v>2561</v>
      </c>
      <c r="B1223" t="s">
        <v>2562</v>
      </c>
      <c r="C1223" s="17">
        <v>44816</v>
      </c>
      <c r="D1223" s="7">
        <v>340000</v>
      </c>
      <c r="E1223" t="s">
        <v>41</v>
      </c>
      <c r="F1223" t="s">
        <v>42</v>
      </c>
      <c r="G1223" s="7">
        <v>340000</v>
      </c>
      <c r="H1223" s="7">
        <v>167170</v>
      </c>
      <c r="I1223" s="12">
        <f t="shared" si="95"/>
        <v>49.167647058823526</v>
      </c>
      <c r="J1223" s="12">
        <f t="shared" si="99"/>
        <v>0.52905623787977163</v>
      </c>
      <c r="K1223" s="7">
        <v>334343</v>
      </c>
      <c r="L1223" s="7">
        <v>60101</v>
      </c>
      <c r="M1223" s="7">
        <f t="shared" si="96"/>
        <v>279899</v>
      </c>
      <c r="N1223" s="7">
        <v>178079.21875</v>
      </c>
      <c r="O1223" s="22">
        <f t="shared" si="97"/>
        <v>1.5717667786545138</v>
      </c>
      <c r="P1223" s="27">
        <v>2368</v>
      </c>
      <c r="Q1223" s="32">
        <f t="shared" si="98"/>
        <v>118.20059121621621</v>
      </c>
      <c r="R1223" s="37" t="s">
        <v>2550</v>
      </c>
      <c r="S1223" s="42">
        <f>ABS(O1909-O1223)*100</f>
        <v>7.3181340419419039</v>
      </c>
      <c r="T1223" t="s">
        <v>44</v>
      </c>
      <c r="V1223" s="7">
        <v>54500</v>
      </c>
      <c r="W1223" t="s">
        <v>45</v>
      </c>
      <c r="X1223" s="17" t="s">
        <v>46</v>
      </c>
      <c r="Z1223" t="s">
        <v>1340</v>
      </c>
      <c r="AA1223">
        <v>401</v>
      </c>
      <c r="AB1223">
        <v>47</v>
      </c>
    </row>
    <row r="1224" spans="1:28" x14ac:dyDescent="0.25">
      <c r="A1224" t="s">
        <v>2563</v>
      </c>
      <c r="B1224" t="s">
        <v>2564</v>
      </c>
      <c r="C1224" s="17">
        <v>44712</v>
      </c>
      <c r="D1224" s="7">
        <v>315000</v>
      </c>
      <c r="E1224" t="s">
        <v>41</v>
      </c>
      <c r="F1224" t="s">
        <v>42</v>
      </c>
      <c r="G1224" s="7">
        <v>315000</v>
      </c>
      <c r="H1224" s="7">
        <v>167290</v>
      </c>
      <c r="I1224" s="12">
        <f t="shared" si="95"/>
        <v>53.1079365079365</v>
      </c>
      <c r="J1224" s="12">
        <f t="shared" si="99"/>
        <v>3.4112332112332027</v>
      </c>
      <c r="K1224" s="7">
        <v>334578</v>
      </c>
      <c r="L1224" s="7">
        <v>62491</v>
      </c>
      <c r="M1224" s="7">
        <f t="shared" si="96"/>
        <v>252509</v>
      </c>
      <c r="N1224" s="7">
        <v>176679.875</v>
      </c>
      <c r="O1224" s="22">
        <f t="shared" si="97"/>
        <v>1.4291893742849886</v>
      </c>
      <c r="P1224" s="27">
        <v>2162</v>
      </c>
      <c r="Q1224" s="32">
        <f t="shared" si="98"/>
        <v>116.79417206290472</v>
      </c>
      <c r="R1224" s="37" t="s">
        <v>2550</v>
      </c>
      <c r="S1224" s="42">
        <f>ABS(O1909-O1224)*100</f>
        <v>6.9396063950106113</v>
      </c>
      <c r="T1224" t="s">
        <v>83</v>
      </c>
      <c r="V1224" s="7">
        <v>59500</v>
      </c>
      <c r="W1224" t="s">
        <v>45</v>
      </c>
      <c r="X1224" s="17" t="s">
        <v>46</v>
      </c>
      <c r="Z1224" t="s">
        <v>1340</v>
      </c>
      <c r="AA1224">
        <v>401</v>
      </c>
      <c r="AB1224">
        <v>49</v>
      </c>
    </row>
    <row r="1225" spans="1:28" x14ac:dyDescent="0.25">
      <c r="A1225" t="s">
        <v>2565</v>
      </c>
      <c r="B1225" t="s">
        <v>2566</v>
      </c>
      <c r="C1225" s="17">
        <v>44791</v>
      </c>
      <c r="D1225" s="7">
        <v>342500</v>
      </c>
      <c r="E1225" t="s">
        <v>41</v>
      </c>
      <c r="F1225" t="s">
        <v>42</v>
      </c>
      <c r="G1225" s="7">
        <v>342500</v>
      </c>
      <c r="H1225" s="7">
        <v>165130</v>
      </c>
      <c r="I1225" s="12">
        <f t="shared" si="95"/>
        <v>48.213138686131387</v>
      </c>
      <c r="J1225" s="12">
        <f t="shared" si="99"/>
        <v>1.4835646105719107</v>
      </c>
      <c r="K1225" s="7">
        <v>330253</v>
      </c>
      <c r="L1225" s="7">
        <v>57491</v>
      </c>
      <c r="M1225" s="7">
        <f t="shared" si="96"/>
        <v>285009</v>
      </c>
      <c r="N1225" s="7">
        <v>177118.1875</v>
      </c>
      <c r="O1225" s="22">
        <f t="shared" si="97"/>
        <v>1.6091458704657307</v>
      </c>
      <c r="P1225" s="27">
        <v>2114</v>
      </c>
      <c r="Q1225" s="32">
        <f t="shared" si="98"/>
        <v>134.81977294228949</v>
      </c>
      <c r="R1225" s="37" t="s">
        <v>2550</v>
      </c>
      <c r="S1225" s="42">
        <f>ABS(O1909-O1225)*100</f>
        <v>11.056043223063593</v>
      </c>
      <c r="T1225" t="s">
        <v>83</v>
      </c>
      <c r="V1225" s="7">
        <v>54500</v>
      </c>
      <c r="W1225" t="s">
        <v>45</v>
      </c>
      <c r="X1225" s="17" t="s">
        <v>46</v>
      </c>
      <c r="Z1225" t="s">
        <v>1340</v>
      </c>
      <c r="AA1225">
        <v>401</v>
      </c>
      <c r="AB1225">
        <v>49</v>
      </c>
    </row>
    <row r="1226" spans="1:28" x14ac:dyDescent="0.25">
      <c r="A1226" t="s">
        <v>2567</v>
      </c>
      <c r="B1226" t="s">
        <v>2568</v>
      </c>
      <c r="C1226" s="17">
        <v>44981</v>
      </c>
      <c r="D1226" s="7">
        <v>340000</v>
      </c>
      <c r="E1226" t="s">
        <v>41</v>
      </c>
      <c r="F1226" t="s">
        <v>42</v>
      </c>
      <c r="G1226" s="7">
        <v>340000</v>
      </c>
      <c r="H1226" s="7">
        <v>149870</v>
      </c>
      <c r="I1226" s="12">
        <f t="shared" si="95"/>
        <v>44.079411764705881</v>
      </c>
      <c r="J1226" s="12">
        <f t="shared" si="99"/>
        <v>5.6172915319974166</v>
      </c>
      <c r="K1226" s="7">
        <v>299749</v>
      </c>
      <c r="L1226" s="7">
        <v>59982</v>
      </c>
      <c r="M1226" s="7">
        <f t="shared" si="96"/>
        <v>280018</v>
      </c>
      <c r="N1226" s="7">
        <v>155692.859375</v>
      </c>
      <c r="O1226" s="22">
        <f t="shared" si="97"/>
        <v>1.7985282120456914</v>
      </c>
      <c r="P1226" s="27">
        <v>1781</v>
      </c>
      <c r="Q1226" s="32">
        <f t="shared" si="98"/>
        <v>157.22515440763615</v>
      </c>
      <c r="R1226" s="37" t="s">
        <v>2550</v>
      </c>
      <c r="S1226" s="42">
        <f>ABS(O1909-O1226)*100</f>
        <v>29.994277381059664</v>
      </c>
      <c r="T1226" t="s">
        <v>44</v>
      </c>
      <c r="V1226" s="7">
        <v>54500</v>
      </c>
      <c r="W1226" t="s">
        <v>45</v>
      </c>
      <c r="X1226" s="17" t="s">
        <v>46</v>
      </c>
      <c r="Z1226" t="s">
        <v>1340</v>
      </c>
      <c r="AA1226">
        <v>401</v>
      </c>
      <c r="AB1226">
        <v>52</v>
      </c>
    </row>
    <row r="1227" spans="1:28" x14ac:dyDescent="0.25">
      <c r="A1227" t="s">
        <v>2569</v>
      </c>
      <c r="B1227" t="s">
        <v>2570</v>
      </c>
      <c r="C1227" s="17">
        <v>44743</v>
      </c>
      <c r="D1227" s="7">
        <v>360000</v>
      </c>
      <c r="E1227" t="s">
        <v>41</v>
      </c>
      <c r="F1227" t="s">
        <v>42</v>
      </c>
      <c r="G1227" s="7">
        <v>360000</v>
      </c>
      <c r="H1227" s="7">
        <v>165490</v>
      </c>
      <c r="I1227" s="12">
        <f t="shared" si="95"/>
        <v>45.969444444444449</v>
      </c>
      <c r="J1227" s="12">
        <f t="shared" si="99"/>
        <v>3.7272588522588492</v>
      </c>
      <c r="K1227" s="7">
        <v>330976</v>
      </c>
      <c r="L1227" s="7">
        <v>60161</v>
      </c>
      <c r="M1227" s="7">
        <f t="shared" si="96"/>
        <v>299839</v>
      </c>
      <c r="N1227" s="7">
        <v>175853.890625</v>
      </c>
      <c r="O1227" s="22">
        <f t="shared" si="97"/>
        <v>1.7050461547046025</v>
      </c>
      <c r="P1227" s="27">
        <v>1932</v>
      </c>
      <c r="Q1227" s="32">
        <f t="shared" si="98"/>
        <v>155.19616977225672</v>
      </c>
      <c r="R1227" s="37" t="s">
        <v>2550</v>
      </c>
      <c r="S1227" s="42">
        <f>ABS(O1909-O1227)*100</f>
        <v>20.64607164695078</v>
      </c>
      <c r="T1227" t="s">
        <v>44</v>
      </c>
      <c r="V1227" s="7">
        <v>54500</v>
      </c>
      <c r="W1227" t="s">
        <v>45</v>
      </c>
      <c r="X1227" s="17" t="s">
        <v>46</v>
      </c>
      <c r="Z1227" t="s">
        <v>1340</v>
      </c>
      <c r="AA1227">
        <v>401</v>
      </c>
      <c r="AB1227">
        <v>55</v>
      </c>
    </row>
    <row r="1228" spans="1:28" x14ac:dyDescent="0.25">
      <c r="A1228" t="s">
        <v>2571</v>
      </c>
      <c r="B1228" t="s">
        <v>2572</v>
      </c>
      <c r="C1228" s="17">
        <v>44931</v>
      </c>
      <c r="D1228" s="7">
        <v>350000</v>
      </c>
      <c r="E1228" t="s">
        <v>41</v>
      </c>
      <c r="F1228" t="s">
        <v>42</v>
      </c>
      <c r="G1228" s="7">
        <v>350000</v>
      </c>
      <c r="H1228" s="7">
        <v>183940</v>
      </c>
      <c r="I1228" s="12">
        <f t="shared" si="95"/>
        <v>52.554285714285712</v>
      </c>
      <c r="J1228" s="12">
        <f t="shared" si="99"/>
        <v>2.8575824175824138</v>
      </c>
      <c r="K1228" s="7">
        <v>367883</v>
      </c>
      <c r="L1228" s="7">
        <v>61184</v>
      </c>
      <c r="M1228" s="7">
        <f t="shared" si="96"/>
        <v>288816</v>
      </c>
      <c r="N1228" s="7">
        <v>199155.1875</v>
      </c>
      <c r="O1228" s="22">
        <f t="shared" si="97"/>
        <v>1.4502057597671163</v>
      </c>
      <c r="P1228" s="27">
        <v>2645</v>
      </c>
      <c r="Q1228" s="32">
        <f t="shared" si="98"/>
        <v>109.19319470699433</v>
      </c>
      <c r="R1228" s="37" t="s">
        <v>2550</v>
      </c>
      <c r="S1228" s="42">
        <f>ABS(O1909-O1228)*100</f>
        <v>4.8379678467978415</v>
      </c>
      <c r="T1228" t="s">
        <v>44</v>
      </c>
      <c r="V1228" s="7">
        <v>54500</v>
      </c>
      <c r="W1228" t="s">
        <v>45</v>
      </c>
      <c r="X1228" s="17" t="s">
        <v>46</v>
      </c>
      <c r="Z1228" t="s">
        <v>1340</v>
      </c>
      <c r="AA1228">
        <v>401</v>
      </c>
      <c r="AB1228">
        <v>52</v>
      </c>
    </row>
    <row r="1229" spans="1:28" x14ac:dyDescent="0.25">
      <c r="A1229" t="s">
        <v>2573</v>
      </c>
      <c r="B1229" t="s">
        <v>2574</v>
      </c>
      <c r="C1229" s="17">
        <v>45178</v>
      </c>
      <c r="D1229" s="7">
        <v>400000</v>
      </c>
      <c r="E1229" t="s">
        <v>41</v>
      </c>
      <c r="F1229" t="s">
        <v>42</v>
      </c>
      <c r="G1229" s="7">
        <v>400000</v>
      </c>
      <c r="H1229" s="7">
        <v>174970</v>
      </c>
      <c r="I1229" s="12">
        <f t="shared" si="95"/>
        <v>43.7425</v>
      </c>
      <c r="J1229" s="12">
        <f t="shared" si="99"/>
        <v>5.9542032967032981</v>
      </c>
      <c r="K1229" s="7">
        <v>349934</v>
      </c>
      <c r="L1229" s="7">
        <v>62035</v>
      </c>
      <c r="M1229" s="7">
        <f t="shared" si="96"/>
        <v>337965</v>
      </c>
      <c r="N1229" s="7">
        <v>186947.40625</v>
      </c>
      <c r="O1229" s="22">
        <f t="shared" si="97"/>
        <v>1.8078079112156711</v>
      </c>
      <c r="P1229" s="27">
        <v>2164</v>
      </c>
      <c r="Q1229" s="32">
        <f t="shared" si="98"/>
        <v>156.17606284658041</v>
      </c>
      <c r="R1229" s="37" t="s">
        <v>2550</v>
      </c>
      <c r="S1229" s="42">
        <f>ABS(O1909-O1229)*100</f>
        <v>30.922247298057638</v>
      </c>
      <c r="T1229" t="s">
        <v>83</v>
      </c>
      <c r="V1229" s="7">
        <v>54500</v>
      </c>
      <c r="W1229" t="s">
        <v>45</v>
      </c>
      <c r="X1229" s="17" t="s">
        <v>46</v>
      </c>
      <c r="Z1229" t="s">
        <v>1340</v>
      </c>
      <c r="AA1229">
        <v>401</v>
      </c>
      <c r="AB1229">
        <v>52</v>
      </c>
    </row>
    <row r="1230" spans="1:28" x14ac:dyDescent="0.25">
      <c r="A1230" t="s">
        <v>2575</v>
      </c>
      <c r="B1230" t="s">
        <v>2576</v>
      </c>
      <c r="C1230" s="17">
        <v>44813</v>
      </c>
      <c r="D1230" s="7">
        <v>358000</v>
      </c>
      <c r="E1230" t="s">
        <v>41</v>
      </c>
      <c r="F1230" t="s">
        <v>42</v>
      </c>
      <c r="G1230" s="7">
        <v>358000</v>
      </c>
      <c r="H1230" s="7">
        <v>179910</v>
      </c>
      <c r="I1230" s="12">
        <f t="shared" si="95"/>
        <v>50.254189944134076</v>
      </c>
      <c r="J1230" s="12">
        <f t="shared" si="99"/>
        <v>0.55748664743077825</v>
      </c>
      <c r="K1230" s="7">
        <v>359812</v>
      </c>
      <c r="L1230" s="7">
        <v>66953</v>
      </c>
      <c r="M1230" s="7">
        <f t="shared" si="96"/>
        <v>291047</v>
      </c>
      <c r="N1230" s="7">
        <v>190168.1875</v>
      </c>
      <c r="O1230" s="22">
        <f t="shared" si="97"/>
        <v>1.5304715464041534</v>
      </c>
      <c r="P1230" s="27">
        <v>2191</v>
      </c>
      <c r="Q1230" s="32">
        <f t="shared" si="98"/>
        <v>132.83751711547239</v>
      </c>
      <c r="R1230" s="37" t="s">
        <v>2550</v>
      </c>
      <c r="S1230" s="42">
        <f>ABS(O1909-O1230)*100</f>
        <v>3.188610816905868</v>
      </c>
      <c r="T1230" t="s">
        <v>44</v>
      </c>
      <c r="V1230" s="7">
        <v>54500</v>
      </c>
      <c r="W1230" t="s">
        <v>45</v>
      </c>
      <c r="X1230" s="17" t="s">
        <v>46</v>
      </c>
      <c r="Z1230" t="s">
        <v>1340</v>
      </c>
      <c r="AA1230">
        <v>401</v>
      </c>
      <c r="AB1230">
        <v>52</v>
      </c>
    </row>
    <row r="1231" spans="1:28" x14ac:dyDescent="0.25">
      <c r="A1231" t="s">
        <v>2577</v>
      </c>
      <c r="B1231" t="s">
        <v>2578</v>
      </c>
      <c r="C1231" s="17">
        <v>45147</v>
      </c>
      <c r="D1231" s="7">
        <v>415000</v>
      </c>
      <c r="E1231" t="s">
        <v>41</v>
      </c>
      <c r="F1231" t="s">
        <v>42</v>
      </c>
      <c r="G1231" s="7">
        <v>415000</v>
      </c>
      <c r="H1231" s="7">
        <v>171910</v>
      </c>
      <c r="I1231" s="12">
        <f t="shared" si="95"/>
        <v>41.424096385542171</v>
      </c>
      <c r="J1231" s="12">
        <f t="shared" si="99"/>
        <v>8.2726069111611267</v>
      </c>
      <c r="K1231" s="7">
        <v>343823</v>
      </c>
      <c r="L1231" s="7">
        <v>60822</v>
      </c>
      <c r="M1231" s="7">
        <f t="shared" si="96"/>
        <v>354178</v>
      </c>
      <c r="N1231" s="7">
        <v>183766.890625</v>
      </c>
      <c r="O1231" s="22">
        <f t="shared" si="97"/>
        <v>1.927322156866363</v>
      </c>
      <c r="P1231" s="27">
        <v>2279</v>
      </c>
      <c r="Q1231" s="32">
        <f t="shared" si="98"/>
        <v>155.40939008336989</v>
      </c>
      <c r="R1231" s="37" t="s">
        <v>2550</v>
      </c>
      <c r="S1231" s="42">
        <f>ABS(O1909-O1231)*100</f>
        <v>42.87367186312683</v>
      </c>
      <c r="T1231" t="s">
        <v>44</v>
      </c>
      <c r="V1231" s="7">
        <v>54500</v>
      </c>
      <c r="W1231" t="s">
        <v>45</v>
      </c>
      <c r="X1231" s="17" t="s">
        <v>46</v>
      </c>
      <c r="Z1231" t="s">
        <v>1340</v>
      </c>
      <c r="AA1231">
        <v>401</v>
      </c>
      <c r="AB1231">
        <v>52</v>
      </c>
    </row>
    <row r="1232" spans="1:28" x14ac:dyDescent="0.25">
      <c r="A1232" t="s">
        <v>2579</v>
      </c>
      <c r="B1232" t="s">
        <v>2580</v>
      </c>
      <c r="C1232" s="17">
        <v>44784</v>
      </c>
      <c r="D1232" s="7">
        <v>406000</v>
      </c>
      <c r="E1232" t="s">
        <v>41</v>
      </c>
      <c r="F1232" t="s">
        <v>42</v>
      </c>
      <c r="G1232" s="7">
        <v>406000</v>
      </c>
      <c r="H1232" s="7">
        <v>168360</v>
      </c>
      <c r="I1232" s="12">
        <f t="shared" si="95"/>
        <v>41.467980295566505</v>
      </c>
      <c r="J1232" s="12">
        <f t="shared" si="99"/>
        <v>8.2287230011367924</v>
      </c>
      <c r="K1232" s="7">
        <v>336715</v>
      </c>
      <c r="L1232" s="7">
        <v>60833</v>
      </c>
      <c r="M1232" s="7">
        <f t="shared" si="96"/>
        <v>345167</v>
      </c>
      <c r="N1232" s="7">
        <v>179144.15625</v>
      </c>
      <c r="O1232" s="22">
        <f t="shared" si="97"/>
        <v>1.92675556504512</v>
      </c>
      <c r="P1232" s="27">
        <v>2128</v>
      </c>
      <c r="Q1232" s="32">
        <f t="shared" si="98"/>
        <v>162.20253759398497</v>
      </c>
      <c r="R1232" s="37" t="s">
        <v>2550</v>
      </c>
      <c r="S1232" s="42">
        <f>ABS(O1909-O1232)*100</f>
        <v>42.817012681002531</v>
      </c>
      <c r="T1232" t="s">
        <v>44</v>
      </c>
      <c r="V1232" s="7">
        <v>54500</v>
      </c>
      <c r="W1232" t="s">
        <v>45</v>
      </c>
      <c r="X1232" s="17" t="s">
        <v>46</v>
      </c>
      <c r="Z1232" t="s">
        <v>1340</v>
      </c>
      <c r="AA1232">
        <v>401</v>
      </c>
      <c r="AB1232">
        <v>52</v>
      </c>
    </row>
    <row r="1233" spans="1:28" x14ac:dyDescent="0.25">
      <c r="A1233" t="s">
        <v>2581</v>
      </c>
      <c r="B1233" t="s">
        <v>2582</v>
      </c>
      <c r="C1233" s="17">
        <v>45000</v>
      </c>
      <c r="D1233" s="7">
        <v>405000</v>
      </c>
      <c r="E1233" t="s">
        <v>41</v>
      </c>
      <c r="F1233" t="s">
        <v>42</v>
      </c>
      <c r="G1233" s="7">
        <v>405000</v>
      </c>
      <c r="H1233" s="7">
        <v>202590</v>
      </c>
      <c r="I1233" s="12">
        <f t="shared" si="95"/>
        <v>50.022222222222226</v>
      </c>
      <c r="J1233" s="12">
        <f t="shared" si="99"/>
        <v>0.32551892551892792</v>
      </c>
      <c r="K1233" s="7">
        <v>405171</v>
      </c>
      <c r="L1233" s="7">
        <v>61318</v>
      </c>
      <c r="M1233" s="7">
        <f t="shared" si="96"/>
        <v>343682</v>
      </c>
      <c r="N1233" s="7">
        <v>223281.171875</v>
      </c>
      <c r="O1233" s="22">
        <f t="shared" si="97"/>
        <v>1.539234128493397</v>
      </c>
      <c r="P1233" s="27">
        <v>3044</v>
      </c>
      <c r="Q1233" s="32">
        <f t="shared" si="98"/>
        <v>112.90473061760841</v>
      </c>
      <c r="R1233" s="37" t="s">
        <v>2550</v>
      </c>
      <c r="S1233" s="42">
        <f>ABS(O1909-O1233)*100</f>
        <v>4.0648690258302311</v>
      </c>
      <c r="T1233" t="s">
        <v>44</v>
      </c>
      <c r="V1233" s="7">
        <v>54500</v>
      </c>
      <c r="W1233" t="s">
        <v>45</v>
      </c>
      <c r="X1233" s="17" t="s">
        <v>46</v>
      </c>
      <c r="Z1233" t="s">
        <v>1340</v>
      </c>
      <c r="AA1233">
        <v>401</v>
      </c>
      <c r="AB1233">
        <v>52</v>
      </c>
    </row>
    <row r="1234" spans="1:28" x14ac:dyDescent="0.25">
      <c r="A1234" t="s">
        <v>2583</v>
      </c>
      <c r="B1234" t="s">
        <v>2584</v>
      </c>
      <c r="C1234" s="17">
        <v>44762</v>
      </c>
      <c r="D1234" s="7">
        <v>355000</v>
      </c>
      <c r="E1234" t="s">
        <v>41</v>
      </c>
      <c r="F1234" t="s">
        <v>42</v>
      </c>
      <c r="G1234" s="7">
        <v>355000</v>
      </c>
      <c r="H1234" s="7">
        <v>201750</v>
      </c>
      <c r="I1234" s="12">
        <f t="shared" si="95"/>
        <v>56.83098591549296</v>
      </c>
      <c r="J1234" s="12">
        <f t="shared" si="99"/>
        <v>7.134282618789662</v>
      </c>
      <c r="K1234" s="7">
        <v>403506</v>
      </c>
      <c r="L1234" s="7">
        <v>76025</v>
      </c>
      <c r="M1234" s="7">
        <f t="shared" si="96"/>
        <v>278975</v>
      </c>
      <c r="N1234" s="7">
        <v>212650</v>
      </c>
      <c r="O1234" s="22">
        <f t="shared" si="97"/>
        <v>1.3118974841288502</v>
      </c>
      <c r="P1234" s="27">
        <v>2724</v>
      </c>
      <c r="Q1234" s="32">
        <f t="shared" si="98"/>
        <v>102.41372980910425</v>
      </c>
      <c r="R1234" s="37" t="s">
        <v>2550</v>
      </c>
      <c r="S1234" s="42">
        <f>ABS(O1909-O1234)*100</f>
        <v>18.668795410624451</v>
      </c>
      <c r="T1234" t="s">
        <v>44</v>
      </c>
      <c r="V1234" s="7">
        <v>64500</v>
      </c>
      <c r="W1234" t="s">
        <v>45</v>
      </c>
      <c r="X1234" s="17" t="s">
        <v>46</v>
      </c>
      <c r="Z1234" t="s">
        <v>1340</v>
      </c>
      <c r="AA1234">
        <v>401</v>
      </c>
      <c r="AB1234">
        <v>52</v>
      </c>
    </row>
    <row r="1235" spans="1:28" x14ac:dyDescent="0.25">
      <c r="A1235" t="s">
        <v>2585</v>
      </c>
      <c r="B1235" t="s">
        <v>2586</v>
      </c>
      <c r="C1235" s="17">
        <v>44882</v>
      </c>
      <c r="D1235" s="7">
        <v>435000</v>
      </c>
      <c r="E1235" t="s">
        <v>41</v>
      </c>
      <c r="F1235" t="s">
        <v>42</v>
      </c>
      <c r="G1235" s="7">
        <v>435000</v>
      </c>
      <c r="H1235" s="7">
        <v>202700</v>
      </c>
      <c r="I1235" s="12">
        <f t="shared" si="95"/>
        <v>46.597701149425284</v>
      </c>
      <c r="J1235" s="12">
        <f t="shared" si="99"/>
        <v>3.0990021472780143</v>
      </c>
      <c r="K1235" s="7">
        <v>405401</v>
      </c>
      <c r="L1235" s="7">
        <v>66206</v>
      </c>
      <c r="M1235" s="7">
        <f t="shared" si="96"/>
        <v>368794</v>
      </c>
      <c r="N1235" s="7">
        <v>216047.765625</v>
      </c>
      <c r="O1235" s="22">
        <f t="shared" si="97"/>
        <v>1.7070021480348276</v>
      </c>
      <c r="P1235" s="27">
        <v>2805</v>
      </c>
      <c r="Q1235" s="32">
        <f t="shared" si="98"/>
        <v>131.47736185383243</v>
      </c>
      <c r="R1235" s="37" t="s">
        <v>2587</v>
      </c>
      <c r="S1235" s="42">
        <f>ABS(O1909-O1235)*100</f>
        <v>20.841670979973294</v>
      </c>
      <c r="T1235" t="s">
        <v>44</v>
      </c>
      <c r="V1235" s="7">
        <v>54500</v>
      </c>
      <c r="W1235" t="s">
        <v>45</v>
      </c>
      <c r="X1235" s="17" t="s">
        <v>46</v>
      </c>
      <c r="Z1235" t="s">
        <v>1340</v>
      </c>
      <c r="AA1235">
        <v>401</v>
      </c>
      <c r="AB1235">
        <v>52</v>
      </c>
    </row>
    <row r="1236" spans="1:28" x14ac:dyDescent="0.25">
      <c r="A1236" t="s">
        <v>2588</v>
      </c>
      <c r="B1236" t="s">
        <v>2589</v>
      </c>
      <c r="C1236" s="17">
        <v>45091</v>
      </c>
      <c r="D1236" s="7">
        <v>360000</v>
      </c>
      <c r="E1236" t="s">
        <v>41</v>
      </c>
      <c r="F1236" t="s">
        <v>42</v>
      </c>
      <c r="G1236" s="7">
        <v>360000</v>
      </c>
      <c r="H1236" s="7">
        <v>166040</v>
      </c>
      <c r="I1236" s="12">
        <f t="shared" si="95"/>
        <v>46.12222222222222</v>
      </c>
      <c r="J1236" s="12">
        <f t="shared" si="99"/>
        <v>3.5744810744810778</v>
      </c>
      <c r="K1236" s="7">
        <v>332079</v>
      </c>
      <c r="L1236" s="7">
        <v>63637</v>
      </c>
      <c r="M1236" s="7">
        <f t="shared" si="96"/>
        <v>296363</v>
      </c>
      <c r="N1236" s="7">
        <v>170982.171875</v>
      </c>
      <c r="O1236" s="22">
        <f t="shared" si="97"/>
        <v>1.7332976692836854</v>
      </c>
      <c r="P1236" s="27">
        <v>1974</v>
      </c>
      <c r="Q1236" s="32">
        <f t="shared" si="98"/>
        <v>150.13323201621074</v>
      </c>
      <c r="R1236" s="37" t="s">
        <v>2587</v>
      </c>
      <c r="S1236" s="42">
        <f>ABS(O1909-O1236)*100</f>
        <v>23.471223104859074</v>
      </c>
      <c r="T1236" t="s">
        <v>44</v>
      </c>
      <c r="V1236" s="7">
        <v>54500</v>
      </c>
      <c r="W1236" t="s">
        <v>45</v>
      </c>
      <c r="X1236" s="17" t="s">
        <v>46</v>
      </c>
      <c r="Z1236" t="s">
        <v>1340</v>
      </c>
      <c r="AA1236">
        <v>401</v>
      </c>
      <c r="AB1236">
        <v>52</v>
      </c>
    </row>
    <row r="1237" spans="1:28" x14ac:dyDescent="0.25">
      <c r="A1237" t="s">
        <v>2590</v>
      </c>
      <c r="B1237" t="s">
        <v>2591</v>
      </c>
      <c r="C1237" s="17">
        <v>45315</v>
      </c>
      <c r="D1237" s="7">
        <v>380000</v>
      </c>
      <c r="E1237" t="s">
        <v>41</v>
      </c>
      <c r="F1237" t="s">
        <v>42</v>
      </c>
      <c r="G1237" s="7">
        <v>380000</v>
      </c>
      <c r="H1237" s="7">
        <v>193880</v>
      </c>
      <c r="I1237" s="12">
        <f t="shared" si="95"/>
        <v>51.021052631578947</v>
      </c>
      <c r="J1237" s="12">
        <f t="shared" si="99"/>
        <v>1.3243493348756488</v>
      </c>
      <c r="K1237" s="7">
        <v>387769</v>
      </c>
      <c r="L1237" s="7">
        <v>60836</v>
      </c>
      <c r="M1237" s="7">
        <f t="shared" si="96"/>
        <v>319164</v>
      </c>
      <c r="N1237" s="7">
        <v>212294.15625</v>
      </c>
      <c r="O1237" s="22">
        <f t="shared" si="97"/>
        <v>1.503404547905449</v>
      </c>
      <c r="P1237" s="27">
        <v>2672</v>
      </c>
      <c r="Q1237" s="32">
        <f t="shared" si="98"/>
        <v>119.44760479041916</v>
      </c>
      <c r="R1237" s="37" t="s">
        <v>2550</v>
      </c>
      <c r="S1237" s="42">
        <f>ABS(O1909-O1237)*100</f>
        <v>0.48191096703542602</v>
      </c>
      <c r="T1237" t="s">
        <v>44</v>
      </c>
      <c r="V1237" s="7">
        <v>54500</v>
      </c>
      <c r="W1237" t="s">
        <v>45</v>
      </c>
      <c r="X1237" s="17" t="s">
        <v>46</v>
      </c>
      <c r="Z1237" t="s">
        <v>1340</v>
      </c>
      <c r="AA1237">
        <v>401</v>
      </c>
      <c r="AB1237">
        <v>52</v>
      </c>
    </row>
    <row r="1238" spans="1:28" x14ac:dyDescent="0.25">
      <c r="A1238" t="s">
        <v>2592</v>
      </c>
      <c r="B1238" t="s">
        <v>2593</v>
      </c>
      <c r="C1238" s="17">
        <v>45148</v>
      </c>
      <c r="D1238" s="7">
        <v>390000</v>
      </c>
      <c r="E1238" t="s">
        <v>41</v>
      </c>
      <c r="F1238" t="s">
        <v>42</v>
      </c>
      <c r="G1238" s="7">
        <v>390000</v>
      </c>
      <c r="H1238" s="7">
        <v>189300</v>
      </c>
      <c r="I1238" s="12">
        <f t="shared" si="95"/>
        <v>48.538461538461533</v>
      </c>
      <c r="J1238" s="12">
        <f t="shared" si="99"/>
        <v>1.1582417582417648</v>
      </c>
      <c r="K1238" s="7">
        <v>378601</v>
      </c>
      <c r="L1238" s="7">
        <v>85088</v>
      </c>
      <c r="M1238" s="7">
        <f t="shared" si="96"/>
        <v>304912</v>
      </c>
      <c r="N1238" s="7">
        <v>190592.859375</v>
      </c>
      <c r="O1238" s="22">
        <f t="shared" si="97"/>
        <v>1.5998080987917389</v>
      </c>
      <c r="P1238" s="27">
        <v>2048</v>
      </c>
      <c r="Q1238" s="32">
        <f t="shared" si="98"/>
        <v>148.8828125</v>
      </c>
      <c r="R1238" s="37" t="s">
        <v>2550</v>
      </c>
      <c r="S1238" s="42">
        <f>ABS(O1909-O1238)*100</f>
        <v>10.122266055664419</v>
      </c>
      <c r="T1238" t="s">
        <v>83</v>
      </c>
      <c r="V1238" s="7">
        <v>69500</v>
      </c>
      <c r="W1238" t="s">
        <v>45</v>
      </c>
      <c r="X1238" s="17" t="s">
        <v>46</v>
      </c>
      <c r="Z1238" t="s">
        <v>1340</v>
      </c>
      <c r="AA1238">
        <v>401</v>
      </c>
      <c r="AB1238">
        <v>55</v>
      </c>
    </row>
    <row r="1239" spans="1:28" x14ac:dyDescent="0.25">
      <c r="A1239" t="s">
        <v>2594</v>
      </c>
      <c r="B1239" t="s">
        <v>2595</v>
      </c>
      <c r="C1239" s="17">
        <v>45058</v>
      </c>
      <c r="D1239" s="7">
        <v>350000</v>
      </c>
      <c r="E1239" t="s">
        <v>41</v>
      </c>
      <c r="F1239" t="s">
        <v>42</v>
      </c>
      <c r="G1239" s="7">
        <v>350000</v>
      </c>
      <c r="H1239" s="7">
        <v>199290</v>
      </c>
      <c r="I1239" s="12">
        <f t="shared" si="95"/>
        <v>56.940000000000005</v>
      </c>
      <c r="J1239" s="12">
        <f t="shared" si="99"/>
        <v>7.2432967032967071</v>
      </c>
      <c r="K1239" s="7">
        <v>398586</v>
      </c>
      <c r="L1239" s="7">
        <v>72394</v>
      </c>
      <c r="M1239" s="7">
        <f t="shared" si="96"/>
        <v>277606</v>
      </c>
      <c r="N1239" s="7">
        <v>211812.984375</v>
      </c>
      <c r="O1239" s="22">
        <f t="shared" si="97"/>
        <v>1.3106184251127782</v>
      </c>
      <c r="P1239" s="27">
        <v>2633</v>
      </c>
      <c r="Q1239" s="32">
        <f t="shared" si="98"/>
        <v>105.4333459931637</v>
      </c>
      <c r="R1239" s="37" t="s">
        <v>2550</v>
      </c>
      <c r="S1239" s="42">
        <f>ABS(O1909-O1239)*100</f>
        <v>18.796701312231654</v>
      </c>
      <c r="T1239" t="s">
        <v>44</v>
      </c>
      <c r="V1239" s="7">
        <v>54500</v>
      </c>
      <c r="W1239" t="s">
        <v>45</v>
      </c>
      <c r="X1239" s="17" t="s">
        <v>46</v>
      </c>
      <c r="Z1239" t="s">
        <v>1340</v>
      </c>
      <c r="AA1239">
        <v>401</v>
      </c>
      <c r="AB1239">
        <v>52</v>
      </c>
    </row>
    <row r="1240" spans="1:28" x14ac:dyDescent="0.25">
      <c r="A1240" t="s">
        <v>2596</v>
      </c>
      <c r="B1240" t="s">
        <v>2597</v>
      </c>
      <c r="C1240" s="17">
        <v>44665</v>
      </c>
      <c r="D1240" s="7">
        <v>420000</v>
      </c>
      <c r="E1240" t="s">
        <v>41</v>
      </c>
      <c r="F1240" t="s">
        <v>42</v>
      </c>
      <c r="G1240" s="7">
        <v>420000</v>
      </c>
      <c r="H1240" s="7">
        <v>179930</v>
      </c>
      <c r="I1240" s="12">
        <f t="shared" si="95"/>
        <v>42.840476190476188</v>
      </c>
      <c r="J1240" s="12">
        <f t="shared" si="99"/>
        <v>6.8562271062271094</v>
      </c>
      <c r="K1240" s="7">
        <v>359863</v>
      </c>
      <c r="L1240" s="7">
        <v>69313</v>
      </c>
      <c r="M1240" s="7">
        <f t="shared" si="96"/>
        <v>350687</v>
      </c>
      <c r="N1240" s="7">
        <v>185063.6875</v>
      </c>
      <c r="O1240" s="22">
        <f t="shared" si="97"/>
        <v>1.8949530550124805</v>
      </c>
      <c r="P1240" s="27">
        <v>2051</v>
      </c>
      <c r="Q1240" s="32">
        <f t="shared" si="98"/>
        <v>170.98342272062408</v>
      </c>
      <c r="R1240" s="37" t="s">
        <v>2587</v>
      </c>
      <c r="S1240" s="42">
        <f>ABS(O1909-O1240)*100</f>
        <v>39.636761677738576</v>
      </c>
      <c r="T1240" t="s">
        <v>44</v>
      </c>
      <c r="V1240" s="7">
        <v>64500</v>
      </c>
      <c r="W1240" t="s">
        <v>45</v>
      </c>
      <c r="X1240" s="17" t="s">
        <v>46</v>
      </c>
      <c r="Z1240" t="s">
        <v>1340</v>
      </c>
      <c r="AA1240">
        <v>401</v>
      </c>
      <c r="AB1240">
        <v>55</v>
      </c>
    </row>
    <row r="1241" spans="1:28" x14ac:dyDescent="0.25">
      <c r="A1241" t="s">
        <v>2598</v>
      </c>
      <c r="B1241" t="s">
        <v>2599</v>
      </c>
      <c r="C1241" s="17">
        <v>45366</v>
      </c>
      <c r="D1241" s="7">
        <v>440000</v>
      </c>
      <c r="E1241" t="s">
        <v>41</v>
      </c>
      <c r="F1241" t="s">
        <v>42</v>
      </c>
      <c r="G1241" s="7">
        <v>440000</v>
      </c>
      <c r="H1241" s="7">
        <v>217260</v>
      </c>
      <c r="I1241" s="12">
        <f t="shared" si="95"/>
        <v>49.377272727272725</v>
      </c>
      <c r="J1241" s="12">
        <f t="shared" si="99"/>
        <v>0.31943056943057258</v>
      </c>
      <c r="K1241" s="7">
        <v>434521</v>
      </c>
      <c r="L1241" s="7">
        <v>63599</v>
      </c>
      <c r="M1241" s="7">
        <f t="shared" si="96"/>
        <v>376401</v>
      </c>
      <c r="N1241" s="7">
        <v>236256.046875</v>
      </c>
      <c r="O1241" s="22">
        <f t="shared" si="97"/>
        <v>1.5931909679295906</v>
      </c>
      <c r="P1241" s="27">
        <v>2870</v>
      </c>
      <c r="Q1241" s="32">
        <f t="shared" si="98"/>
        <v>131.15017421602786</v>
      </c>
      <c r="R1241" s="37" t="s">
        <v>2587</v>
      </c>
      <c r="S1241" s="42">
        <f>ABS(O1909-O1241)*100</f>
        <v>9.4605529694495871</v>
      </c>
      <c r="T1241" t="s">
        <v>44</v>
      </c>
      <c r="V1241" s="7">
        <v>54500</v>
      </c>
      <c r="W1241" t="s">
        <v>45</v>
      </c>
      <c r="X1241" s="17" t="s">
        <v>46</v>
      </c>
      <c r="Z1241" t="s">
        <v>1340</v>
      </c>
      <c r="AA1241">
        <v>401</v>
      </c>
      <c r="AB1241">
        <v>55</v>
      </c>
    </row>
    <row r="1242" spans="1:28" x14ac:dyDescent="0.25">
      <c r="A1242" t="s">
        <v>2600</v>
      </c>
      <c r="B1242" t="s">
        <v>2601</v>
      </c>
      <c r="C1242" s="17">
        <v>45322</v>
      </c>
      <c r="D1242" s="7">
        <v>400000</v>
      </c>
      <c r="E1242" t="s">
        <v>41</v>
      </c>
      <c r="F1242" t="s">
        <v>42</v>
      </c>
      <c r="G1242" s="7">
        <v>400000</v>
      </c>
      <c r="H1242" s="7">
        <v>214600</v>
      </c>
      <c r="I1242" s="12">
        <f t="shared" si="95"/>
        <v>53.65</v>
      </c>
      <c r="J1242" s="12">
        <f t="shared" si="99"/>
        <v>3.9532967032967008</v>
      </c>
      <c r="K1242" s="7">
        <v>429192</v>
      </c>
      <c r="L1242" s="7">
        <v>72220</v>
      </c>
      <c r="M1242" s="7">
        <f t="shared" si="96"/>
        <v>327780</v>
      </c>
      <c r="N1242" s="7">
        <v>227370.703125</v>
      </c>
      <c r="O1242" s="22">
        <f t="shared" si="97"/>
        <v>1.4416105307102767</v>
      </c>
      <c r="P1242" s="27">
        <v>2942</v>
      </c>
      <c r="Q1242" s="32">
        <f t="shared" si="98"/>
        <v>111.41400407885791</v>
      </c>
      <c r="R1242" s="37" t="s">
        <v>2587</v>
      </c>
      <c r="S1242" s="42">
        <f>ABS(O1909-O1242)*100</f>
        <v>5.6974907524818041</v>
      </c>
      <c r="T1242" t="s">
        <v>44</v>
      </c>
      <c r="V1242" s="7">
        <v>64500</v>
      </c>
      <c r="W1242" t="s">
        <v>45</v>
      </c>
      <c r="X1242" s="17" t="s">
        <v>46</v>
      </c>
      <c r="Z1242" t="s">
        <v>1340</v>
      </c>
      <c r="AA1242">
        <v>401</v>
      </c>
      <c r="AB1242">
        <v>52</v>
      </c>
    </row>
    <row r="1243" spans="1:28" x14ac:dyDescent="0.25">
      <c r="A1243" t="s">
        <v>2602</v>
      </c>
      <c r="B1243" t="s">
        <v>2603</v>
      </c>
      <c r="C1243" s="17">
        <v>45124</v>
      </c>
      <c r="D1243" s="7">
        <v>370000</v>
      </c>
      <c r="E1243" t="s">
        <v>41</v>
      </c>
      <c r="F1243" t="s">
        <v>42</v>
      </c>
      <c r="G1243" s="7">
        <v>370000</v>
      </c>
      <c r="H1243" s="7">
        <v>198810</v>
      </c>
      <c r="I1243" s="12">
        <f t="shared" si="95"/>
        <v>53.732432432432432</v>
      </c>
      <c r="J1243" s="12">
        <f t="shared" si="99"/>
        <v>4.0357291357291345</v>
      </c>
      <c r="K1243" s="7">
        <v>397625</v>
      </c>
      <c r="L1243" s="7">
        <v>75101</v>
      </c>
      <c r="M1243" s="7">
        <f t="shared" si="96"/>
        <v>294899</v>
      </c>
      <c r="N1243" s="7">
        <v>205429.296875</v>
      </c>
      <c r="O1243" s="22">
        <f t="shared" si="97"/>
        <v>1.4355255286661508</v>
      </c>
      <c r="P1243" s="27">
        <v>2562</v>
      </c>
      <c r="Q1243" s="32">
        <f t="shared" si="98"/>
        <v>115.10499609679937</v>
      </c>
      <c r="R1243" s="37" t="s">
        <v>2587</v>
      </c>
      <c r="S1243" s="42">
        <f>ABS(O1909-O1243)*100</f>
        <v>6.3059909568943917</v>
      </c>
      <c r="T1243" t="s">
        <v>44</v>
      </c>
      <c r="V1243" s="7">
        <v>69500</v>
      </c>
      <c r="W1243" t="s">
        <v>45</v>
      </c>
      <c r="X1243" s="17" t="s">
        <v>46</v>
      </c>
      <c r="Z1243" t="s">
        <v>1340</v>
      </c>
      <c r="AA1243">
        <v>401</v>
      </c>
      <c r="AB1243">
        <v>52</v>
      </c>
    </row>
    <row r="1244" spans="1:28" x14ac:dyDescent="0.25">
      <c r="A1244" t="s">
        <v>2604</v>
      </c>
      <c r="B1244" t="s">
        <v>2605</v>
      </c>
      <c r="C1244" s="17">
        <v>44855</v>
      </c>
      <c r="D1244" s="7">
        <v>260000</v>
      </c>
      <c r="E1244" t="s">
        <v>41</v>
      </c>
      <c r="F1244" t="s">
        <v>42</v>
      </c>
      <c r="G1244" s="7">
        <v>260000</v>
      </c>
      <c r="H1244" s="7">
        <v>164200</v>
      </c>
      <c r="I1244" s="12">
        <f t="shared" si="95"/>
        <v>63.153846153846146</v>
      </c>
      <c r="J1244" s="12">
        <f t="shared" si="99"/>
        <v>13.457142857142848</v>
      </c>
      <c r="K1244" s="7">
        <v>328402</v>
      </c>
      <c r="L1244" s="7">
        <v>74982</v>
      </c>
      <c r="M1244" s="7">
        <f t="shared" si="96"/>
        <v>185018</v>
      </c>
      <c r="N1244" s="7">
        <v>161414.015625</v>
      </c>
      <c r="O1244" s="22">
        <f t="shared" si="97"/>
        <v>1.1462325578333743</v>
      </c>
      <c r="P1244" s="27">
        <v>1836</v>
      </c>
      <c r="Q1244" s="32">
        <f t="shared" si="98"/>
        <v>100.7723311546841</v>
      </c>
      <c r="R1244" s="37" t="s">
        <v>2587</v>
      </c>
      <c r="S1244" s="42">
        <f>ABS(O1909-O1244)*100</f>
        <v>35.235288040172044</v>
      </c>
      <c r="T1244" t="s">
        <v>44</v>
      </c>
      <c r="V1244" s="7">
        <v>69500</v>
      </c>
      <c r="W1244" t="s">
        <v>45</v>
      </c>
      <c r="X1244" s="17" t="s">
        <v>46</v>
      </c>
      <c r="Z1244" t="s">
        <v>1340</v>
      </c>
      <c r="AA1244">
        <v>401</v>
      </c>
      <c r="AB1244">
        <v>52</v>
      </c>
    </row>
    <row r="1245" spans="1:28" x14ac:dyDescent="0.25">
      <c r="A1245" t="s">
        <v>2606</v>
      </c>
      <c r="B1245" t="s">
        <v>2607</v>
      </c>
      <c r="C1245" s="17">
        <v>45163</v>
      </c>
      <c r="D1245" s="7">
        <v>415000</v>
      </c>
      <c r="E1245" t="s">
        <v>41</v>
      </c>
      <c r="F1245" t="s">
        <v>42</v>
      </c>
      <c r="G1245" s="7">
        <v>415000</v>
      </c>
      <c r="H1245" s="7">
        <v>159030</v>
      </c>
      <c r="I1245" s="12">
        <f t="shared" si="95"/>
        <v>38.320481927710844</v>
      </c>
      <c r="J1245" s="12">
        <f t="shared" si="99"/>
        <v>11.376221368992454</v>
      </c>
      <c r="K1245" s="7">
        <v>318067</v>
      </c>
      <c r="L1245" s="7">
        <v>72246</v>
      </c>
      <c r="M1245" s="7">
        <f t="shared" si="96"/>
        <v>342754</v>
      </c>
      <c r="N1245" s="7">
        <v>156573.890625</v>
      </c>
      <c r="O1245" s="22">
        <f t="shared" si="97"/>
        <v>2.1890878398168439</v>
      </c>
      <c r="P1245" s="27">
        <v>1846</v>
      </c>
      <c r="Q1245" s="32">
        <f t="shared" si="98"/>
        <v>185.67388949079091</v>
      </c>
      <c r="R1245" s="37" t="s">
        <v>2587</v>
      </c>
      <c r="S1245" s="42">
        <f>ABS(O1909-O1245)*100</f>
        <v>69.050240158174915</v>
      </c>
      <c r="T1245" t="s">
        <v>44</v>
      </c>
      <c r="V1245" s="7">
        <v>64500</v>
      </c>
      <c r="W1245" t="s">
        <v>45</v>
      </c>
      <c r="X1245" s="17" t="s">
        <v>46</v>
      </c>
      <c r="Z1245" t="s">
        <v>1340</v>
      </c>
      <c r="AA1245">
        <v>401</v>
      </c>
      <c r="AB1245">
        <v>52</v>
      </c>
    </row>
    <row r="1246" spans="1:28" x14ac:dyDescent="0.25">
      <c r="A1246" t="s">
        <v>2608</v>
      </c>
      <c r="B1246" t="s">
        <v>2609</v>
      </c>
      <c r="C1246" s="17">
        <v>44655</v>
      </c>
      <c r="D1246" s="7">
        <v>415000</v>
      </c>
      <c r="E1246" t="s">
        <v>41</v>
      </c>
      <c r="F1246" t="s">
        <v>42</v>
      </c>
      <c r="G1246" s="7">
        <v>415000</v>
      </c>
      <c r="H1246" s="7">
        <v>175580</v>
      </c>
      <c r="I1246" s="12">
        <f t="shared" si="95"/>
        <v>42.308433734939761</v>
      </c>
      <c r="J1246" s="12">
        <f t="shared" si="99"/>
        <v>7.3882695617635363</v>
      </c>
      <c r="K1246" s="7">
        <v>351168</v>
      </c>
      <c r="L1246" s="7">
        <v>68520</v>
      </c>
      <c r="M1246" s="7">
        <f t="shared" si="96"/>
        <v>346480</v>
      </c>
      <c r="N1246" s="7">
        <v>180030.578125</v>
      </c>
      <c r="O1246" s="22">
        <f t="shared" si="97"/>
        <v>1.9245619472455937</v>
      </c>
      <c r="P1246" s="27">
        <v>2029</v>
      </c>
      <c r="Q1246" s="32">
        <f t="shared" si="98"/>
        <v>170.76392311483488</v>
      </c>
      <c r="R1246" s="37" t="s">
        <v>2587</v>
      </c>
      <c r="S1246" s="42">
        <f>ABS(O1909-O1246)*100</f>
        <v>42.597650901049903</v>
      </c>
      <c r="T1246" t="s">
        <v>44</v>
      </c>
      <c r="V1246" s="7">
        <v>54500</v>
      </c>
      <c r="W1246" t="s">
        <v>45</v>
      </c>
      <c r="X1246" s="17" t="s">
        <v>46</v>
      </c>
      <c r="Z1246" t="s">
        <v>1340</v>
      </c>
      <c r="AA1246">
        <v>401</v>
      </c>
      <c r="AB1246">
        <v>52</v>
      </c>
    </row>
    <row r="1247" spans="1:28" x14ac:dyDescent="0.25">
      <c r="A1247" t="s">
        <v>2610</v>
      </c>
      <c r="B1247" t="s">
        <v>2611</v>
      </c>
      <c r="C1247" s="17">
        <v>44714</v>
      </c>
      <c r="D1247" s="7">
        <v>430000</v>
      </c>
      <c r="E1247" t="s">
        <v>41</v>
      </c>
      <c r="F1247" t="s">
        <v>42</v>
      </c>
      <c r="G1247" s="7">
        <v>430000</v>
      </c>
      <c r="H1247" s="7">
        <v>228850</v>
      </c>
      <c r="I1247" s="12">
        <f t="shared" si="95"/>
        <v>53.220930232558139</v>
      </c>
      <c r="J1247" s="12">
        <f t="shared" si="99"/>
        <v>3.5242269358548413</v>
      </c>
      <c r="K1247" s="7">
        <v>457694</v>
      </c>
      <c r="L1247" s="7">
        <v>65170</v>
      </c>
      <c r="M1247" s="7">
        <f t="shared" si="96"/>
        <v>364830</v>
      </c>
      <c r="N1247" s="7">
        <v>250015.28125</v>
      </c>
      <c r="O1247" s="22">
        <f t="shared" si="97"/>
        <v>1.4592308045170739</v>
      </c>
      <c r="P1247" s="27">
        <v>2850</v>
      </c>
      <c r="Q1247" s="32">
        <f t="shared" si="98"/>
        <v>128.01052631578946</v>
      </c>
      <c r="R1247" s="37" t="s">
        <v>2587</v>
      </c>
      <c r="S1247" s="42">
        <f>ABS(O1909-O1247)*100</f>
        <v>3.9354633718020837</v>
      </c>
      <c r="T1247" t="s">
        <v>44</v>
      </c>
      <c r="V1247" s="7">
        <v>54500</v>
      </c>
      <c r="W1247" t="s">
        <v>45</v>
      </c>
      <c r="X1247" s="17" t="s">
        <v>46</v>
      </c>
      <c r="Z1247" t="s">
        <v>1340</v>
      </c>
      <c r="AA1247">
        <v>401</v>
      </c>
      <c r="AB1247">
        <v>55</v>
      </c>
    </row>
    <row r="1248" spans="1:28" x14ac:dyDescent="0.25">
      <c r="A1248" t="s">
        <v>2612</v>
      </c>
      <c r="B1248" t="s">
        <v>2613</v>
      </c>
      <c r="C1248" s="17">
        <v>44914</v>
      </c>
      <c r="D1248" s="7">
        <v>360000</v>
      </c>
      <c r="E1248" t="s">
        <v>41</v>
      </c>
      <c r="F1248" t="s">
        <v>42</v>
      </c>
      <c r="G1248" s="7">
        <v>360000</v>
      </c>
      <c r="H1248" s="7">
        <v>185620</v>
      </c>
      <c r="I1248" s="12">
        <f t="shared" si="95"/>
        <v>51.56111111111111</v>
      </c>
      <c r="J1248" s="12">
        <f t="shared" si="99"/>
        <v>1.8644078144078122</v>
      </c>
      <c r="K1248" s="7">
        <v>371241</v>
      </c>
      <c r="L1248" s="7">
        <v>62017</v>
      </c>
      <c r="M1248" s="7">
        <f t="shared" si="96"/>
        <v>297983</v>
      </c>
      <c r="N1248" s="7">
        <v>196957.96875</v>
      </c>
      <c r="O1248" s="22">
        <f t="shared" si="97"/>
        <v>1.512926853841754</v>
      </c>
      <c r="P1248" s="27">
        <v>2442</v>
      </c>
      <c r="Q1248" s="32">
        <f t="shared" si="98"/>
        <v>122.02416052416052</v>
      </c>
      <c r="R1248" s="37" t="s">
        <v>2587</v>
      </c>
      <c r="S1248" s="42">
        <f>ABS(O1909-O1248)*100</f>
        <v>1.4341415606659247</v>
      </c>
      <c r="T1248" t="s">
        <v>44</v>
      </c>
      <c r="V1248" s="7">
        <v>54500</v>
      </c>
      <c r="W1248" t="s">
        <v>45</v>
      </c>
      <c r="X1248" s="17" t="s">
        <v>46</v>
      </c>
      <c r="Z1248" t="s">
        <v>1340</v>
      </c>
      <c r="AA1248">
        <v>401</v>
      </c>
      <c r="AB1248">
        <v>52</v>
      </c>
    </row>
    <row r="1249" spans="1:28" x14ac:dyDescent="0.25">
      <c r="A1249" t="s">
        <v>2614</v>
      </c>
      <c r="B1249" t="s">
        <v>2615</v>
      </c>
      <c r="C1249" s="17">
        <v>45168</v>
      </c>
      <c r="D1249" s="7">
        <v>230000</v>
      </c>
      <c r="E1249" t="s">
        <v>41</v>
      </c>
      <c r="F1249" t="s">
        <v>42</v>
      </c>
      <c r="G1249" s="7">
        <v>230000</v>
      </c>
      <c r="H1249" s="7">
        <v>155400</v>
      </c>
      <c r="I1249" s="12">
        <f t="shared" si="95"/>
        <v>67.565217391304344</v>
      </c>
      <c r="J1249" s="12">
        <f t="shared" si="99"/>
        <v>17.868514094601046</v>
      </c>
      <c r="K1249" s="7">
        <v>310808</v>
      </c>
      <c r="L1249" s="7">
        <v>66279</v>
      </c>
      <c r="M1249" s="7">
        <f t="shared" si="96"/>
        <v>163721</v>
      </c>
      <c r="N1249" s="7">
        <v>155750.953125</v>
      </c>
      <c r="O1249" s="22">
        <f t="shared" si="97"/>
        <v>1.0511717374121206</v>
      </c>
      <c r="P1249" s="27">
        <v>1592</v>
      </c>
      <c r="Q1249" s="32">
        <f t="shared" si="98"/>
        <v>102.83982412060301</v>
      </c>
      <c r="R1249" s="37" t="s">
        <v>2587</v>
      </c>
      <c r="S1249" s="42">
        <f>ABS(O1909-O1249)*100</f>
        <v>44.741370082297415</v>
      </c>
      <c r="T1249" t="s">
        <v>83</v>
      </c>
      <c r="V1249" s="7">
        <v>54500</v>
      </c>
      <c r="W1249" t="s">
        <v>45</v>
      </c>
      <c r="X1249" s="17" t="s">
        <v>46</v>
      </c>
      <c r="Z1249" t="s">
        <v>1340</v>
      </c>
      <c r="AA1249">
        <v>401</v>
      </c>
      <c r="AB1249">
        <v>52</v>
      </c>
    </row>
    <row r="1250" spans="1:28" x14ac:dyDescent="0.25">
      <c r="A1250" t="s">
        <v>2616</v>
      </c>
      <c r="B1250" t="s">
        <v>2617</v>
      </c>
      <c r="C1250" s="17">
        <v>44817</v>
      </c>
      <c r="D1250" s="7">
        <v>287500</v>
      </c>
      <c r="E1250" t="s">
        <v>41</v>
      </c>
      <c r="F1250" t="s">
        <v>42</v>
      </c>
      <c r="G1250" s="7">
        <v>287500</v>
      </c>
      <c r="H1250" s="7">
        <v>155010</v>
      </c>
      <c r="I1250" s="12">
        <f t="shared" si="95"/>
        <v>53.916521739130431</v>
      </c>
      <c r="J1250" s="12">
        <f t="shared" si="99"/>
        <v>4.2198184424271332</v>
      </c>
      <c r="K1250" s="7">
        <v>310012</v>
      </c>
      <c r="L1250" s="7">
        <v>61151</v>
      </c>
      <c r="M1250" s="7">
        <f t="shared" si="96"/>
        <v>226349</v>
      </c>
      <c r="N1250" s="7">
        <v>158510.1875</v>
      </c>
      <c r="O1250" s="22">
        <f t="shared" si="97"/>
        <v>1.4279776181578234</v>
      </c>
      <c r="P1250" s="27">
        <v>1684</v>
      </c>
      <c r="Q1250" s="32">
        <f t="shared" si="98"/>
        <v>134.41152019002377</v>
      </c>
      <c r="R1250" s="37" t="s">
        <v>2587</v>
      </c>
      <c r="S1250" s="42">
        <f>ABS(O1909-O1250)*100</f>
        <v>7.0607820077271288</v>
      </c>
      <c r="T1250" t="s">
        <v>83</v>
      </c>
      <c r="V1250" s="7">
        <v>54500</v>
      </c>
      <c r="W1250" t="s">
        <v>45</v>
      </c>
      <c r="X1250" s="17" t="s">
        <v>46</v>
      </c>
      <c r="Z1250" t="s">
        <v>1340</v>
      </c>
      <c r="AA1250">
        <v>401</v>
      </c>
      <c r="AB1250">
        <v>50</v>
      </c>
    </row>
    <row r="1251" spans="1:28" x14ac:dyDescent="0.25">
      <c r="A1251" t="s">
        <v>2618</v>
      </c>
      <c r="B1251" t="s">
        <v>2619</v>
      </c>
      <c r="C1251" s="17">
        <v>44680</v>
      </c>
      <c r="D1251" s="7">
        <v>300000</v>
      </c>
      <c r="E1251" t="s">
        <v>41</v>
      </c>
      <c r="F1251" t="s">
        <v>42</v>
      </c>
      <c r="G1251" s="7">
        <v>300000</v>
      </c>
      <c r="H1251" s="7">
        <v>143430</v>
      </c>
      <c r="I1251" s="12">
        <f t="shared" si="95"/>
        <v>47.81</v>
      </c>
      <c r="J1251" s="12">
        <f t="shared" si="99"/>
        <v>1.8867032967032955</v>
      </c>
      <c r="K1251" s="7">
        <v>286851</v>
      </c>
      <c r="L1251" s="7">
        <v>62913</v>
      </c>
      <c r="M1251" s="7">
        <f t="shared" si="96"/>
        <v>237087</v>
      </c>
      <c r="N1251" s="7">
        <v>127237.5</v>
      </c>
      <c r="O1251" s="22">
        <f t="shared" si="97"/>
        <v>1.8633421750663131</v>
      </c>
      <c r="P1251" s="27">
        <v>1914</v>
      </c>
      <c r="Q1251" s="32">
        <f t="shared" si="98"/>
        <v>123.86990595611286</v>
      </c>
      <c r="R1251" s="37" t="s">
        <v>2620</v>
      </c>
      <c r="S1251" s="42">
        <f>ABS(O1909-O1251)*100</f>
        <v>36.475673683121833</v>
      </c>
      <c r="T1251" t="s">
        <v>44</v>
      </c>
      <c r="V1251" s="7">
        <v>54500</v>
      </c>
      <c r="W1251" t="s">
        <v>45</v>
      </c>
      <c r="X1251" s="17" t="s">
        <v>46</v>
      </c>
      <c r="Z1251" t="s">
        <v>1340</v>
      </c>
      <c r="AA1251">
        <v>401</v>
      </c>
      <c r="AB1251">
        <v>47</v>
      </c>
    </row>
    <row r="1252" spans="1:28" x14ac:dyDescent="0.25">
      <c r="A1252" t="s">
        <v>2621</v>
      </c>
      <c r="B1252" t="s">
        <v>2622</v>
      </c>
      <c r="C1252" s="17">
        <v>44859</v>
      </c>
      <c r="D1252" s="7">
        <v>315000</v>
      </c>
      <c r="E1252" t="s">
        <v>41</v>
      </c>
      <c r="F1252" t="s">
        <v>42</v>
      </c>
      <c r="G1252" s="7">
        <v>315000</v>
      </c>
      <c r="H1252" s="7">
        <v>155110</v>
      </c>
      <c r="I1252" s="12">
        <f t="shared" si="95"/>
        <v>49.24126984126984</v>
      </c>
      <c r="J1252" s="12">
        <f t="shared" si="99"/>
        <v>0.45543345543345737</v>
      </c>
      <c r="K1252" s="7">
        <v>310224</v>
      </c>
      <c r="L1252" s="7">
        <v>63302</v>
      </c>
      <c r="M1252" s="7">
        <f t="shared" si="96"/>
        <v>251698</v>
      </c>
      <c r="N1252" s="7">
        <v>140296.59375</v>
      </c>
      <c r="O1252" s="22">
        <f t="shared" si="97"/>
        <v>1.7940421308339853</v>
      </c>
      <c r="P1252" s="27">
        <v>1898</v>
      </c>
      <c r="Q1252" s="32">
        <f t="shared" si="98"/>
        <v>132.6122233930453</v>
      </c>
      <c r="R1252" s="37" t="s">
        <v>2620</v>
      </c>
      <c r="S1252" s="42">
        <f>ABS(O1909-O1252)*100</f>
        <v>29.545669259889063</v>
      </c>
      <c r="T1252" t="s">
        <v>44</v>
      </c>
      <c r="V1252" s="7">
        <v>54500</v>
      </c>
      <c r="W1252" t="s">
        <v>45</v>
      </c>
      <c r="X1252" s="17" t="s">
        <v>46</v>
      </c>
      <c r="Z1252" t="s">
        <v>1340</v>
      </c>
      <c r="AA1252">
        <v>401</v>
      </c>
      <c r="AB1252">
        <v>52</v>
      </c>
    </row>
    <row r="1253" spans="1:28" x14ac:dyDescent="0.25">
      <c r="A1253" t="s">
        <v>2623</v>
      </c>
      <c r="B1253" t="s">
        <v>2624</v>
      </c>
      <c r="C1253" s="17">
        <v>44712</v>
      </c>
      <c r="D1253" s="7">
        <v>297250</v>
      </c>
      <c r="E1253" t="s">
        <v>41</v>
      </c>
      <c r="F1253" t="s">
        <v>42</v>
      </c>
      <c r="G1253" s="7">
        <v>297250</v>
      </c>
      <c r="H1253" s="7">
        <v>142110</v>
      </c>
      <c r="I1253" s="12">
        <f t="shared" si="95"/>
        <v>47.808242220353236</v>
      </c>
      <c r="J1253" s="12">
        <f t="shared" si="99"/>
        <v>1.8884610763500618</v>
      </c>
      <c r="K1253" s="7">
        <v>284222</v>
      </c>
      <c r="L1253" s="7">
        <v>60284</v>
      </c>
      <c r="M1253" s="7">
        <f t="shared" si="96"/>
        <v>236966</v>
      </c>
      <c r="N1253" s="7">
        <v>127237.5</v>
      </c>
      <c r="O1253" s="22">
        <f t="shared" si="97"/>
        <v>1.8623911975636114</v>
      </c>
      <c r="P1253" s="27">
        <v>1914</v>
      </c>
      <c r="Q1253" s="32">
        <f t="shared" si="98"/>
        <v>123.80668756530825</v>
      </c>
      <c r="R1253" s="37" t="s">
        <v>2620</v>
      </c>
      <c r="S1253" s="42">
        <f>ABS(O1909-O1253)*100</f>
        <v>36.38057593285167</v>
      </c>
      <c r="T1253" t="s">
        <v>44</v>
      </c>
      <c r="V1253" s="7">
        <v>54500</v>
      </c>
      <c r="W1253" t="s">
        <v>45</v>
      </c>
      <c r="X1253" s="17" t="s">
        <v>46</v>
      </c>
      <c r="Z1253" t="s">
        <v>1340</v>
      </c>
      <c r="AA1253">
        <v>401</v>
      </c>
      <c r="AB1253">
        <v>47</v>
      </c>
    </row>
    <row r="1254" spans="1:28" x14ac:dyDescent="0.25">
      <c r="A1254" t="s">
        <v>2625</v>
      </c>
      <c r="B1254" t="s">
        <v>2626</v>
      </c>
      <c r="C1254" s="17">
        <v>44764</v>
      </c>
      <c r="D1254" s="7">
        <v>309000</v>
      </c>
      <c r="E1254" t="s">
        <v>41</v>
      </c>
      <c r="F1254" t="s">
        <v>42</v>
      </c>
      <c r="G1254" s="7">
        <v>309000</v>
      </c>
      <c r="H1254" s="7">
        <v>161200</v>
      </c>
      <c r="I1254" s="12">
        <f t="shared" si="95"/>
        <v>52.168284789644012</v>
      </c>
      <c r="J1254" s="12">
        <f t="shared" si="99"/>
        <v>2.4715814929407145</v>
      </c>
      <c r="K1254" s="7">
        <v>322406</v>
      </c>
      <c r="L1254" s="7">
        <v>80000</v>
      </c>
      <c r="M1254" s="7">
        <f t="shared" si="96"/>
        <v>229000</v>
      </c>
      <c r="N1254" s="7">
        <v>137730.6875</v>
      </c>
      <c r="O1254" s="22">
        <f t="shared" si="97"/>
        <v>1.6626650469598505</v>
      </c>
      <c r="P1254" s="27">
        <v>1863</v>
      </c>
      <c r="Q1254" s="32">
        <f t="shared" si="98"/>
        <v>122.92002147074611</v>
      </c>
      <c r="R1254" s="37" t="s">
        <v>2620</v>
      </c>
      <c r="S1254" s="42">
        <f>ABS(O1909-O1254)*100</f>
        <v>16.407960872475581</v>
      </c>
      <c r="T1254" t="s">
        <v>137</v>
      </c>
      <c r="V1254" s="7">
        <v>69500</v>
      </c>
      <c r="W1254" t="s">
        <v>45</v>
      </c>
      <c r="X1254" s="17" t="s">
        <v>46</v>
      </c>
      <c r="Z1254" t="s">
        <v>1340</v>
      </c>
      <c r="AA1254">
        <v>401</v>
      </c>
      <c r="AB1254">
        <v>52</v>
      </c>
    </row>
    <row r="1255" spans="1:28" x14ac:dyDescent="0.25">
      <c r="A1255" t="s">
        <v>2627</v>
      </c>
      <c r="B1255" t="s">
        <v>2628</v>
      </c>
      <c r="C1255" s="17">
        <v>45163</v>
      </c>
      <c r="D1255" s="7">
        <v>400000</v>
      </c>
      <c r="E1255" t="s">
        <v>41</v>
      </c>
      <c r="F1255" t="s">
        <v>42</v>
      </c>
      <c r="G1255" s="7">
        <v>400000</v>
      </c>
      <c r="H1255" s="7">
        <v>138060</v>
      </c>
      <c r="I1255" s="12">
        <f t="shared" si="95"/>
        <v>34.515000000000001</v>
      </c>
      <c r="J1255" s="12">
        <f t="shared" si="99"/>
        <v>15.181703296703297</v>
      </c>
      <c r="K1255" s="7">
        <v>276115</v>
      </c>
      <c r="L1255" s="7">
        <v>63255</v>
      </c>
      <c r="M1255" s="7">
        <f t="shared" si="96"/>
        <v>336745</v>
      </c>
      <c r="N1255" s="7">
        <v>120943.1796875</v>
      </c>
      <c r="O1255" s="22">
        <f t="shared" si="97"/>
        <v>2.7843240178578177</v>
      </c>
      <c r="P1255" s="27">
        <v>1424</v>
      </c>
      <c r="Q1255" s="32">
        <f t="shared" si="98"/>
        <v>236.47823033707866</v>
      </c>
      <c r="R1255" s="37" t="s">
        <v>2629</v>
      </c>
      <c r="S1255" s="42">
        <f>ABS(O1909-O1255)*100</f>
        <v>128.57385796227229</v>
      </c>
      <c r="T1255" t="s">
        <v>83</v>
      </c>
      <c r="V1255" s="7">
        <v>59202</v>
      </c>
      <c r="W1255" t="s">
        <v>45</v>
      </c>
      <c r="X1255" s="17" t="s">
        <v>46</v>
      </c>
      <c r="Z1255" t="s">
        <v>1340</v>
      </c>
      <c r="AA1255">
        <v>401</v>
      </c>
      <c r="AB1255">
        <v>45</v>
      </c>
    </row>
    <row r="1256" spans="1:28" x14ac:dyDescent="0.25">
      <c r="A1256" t="s">
        <v>2630</v>
      </c>
      <c r="B1256" t="s">
        <v>2631</v>
      </c>
      <c r="C1256" s="17">
        <v>45273</v>
      </c>
      <c r="D1256" s="7">
        <v>375000</v>
      </c>
      <c r="E1256" t="s">
        <v>41</v>
      </c>
      <c r="F1256" t="s">
        <v>42</v>
      </c>
      <c r="G1256" s="7">
        <v>375000</v>
      </c>
      <c r="H1256" s="7">
        <v>188070</v>
      </c>
      <c r="I1256" s="12">
        <f t="shared" si="95"/>
        <v>50.151999999999994</v>
      </c>
      <c r="J1256" s="12">
        <f t="shared" si="99"/>
        <v>0.45529670329669614</v>
      </c>
      <c r="K1256" s="7">
        <v>376130</v>
      </c>
      <c r="L1256" s="7">
        <v>71887</v>
      </c>
      <c r="M1256" s="7">
        <f t="shared" si="96"/>
        <v>303113</v>
      </c>
      <c r="N1256" s="7">
        <v>172865.34375</v>
      </c>
      <c r="O1256" s="22">
        <f t="shared" si="97"/>
        <v>1.7534630911234919</v>
      </c>
      <c r="P1256" s="27">
        <v>1989</v>
      </c>
      <c r="Q1256" s="32">
        <f t="shared" si="98"/>
        <v>152.39467068878832</v>
      </c>
      <c r="R1256" s="37" t="s">
        <v>2629</v>
      </c>
      <c r="S1256" s="42">
        <f>ABS(O1909-O1256)*100</f>
        <v>25.487765288839714</v>
      </c>
      <c r="T1256" t="s">
        <v>83</v>
      </c>
      <c r="V1256" s="7">
        <v>63360</v>
      </c>
      <c r="W1256" t="s">
        <v>45</v>
      </c>
      <c r="X1256" s="17" t="s">
        <v>46</v>
      </c>
      <c r="Z1256" t="s">
        <v>1340</v>
      </c>
      <c r="AA1256">
        <v>401</v>
      </c>
      <c r="AB1256">
        <v>46</v>
      </c>
    </row>
    <row r="1257" spans="1:28" x14ac:dyDescent="0.25">
      <c r="A1257" t="s">
        <v>2632</v>
      </c>
      <c r="B1257" t="s">
        <v>2633</v>
      </c>
      <c r="C1257" s="17">
        <v>44887</v>
      </c>
      <c r="D1257" s="7">
        <v>275000</v>
      </c>
      <c r="E1257" t="s">
        <v>41</v>
      </c>
      <c r="F1257" t="s">
        <v>42</v>
      </c>
      <c r="G1257" s="7">
        <v>275000</v>
      </c>
      <c r="H1257" s="7">
        <v>143010</v>
      </c>
      <c r="I1257" s="12">
        <f t="shared" si="95"/>
        <v>52.00363636363636</v>
      </c>
      <c r="J1257" s="12">
        <f t="shared" si="99"/>
        <v>2.3069330669330625</v>
      </c>
      <c r="K1257" s="7">
        <v>286020</v>
      </c>
      <c r="L1257" s="7">
        <v>63183</v>
      </c>
      <c r="M1257" s="7">
        <f t="shared" si="96"/>
        <v>211817</v>
      </c>
      <c r="N1257" s="7">
        <v>126611.9296875</v>
      </c>
      <c r="O1257" s="22">
        <f t="shared" si="97"/>
        <v>1.6729624177026663</v>
      </c>
      <c r="P1257" s="27">
        <v>1842</v>
      </c>
      <c r="Q1257" s="32">
        <f t="shared" si="98"/>
        <v>114.99294245385451</v>
      </c>
      <c r="R1257" s="37" t="s">
        <v>2620</v>
      </c>
      <c r="S1257" s="42">
        <f>ABS(O1909-O1257)*100</f>
        <v>17.437697946757158</v>
      </c>
      <c r="T1257" t="s">
        <v>44</v>
      </c>
      <c r="V1257" s="7">
        <v>54500</v>
      </c>
      <c r="W1257" t="s">
        <v>45</v>
      </c>
      <c r="X1257" s="17" t="s">
        <v>46</v>
      </c>
      <c r="Z1257" t="s">
        <v>1340</v>
      </c>
      <c r="AA1257">
        <v>401</v>
      </c>
      <c r="AB1257">
        <v>47</v>
      </c>
    </row>
    <row r="1258" spans="1:28" x14ac:dyDescent="0.25">
      <c r="A1258" t="s">
        <v>2634</v>
      </c>
      <c r="B1258" t="s">
        <v>2635</v>
      </c>
      <c r="C1258" s="17">
        <v>45218</v>
      </c>
      <c r="D1258" s="7">
        <v>360000</v>
      </c>
      <c r="E1258" t="s">
        <v>41</v>
      </c>
      <c r="F1258" t="s">
        <v>42</v>
      </c>
      <c r="G1258" s="7">
        <v>360000</v>
      </c>
      <c r="H1258" s="7">
        <v>210770</v>
      </c>
      <c r="I1258" s="12">
        <f t="shared" si="95"/>
        <v>58.547222222222217</v>
      </c>
      <c r="J1258" s="12">
        <f t="shared" si="99"/>
        <v>8.8505189255189194</v>
      </c>
      <c r="K1258" s="7">
        <v>421539</v>
      </c>
      <c r="L1258" s="7">
        <v>73261</v>
      </c>
      <c r="M1258" s="7">
        <f t="shared" si="96"/>
        <v>286739</v>
      </c>
      <c r="N1258" s="7">
        <v>197885.234375</v>
      </c>
      <c r="O1258" s="22">
        <f t="shared" si="97"/>
        <v>1.4490166530395026</v>
      </c>
      <c r="P1258" s="27">
        <v>2201</v>
      </c>
      <c r="Q1258" s="32">
        <f t="shared" si="98"/>
        <v>130.27669241253975</v>
      </c>
      <c r="R1258" s="37" t="s">
        <v>2629</v>
      </c>
      <c r="S1258" s="42">
        <f>ABS(O1909-O1258)*100</f>
        <v>4.9568785195592158</v>
      </c>
      <c r="T1258" t="s">
        <v>83</v>
      </c>
      <c r="V1258" s="7">
        <v>54780</v>
      </c>
      <c r="W1258" t="s">
        <v>45</v>
      </c>
      <c r="X1258" s="17" t="s">
        <v>46</v>
      </c>
      <c r="Z1258" t="s">
        <v>1340</v>
      </c>
      <c r="AA1258">
        <v>401</v>
      </c>
      <c r="AB1258">
        <v>55</v>
      </c>
    </row>
    <row r="1259" spans="1:28" x14ac:dyDescent="0.25">
      <c r="A1259" t="s">
        <v>2636</v>
      </c>
      <c r="B1259" t="s">
        <v>2637</v>
      </c>
      <c r="C1259" s="17">
        <v>44805</v>
      </c>
      <c r="D1259" s="7">
        <v>301000</v>
      </c>
      <c r="E1259" t="s">
        <v>41</v>
      </c>
      <c r="F1259" t="s">
        <v>42</v>
      </c>
      <c r="G1259" s="7">
        <v>301000</v>
      </c>
      <c r="H1259" s="7">
        <v>181630</v>
      </c>
      <c r="I1259" s="12">
        <f t="shared" si="95"/>
        <v>60.342192691029908</v>
      </c>
      <c r="J1259" s="12">
        <f t="shared" si="99"/>
        <v>10.64548939432661</v>
      </c>
      <c r="K1259" s="7">
        <v>363256</v>
      </c>
      <c r="L1259" s="7">
        <v>58429</v>
      </c>
      <c r="M1259" s="7">
        <f t="shared" si="96"/>
        <v>242571</v>
      </c>
      <c r="N1259" s="7">
        <v>173197.15625</v>
      </c>
      <c r="O1259" s="22">
        <f t="shared" si="97"/>
        <v>1.4005483995930217</v>
      </c>
      <c r="P1259" s="27">
        <v>2120</v>
      </c>
      <c r="Q1259" s="32">
        <f t="shared" si="98"/>
        <v>114.42028301886792</v>
      </c>
      <c r="R1259" s="37" t="s">
        <v>2629</v>
      </c>
      <c r="S1259" s="42">
        <f>ABS(O1909-O1259)*100</f>
        <v>9.8037038642073036</v>
      </c>
      <c r="T1259" t="s">
        <v>83</v>
      </c>
      <c r="V1259" s="7">
        <v>49500</v>
      </c>
      <c r="W1259" t="s">
        <v>45</v>
      </c>
      <c r="X1259" s="17" t="s">
        <v>46</v>
      </c>
      <c r="Z1259" t="s">
        <v>1340</v>
      </c>
      <c r="AA1259">
        <v>401</v>
      </c>
      <c r="AB1259">
        <v>45</v>
      </c>
    </row>
    <row r="1260" spans="1:28" x14ac:dyDescent="0.25">
      <c r="A1260" t="s">
        <v>2638</v>
      </c>
      <c r="B1260" t="s">
        <v>2639</v>
      </c>
      <c r="C1260" s="17">
        <v>44736</v>
      </c>
      <c r="D1260" s="7">
        <v>350000</v>
      </c>
      <c r="E1260" t="s">
        <v>41</v>
      </c>
      <c r="F1260" t="s">
        <v>42</v>
      </c>
      <c r="G1260" s="7">
        <v>350000</v>
      </c>
      <c r="H1260" s="7">
        <v>204170</v>
      </c>
      <c r="I1260" s="12">
        <f t="shared" si="95"/>
        <v>58.334285714285713</v>
      </c>
      <c r="J1260" s="12">
        <f t="shared" si="99"/>
        <v>8.637582417582415</v>
      </c>
      <c r="K1260" s="7">
        <v>408335</v>
      </c>
      <c r="L1260" s="7">
        <v>65452</v>
      </c>
      <c r="M1260" s="7">
        <f t="shared" si="96"/>
        <v>284548</v>
      </c>
      <c r="N1260" s="7">
        <v>194819.890625</v>
      </c>
      <c r="O1260" s="22">
        <f t="shared" si="97"/>
        <v>1.4605695500964713</v>
      </c>
      <c r="P1260" s="27">
        <v>1824</v>
      </c>
      <c r="Q1260" s="32">
        <f t="shared" si="98"/>
        <v>156.00219298245614</v>
      </c>
      <c r="R1260" s="37" t="s">
        <v>2629</v>
      </c>
      <c r="S1260" s="42">
        <f>ABS(O1909-O1260)*100</f>
        <v>3.8015888138623444</v>
      </c>
      <c r="T1260" t="s">
        <v>83</v>
      </c>
      <c r="V1260" s="7">
        <v>56100</v>
      </c>
      <c r="W1260" t="s">
        <v>45</v>
      </c>
      <c r="X1260" s="17" t="s">
        <v>46</v>
      </c>
      <c r="Z1260" t="s">
        <v>1340</v>
      </c>
      <c r="AA1260">
        <v>401</v>
      </c>
      <c r="AB1260">
        <v>57</v>
      </c>
    </row>
    <row r="1261" spans="1:28" x14ac:dyDescent="0.25">
      <c r="A1261" t="s">
        <v>2640</v>
      </c>
      <c r="B1261" t="s">
        <v>2641</v>
      </c>
      <c r="C1261" s="17">
        <v>45132</v>
      </c>
      <c r="D1261" s="7">
        <v>447000</v>
      </c>
      <c r="E1261" t="s">
        <v>41</v>
      </c>
      <c r="F1261" t="s">
        <v>42</v>
      </c>
      <c r="G1261" s="7">
        <v>447000</v>
      </c>
      <c r="H1261" s="7">
        <v>194950</v>
      </c>
      <c r="I1261" s="12">
        <f t="shared" si="95"/>
        <v>43.612975391498878</v>
      </c>
      <c r="J1261" s="12">
        <f t="shared" si="99"/>
        <v>6.0837279052044195</v>
      </c>
      <c r="K1261" s="7">
        <v>389903</v>
      </c>
      <c r="L1261" s="7">
        <v>62837</v>
      </c>
      <c r="M1261" s="7">
        <f t="shared" si="96"/>
        <v>384163</v>
      </c>
      <c r="N1261" s="7">
        <v>185832.953125</v>
      </c>
      <c r="O1261" s="22">
        <f t="shared" si="97"/>
        <v>2.0672490725667685</v>
      </c>
      <c r="P1261" s="27">
        <v>2201</v>
      </c>
      <c r="Q1261" s="32">
        <f t="shared" si="98"/>
        <v>174.54020899591094</v>
      </c>
      <c r="R1261" s="37" t="s">
        <v>2629</v>
      </c>
      <c r="S1261" s="42">
        <f>ABS(O1909-O1261)*100</f>
        <v>56.866363433167379</v>
      </c>
      <c r="T1261" t="s">
        <v>83</v>
      </c>
      <c r="V1261" s="7">
        <v>59400</v>
      </c>
      <c r="W1261" t="s">
        <v>45</v>
      </c>
      <c r="X1261" s="17" t="s">
        <v>46</v>
      </c>
      <c r="Z1261" t="s">
        <v>1340</v>
      </c>
      <c r="AA1261">
        <v>401</v>
      </c>
      <c r="AB1261">
        <v>45</v>
      </c>
    </row>
    <row r="1262" spans="1:28" x14ac:dyDescent="0.25">
      <c r="A1262" t="s">
        <v>2642</v>
      </c>
      <c r="B1262" t="s">
        <v>2643</v>
      </c>
      <c r="C1262" s="17">
        <v>45296</v>
      </c>
      <c r="D1262" s="7">
        <v>254000</v>
      </c>
      <c r="E1262" t="s">
        <v>41</v>
      </c>
      <c r="F1262" t="s">
        <v>42</v>
      </c>
      <c r="G1262" s="7">
        <v>254000</v>
      </c>
      <c r="H1262" s="7">
        <v>133000</v>
      </c>
      <c r="I1262" s="12">
        <f t="shared" si="95"/>
        <v>52.362204724409445</v>
      </c>
      <c r="J1262" s="12">
        <f t="shared" si="99"/>
        <v>2.6655014277061468</v>
      </c>
      <c r="K1262" s="7">
        <v>265995</v>
      </c>
      <c r="L1262" s="7">
        <v>61773</v>
      </c>
      <c r="M1262" s="7">
        <f t="shared" si="96"/>
        <v>192227</v>
      </c>
      <c r="N1262" s="7">
        <v>116035.2265625</v>
      </c>
      <c r="O1262" s="22">
        <f t="shared" si="97"/>
        <v>1.6566262306254116</v>
      </c>
      <c r="P1262" s="27">
        <v>1129</v>
      </c>
      <c r="Q1262" s="32">
        <f t="shared" si="98"/>
        <v>170.26306465899026</v>
      </c>
      <c r="R1262" s="37" t="s">
        <v>2629</v>
      </c>
      <c r="S1262" s="42">
        <f>ABS(O1909-O1262)*100</f>
        <v>15.804079239031687</v>
      </c>
      <c r="T1262" t="s">
        <v>83</v>
      </c>
      <c r="V1262" s="7">
        <v>52800</v>
      </c>
      <c r="W1262" t="s">
        <v>45</v>
      </c>
      <c r="X1262" s="17" t="s">
        <v>46</v>
      </c>
      <c r="Z1262" t="s">
        <v>1340</v>
      </c>
      <c r="AA1262">
        <v>401</v>
      </c>
      <c r="AB1262">
        <v>45</v>
      </c>
    </row>
    <row r="1263" spans="1:28" x14ac:dyDescent="0.25">
      <c r="A1263" t="s">
        <v>2644</v>
      </c>
      <c r="B1263" t="s">
        <v>2645</v>
      </c>
      <c r="C1263" s="17">
        <v>45197</v>
      </c>
      <c r="D1263" s="7">
        <v>365000</v>
      </c>
      <c r="E1263" t="s">
        <v>41</v>
      </c>
      <c r="F1263" t="s">
        <v>42</v>
      </c>
      <c r="G1263" s="7">
        <v>365000</v>
      </c>
      <c r="H1263" s="7">
        <v>169720</v>
      </c>
      <c r="I1263" s="12">
        <f t="shared" si="95"/>
        <v>46.4986301369863</v>
      </c>
      <c r="J1263" s="12">
        <f t="shared" si="99"/>
        <v>3.1980731597169978</v>
      </c>
      <c r="K1263" s="7">
        <v>339430</v>
      </c>
      <c r="L1263" s="7">
        <v>62376</v>
      </c>
      <c r="M1263" s="7">
        <f t="shared" si="96"/>
        <v>302624</v>
      </c>
      <c r="N1263" s="7">
        <v>157417.046875</v>
      </c>
      <c r="O1263" s="22">
        <f t="shared" si="97"/>
        <v>1.9224347426635715</v>
      </c>
      <c r="P1263" s="27">
        <v>1812</v>
      </c>
      <c r="Q1263" s="32">
        <f t="shared" si="98"/>
        <v>167.01103752759383</v>
      </c>
      <c r="R1263" s="37" t="s">
        <v>2629</v>
      </c>
      <c r="S1263" s="42">
        <f>ABS(O1909-O1263)*100</f>
        <v>42.384930442847676</v>
      </c>
      <c r="T1263" t="s">
        <v>83</v>
      </c>
      <c r="V1263" s="7">
        <v>52800</v>
      </c>
      <c r="W1263" t="s">
        <v>45</v>
      </c>
      <c r="X1263" s="17" t="s">
        <v>46</v>
      </c>
      <c r="Z1263" t="s">
        <v>1340</v>
      </c>
      <c r="AA1263">
        <v>401</v>
      </c>
      <c r="AB1263">
        <v>45</v>
      </c>
    </row>
    <row r="1264" spans="1:28" x14ac:dyDescent="0.25">
      <c r="A1264" t="s">
        <v>2646</v>
      </c>
      <c r="B1264" t="s">
        <v>2647</v>
      </c>
      <c r="C1264" s="17">
        <v>44729</v>
      </c>
      <c r="D1264" s="7">
        <v>99900</v>
      </c>
      <c r="E1264" t="s">
        <v>41</v>
      </c>
      <c r="F1264" t="s">
        <v>42</v>
      </c>
      <c r="G1264" s="7">
        <v>99900</v>
      </c>
      <c r="H1264" s="7">
        <v>52550</v>
      </c>
      <c r="I1264" s="12">
        <f t="shared" si="95"/>
        <v>52.602602602602602</v>
      </c>
      <c r="J1264" s="12">
        <f t="shared" si="99"/>
        <v>2.9058993058993039</v>
      </c>
      <c r="K1264" s="7">
        <v>105095</v>
      </c>
      <c r="L1264" s="7">
        <v>30000</v>
      </c>
      <c r="M1264" s="7">
        <f t="shared" si="96"/>
        <v>69900</v>
      </c>
      <c r="N1264" s="7">
        <v>76627.5546875</v>
      </c>
      <c r="O1264" s="22">
        <f t="shared" si="97"/>
        <v>0.91220449726033803</v>
      </c>
      <c r="P1264" s="27">
        <v>734</v>
      </c>
      <c r="Q1264" s="32">
        <f t="shared" si="98"/>
        <v>95.231607629427799</v>
      </c>
      <c r="R1264" s="37" t="s">
        <v>2648</v>
      </c>
      <c r="S1264" s="42">
        <f>ABS(O1909-O1264)*100</f>
        <v>58.638094097475665</v>
      </c>
      <c r="T1264" t="s">
        <v>83</v>
      </c>
      <c r="V1264" s="7">
        <v>30000</v>
      </c>
      <c r="W1264" t="s">
        <v>45</v>
      </c>
      <c r="X1264" s="17" t="s">
        <v>46</v>
      </c>
      <c r="Z1264" t="s">
        <v>101</v>
      </c>
      <c r="AA1264">
        <v>407</v>
      </c>
      <c r="AB1264">
        <v>65</v>
      </c>
    </row>
    <row r="1265" spans="1:28" x14ac:dyDescent="0.25">
      <c r="A1265" t="s">
        <v>2649</v>
      </c>
      <c r="B1265" t="s">
        <v>2650</v>
      </c>
      <c r="C1265" s="17">
        <v>45131</v>
      </c>
      <c r="D1265" s="7">
        <v>164000</v>
      </c>
      <c r="E1265" t="s">
        <v>41</v>
      </c>
      <c r="F1265" t="s">
        <v>42</v>
      </c>
      <c r="G1265" s="7">
        <v>164000</v>
      </c>
      <c r="H1265" s="7">
        <v>66280</v>
      </c>
      <c r="I1265" s="12">
        <f t="shared" si="95"/>
        <v>40.414634146341463</v>
      </c>
      <c r="J1265" s="12">
        <f t="shared" si="99"/>
        <v>9.2820691503618349</v>
      </c>
      <c r="K1265" s="7">
        <v>132551</v>
      </c>
      <c r="L1265" s="7">
        <v>30000</v>
      </c>
      <c r="M1265" s="7">
        <f t="shared" si="96"/>
        <v>134000</v>
      </c>
      <c r="N1265" s="7">
        <v>104643.875</v>
      </c>
      <c r="O1265" s="22">
        <f t="shared" si="97"/>
        <v>1.2805336193828831</v>
      </c>
      <c r="P1265" s="27">
        <v>1012</v>
      </c>
      <c r="Q1265" s="32">
        <f t="shared" si="98"/>
        <v>132.41106719367588</v>
      </c>
      <c r="R1265" s="37" t="s">
        <v>2648</v>
      </c>
      <c r="S1265" s="42">
        <f>ABS(O1909-O1265)*100</f>
        <v>21.80518188522116</v>
      </c>
      <c r="T1265" t="s">
        <v>83</v>
      </c>
      <c r="V1265" s="7">
        <v>30000</v>
      </c>
      <c r="W1265" t="s">
        <v>45</v>
      </c>
      <c r="X1265" s="17" t="s">
        <v>46</v>
      </c>
      <c r="Z1265" t="s">
        <v>101</v>
      </c>
      <c r="AA1265">
        <v>407</v>
      </c>
      <c r="AB1265">
        <v>65</v>
      </c>
    </row>
    <row r="1266" spans="1:28" x14ac:dyDescent="0.25">
      <c r="A1266" t="s">
        <v>2651</v>
      </c>
      <c r="B1266" t="s">
        <v>2652</v>
      </c>
      <c r="C1266" s="17">
        <v>44964</v>
      </c>
      <c r="D1266" s="7">
        <v>145000</v>
      </c>
      <c r="E1266" t="s">
        <v>41</v>
      </c>
      <c r="F1266" t="s">
        <v>42</v>
      </c>
      <c r="G1266" s="7">
        <v>145000</v>
      </c>
      <c r="H1266" s="7">
        <v>66280</v>
      </c>
      <c r="I1266" s="12">
        <f t="shared" si="95"/>
        <v>45.710344827586205</v>
      </c>
      <c r="J1266" s="12">
        <f t="shared" si="99"/>
        <v>3.9863584691170928</v>
      </c>
      <c r="K1266" s="7">
        <v>132551</v>
      </c>
      <c r="L1266" s="7">
        <v>30000</v>
      </c>
      <c r="M1266" s="7">
        <f t="shared" si="96"/>
        <v>115000</v>
      </c>
      <c r="N1266" s="7">
        <v>104643.875</v>
      </c>
      <c r="O1266" s="22">
        <f t="shared" si="97"/>
        <v>1.0989654196196386</v>
      </c>
      <c r="P1266" s="27">
        <v>1012</v>
      </c>
      <c r="Q1266" s="32">
        <f t="shared" si="98"/>
        <v>113.63636363636364</v>
      </c>
      <c r="R1266" s="37" t="s">
        <v>2648</v>
      </c>
      <c r="S1266" s="42">
        <f>ABS(O1909-O1266)*100</f>
        <v>39.962001861545616</v>
      </c>
      <c r="T1266" t="s">
        <v>83</v>
      </c>
      <c r="V1266" s="7">
        <v>30000</v>
      </c>
      <c r="W1266" t="s">
        <v>45</v>
      </c>
      <c r="X1266" s="17" t="s">
        <v>46</v>
      </c>
      <c r="Z1266" t="s">
        <v>101</v>
      </c>
      <c r="AA1266">
        <v>407</v>
      </c>
      <c r="AB1266">
        <v>65</v>
      </c>
    </row>
    <row r="1267" spans="1:28" x14ac:dyDescent="0.25">
      <c r="A1267" t="s">
        <v>2653</v>
      </c>
      <c r="B1267" t="s">
        <v>2654</v>
      </c>
      <c r="C1267" s="17">
        <v>44719</v>
      </c>
      <c r="D1267" s="7">
        <v>121000</v>
      </c>
      <c r="E1267" t="s">
        <v>41</v>
      </c>
      <c r="F1267" t="s">
        <v>42</v>
      </c>
      <c r="G1267" s="7">
        <v>121000</v>
      </c>
      <c r="H1267" s="7">
        <v>66280</v>
      </c>
      <c r="I1267" s="12">
        <f t="shared" si="95"/>
        <v>54.776859504132233</v>
      </c>
      <c r="J1267" s="12">
        <f t="shared" si="99"/>
        <v>5.080156207428935</v>
      </c>
      <c r="K1267" s="7">
        <v>132551</v>
      </c>
      <c r="L1267" s="7">
        <v>30000</v>
      </c>
      <c r="M1267" s="7">
        <f t="shared" si="96"/>
        <v>91000</v>
      </c>
      <c r="N1267" s="7">
        <v>104643.875</v>
      </c>
      <c r="O1267" s="22">
        <f t="shared" si="97"/>
        <v>0.86961611465554001</v>
      </c>
      <c r="P1267" s="27">
        <v>1012</v>
      </c>
      <c r="Q1267" s="32">
        <f t="shared" si="98"/>
        <v>89.920948616600796</v>
      </c>
      <c r="R1267" s="37" t="s">
        <v>2648</v>
      </c>
      <c r="S1267" s="42">
        <f>ABS(O1909-O1267)*100</f>
        <v>62.896932357955471</v>
      </c>
      <c r="T1267" t="s">
        <v>83</v>
      </c>
      <c r="V1267" s="7">
        <v>30000</v>
      </c>
      <c r="W1267" t="s">
        <v>45</v>
      </c>
      <c r="X1267" s="17" t="s">
        <v>46</v>
      </c>
      <c r="Z1267" t="s">
        <v>101</v>
      </c>
      <c r="AA1267">
        <v>407</v>
      </c>
      <c r="AB1267">
        <v>65</v>
      </c>
    </row>
    <row r="1268" spans="1:28" x14ac:dyDescent="0.25">
      <c r="A1268" t="s">
        <v>2655</v>
      </c>
      <c r="B1268" t="s">
        <v>2656</v>
      </c>
      <c r="C1268" s="17">
        <v>45345</v>
      </c>
      <c r="D1268" s="7">
        <v>436000</v>
      </c>
      <c r="E1268" t="s">
        <v>41</v>
      </c>
      <c r="F1268" t="s">
        <v>42</v>
      </c>
      <c r="G1268" s="7">
        <v>436000</v>
      </c>
      <c r="H1268" s="7">
        <v>190090</v>
      </c>
      <c r="I1268" s="12">
        <f t="shared" si="95"/>
        <v>43.598623853211009</v>
      </c>
      <c r="J1268" s="12">
        <f t="shared" si="99"/>
        <v>6.0980794434922885</v>
      </c>
      <c r="K1268" s="7">
        <v>380172</v>
      </c>
      <c r="L1268" s="7">
        <v>77620</v>
      </c>
      <c r="M1268" s="7">
        <f t="shared" si="96"/>
        <v>358380</v>
      </c>
      <c r="N1268" s="7">
        <v>270135.71875</v>
      </c>
      <c r="O1268" s="22">
        <f t="shared" si="97"/>
        <v>1.3266664684638265</v>
      </c>
      <c r="P1268" s="27">
        <v>2203</v>
      </c>
      <c r="Q1268" s="32">
        <f t="shared" si="98"/>
        <v>162.67816613708578</v>
      </c>
      <c r="R1268" s="37" t="s">
        <v>2657</v>
      </c>
      <c r="S1268" s="42">
        <f>ABS(O1909-O1268)*100</f>
        <v>17.19189697712682</v>
      </c>
      <c r="T1268" t="s">
        <v>44</v>
      </c>
      <c r="V1268" s="7">
        <v>70000</v>
      </c>
      <c r="W1268" t="s">
        <v>45</v>
      </c>
      <c r="X1268" s="17" t="s">
        <v>46</v>
      </c>
      <c r="Z1268" t="s">
        <v>1731</v>
      </c>
      <c r="AA1268">
        <v>401</v>
      </c>
      <c r="AB1268">
        <v>72</v>
      </c>
    </row>
    <row r="1269" spans="1:28" x14ac:dyDescent="0.25">
      <c r="A1269" t="s">
        <v>2658</v>
      </c>
      <c r="B1269" t="s">
        <v>2659</v>
      </c>
      <c r="C1269" s="17">
        <v>44845</v>
      </c>
      <c r="D1269" s="7">
        <v>410000</v>
      </c>
      <c r="E1269" t="s">
        <v>41</v>
      </c>
      <c r="F1269" t="s">
        <v>42</v>
      </c>
      <c r="G1269" s="7">
        <v>410000</v>
      </c>
      <c r="H1269" s="7">
        <v>199890</v>
      </c>
      <c r="I1269" s="12">
        <f t="shared" si="95"/>
        <v>48.753658536585363</v>
      </c>
      <c r="J1269" s="12">
        <f t="shared" si="99"/>
        <v>0.94304476011793525</v>
      </c>
      <c r="K1269" s="7">
        <v>399787</v>
      </c>
      <c r="L1269" s="7">
        <v>77126</v>
      </c>
      <c r="M1269" s="7">
        <f t="shared" si="96"/>
        <v>332874</v>
      </c>
      <c r="N1269" s="7">
        <v>288090.1875</v>
      </c>
      <c r="O1269" s="22">
        <f t="shared" si="97"/>
        <v>1.155450669419277</v>
      </c>
      <c r="P1269" s="27">
        <v>2422</v>
      </c>
      <c r="Q1269" s="32">
        <f t="shared" si="98"/>
        <v>137.4376548307184</v>
      </c>
      <c r="R1269" s="37" t="s">
        <v>2657</v>
      </c>
      <c r="S1269" s="42">
        <f>ABS(O1909-O1269)*100</f>
        <v>34.313476881581771</v>
      </c>
      <c r="T1269" t="s">
        <v>44</v>
      </c>
      <c r="V1269" s="7">
        <v>70000</v>
      </c>
      <c r="W1269" t="s">
        <v>45</v>
      </c>
      <c r="X1269" s="17" t="s">
        <v>46</v>
      </c>
      <c r="Z1269" t="s">
        <v>1731</v>
      </c>
      <c r="AA1269">
        <v>401</v>
      </c>
      <c r="AB1269">
        <v>72</v>
      </c>
    </row>
    <row r="1270" spans="1:28" x14ac:dyDescent="0.25">
      <c r="A1270" t="s">
        <v>2660</v>
      </c>
      <c r="B1270" t="s">
        <v>2661</v>
      </c>
      <c r="C1270" s="17">
        <v>45061</v>
      </c>
      <c r="D1270" s="7">
        <v>470000</v>
      </c>
      <c r="E1270" t="s">
        <v>41</v>
      </c>
      <c r="F1270" t="s">
        <v>42</v>
      </c>
      <c r="G1270" s="7">
        <v>470000</v>
      </c>
      <c r="H1270" s="7">
        <v>223640</v>
      </c>
      <c r="I1270" s="12">
        <f t="shared" si="95"/>
        <v>47.58297872340426</v>
      </c>
      <c r="J1270" s="12">
        <f t="shared" si="99"/>
        <v>2.113724573299038</v>
      </c>
      <c r="K1270" s="7">
        <v>447271</v>
      </c>
      <c r="L1270" s="7">
        <v>67438</v>
      </c>
      <c r="M1270" s="7">
        <f t="shared" si="96"/>
        <v>402562</v>
      </c>
      <c r="N1270" s="7">
        <v>251545.03125</v>
      </c>
      <c r="O1270" s="22">
        <f t="shared" si="97"/>
        <v>1.6003575900487996</v>
      </c>
      <c r="P1270" s="27">
        <v>2859</v>
      </c>
      <c r="Q1270" s="32">
        <f t="shared" si="98"/>
        <v>140.80517663518714</v>
      </c>
      <c r="R1270" s="37" t="s">
        <v>2662</v>
      </c>
      <c r="S1270" s="42">
        <f>ABS(O1909-O1270)*100</f>
        <v>10.177215181370492</v>
      </c>
      <c r="T1270" t="s">
        <v>137</v>
      </c>
      <c r="V1270" s="7">
        <v>54500</v>
      </c>
      <c r="W1270" t="s">
        <v>45</v>
      </c>
      <c r="X1270" s="17" t="s">
        <v>46</v>
      </c>
      <c r="Z1270" t="s">
        <v>1340</v>
      </c>
      <c r="AA1270">
        <v>401</v>
      </c>
      <c r="AB1270">
        <v>58</v>
      </c>
    </row>
    <row r="1271" spans="1:28" x14ac:dyDescent="0.25">
      <c r="A1271" t="s">
        <v>2663</v>
      </c>
      <c r="B1271" t="s">
        <v>2664</v>
      </c>
      <c r="C1271" s="17">
        <v>44823</v>
      </c>
      <c r="D1271" s="7">
        <v>443900</v>
      </c>
      <c r="E1271" t="s">
        <v>41</v>
      </c>
      <c r="F1271" t="s">
        <v>42</v>
      </c>
      <c r="G1271" s="7">
        <v>443900</v>
      </c>
      <c r="H1271" s="7">
        <v>206570</v>
      </c>
      <c r="I1271" s="12">
        <f t="shared" si="95"/>
        <v>46.535255688218072</v>
      </c>
      <c r="J1271" s="12">
        <f t="shared" si="99"/>
        <v>3.1614476084852257</v>
      </c>
      <c r="K1271" s="7">
        <v>413141</v>
      </c>
      <c r="L1271" s="7">
        <v>75806</v>
      </c>
      <c r="M1271" s="7">
        <f t="shared" si="96"/>
        <v>368094</v>
      </c>
      <c r="N1271" s="7">
        <v>301191.96875</v>
      </c>
      <c r="O1271" s="22">
        <f t="shared" si="97"/>
        <v>1.2221242204022083</v>
      </c>
      <c r="P1271" s="27">
        <v>2445</v>
      </c>
      <c r="Q1271" s="32">
        <f t="shared" si="98"/>
        <v>150.54969325153374</v>
      </c>
      <c r="R1271" s="37" t="s">
        <v>2657</v>
      </c>
      <c r="S1271" s="42">
        <f>ABS(O1909-O1271)*100</f>
        <v>27.646121783288645</v>
      </c>
      <c r="T1271" t="s">
        <v>44</v>
      </c>
      <c r="V1271" s="7">
        <v>70000</v>
      </c>
      <c r="W1271" t="s">
        <v>45</v>
      </c>
      <c r="X1271" s="17" t="s">
        <v>46</v>
      </c>
      <c r="Z1271" t="s">
        <v>1731</v>
      </c>
      <c r="AA1271">
        <v>401</v>
      </c>
      <c r="AB1271">
        <v>72</v>
      </c>
    </row>
    <row r="1272" spans="1:28" x14ac:dyDescent="0.25">
      <c r="A1272" t="s">
        <v>2665</v>
      </c>
      <c r="B1272" t="s">
        <v>2666</v>
      </c>
      <c r="C1272" s="17">
        <v>45338</v>
      </c>
      <c r="D1272" s="7">
        <v>258600</v>
      </c>
      <c r="E1272" t="s">
        <v>41</v>
      </c>
      <c r="F1272" t="s">
        <v>42</v>
      </c>
      <c r="G1272" s="7">
        <v>258600</v>
      </c>
      <c r="H1272" s="7">
        <v>120550</v>
      </c>
      <c r="I1272" s="12">
        <f t="shared" si="95"/>
        <v>46.616395978344933</v>
      </c>
      <c r="J1272" s="12">
        <f t="shared" si="99"/>
        <v>3.0803073183583649</v>
      </c>
      <c r="K1272" s="7">
        <v>241103</v>
      </c>
      <c r="L1272" s="7">
        <v>65051</v>
      </c>
      <c r="M1272" s="7">
        <f t="shared" si="96"/>
        <v>193549</v>
      </c>
      <c r="N1272" s="7">
        <v>92173.8203125</v>
      </c>
      <c r="O1272" s="22">
        <f t="shared" si="97"/>
        <v>2.0998261691205196</v>
      </c>
      <c r="P1272" s="27">
        <v>1260</v>
      </c>
      <c r="Q1272" s="32">
        <f t="shared" si="98"/>
        <v>153.61031746031745</v>
      </c>
      <c r="R1272" s="37" t="s">
        <v>727</v>
      </c>
      <c r="S1272" s="42">
        <f>ABS(O1909-O1272)*100</f>
        <v>60.124073088542488</v>
      </c>
      <c r="T1272" t="s">
        <v>1531</v>
      </c>
      <c r="V1272" s="7">
        <v>64103</v>
      </c>
      <c r="W1272" t="s">
        <v>45</v>
      </c>
      <c r="X1272" s="17" t="s">
        <v>46</v>
      </c>
      <c r="Z1272" t="s">
        <v>2667</v>
      </c>
      <c r="AA1272">
        <v>401</v>
      </c>
      <c r="AB1272">
        <v>43</v>
      </c>
    </row>
    <row r="1273" spans="1:28" x14ac:dyDescent="0.25">
      <c r="A1273" t="s">
        <v>2668</v>
      </c>
      <c r="B1273" t="s">
        <v>2669</v>
      </c>
      <c r="C1273" s="17">
        <v>44988</v>
      </c>
      <c r="D1273" s="7">
        <v>410000</v>
      </c>
      <c r="E1273" t="s">
        <v>41</v>
      </c>
      <c r="F1273" t="s">
        <v>42</v>
      </c>
      <c r="G1273" s="7">
        <v>410000</v>
      </c>
      <c r="H1273" s="7">
        <v>206760</v>
      </c>
      <c r="I1273" s="12">
        <f t="shared" si="95"/>
        <v>50.429268292682927</v>
      </c>
      <c r="J1273" s="12">
        <f t="shared" si="99"/>
        <v>0.73256499597962943</v>
      </c>
      <c r="K1273" s="7">
        <v>413523</v>
      </c>
      <c r="L1273" s="7">
        <v>42703</v>
      </c>
      <c r="M1273" s="7">
        <f t="shared" si="96"/>
        <v>367297</v>
      </c>
      <c r="N1273" s="7">
        <v>200443.25</v>
      </c>
      <c r="O1273" s="22">
        <f t="shared" si="97"/>
        <v>1.8324238905525629</v>
      </c>
      <c r="P1273" s="27">
        <v>2153</v>
      </c>
      <c r="Q1273" s="32">
        <f t="shared" si="98"/>
        <v>170.59777055271715</v>
      </c>
      <c r="R1273" s="37" t="s">
        <v>2670</v>
      </c>
      <c r="S1273" s="42">
        <f>ABS(O1909-O1273)*100</f>
        <v>33.383845231746825</v>
      </c>
      <c r="T1273" t="s">
        <v>83</v>
      </c>
      <c r="V1273" s="7">
        <v>37125</v>
      </c>
      <c r="W1273" t="s">
        <v>45</v>
      </c>
      <c r="X1273" s="17" t="s">
        <v>46</v>
      </c>
      <c r="Z1273" t="s">
        <v>2671</v>
      </c>
      <c r="AA1273">
        <v>401</v>
      </c>
      <c r="AB1273">
        <v>51</v>
      </c>
    </row>
    <row r="1274" spans="1:28" x14ac:dyDescent="0.25">
      <c r="A1274" t="s">
        <v>2672</v>
      </c>
      <c r="B1274" t="s">
        <v>2673</v>
      </c>
      <c r="C1274" s="17">
        <v>44707</v>
      </c>
      <c r="D1274" s="7">
        <v>325000</v>
      </c>
      <c r="E1274" t="s">
        <v>41</v>
      </c>
      <c r="F1274" t="s">
        <v>42</v>
      </c>
      <c r="G1274" s="7">
        <v>325000</v>
      </c>
      <c r="H1274" s="7">
        <v>159470</v>
      </c>
      <c r="I1274" s="12">
        <f t="shared" si="95"/>
        <v>49.067692307692305</v>
      </c>
      <c r="J1274" s="12">
        <f t="shared" si="99"/>
        <v>0.62901098901099317</v>
      </c>
      <c r="K1274" s="7">
        <v>318938</v>
      </c>
      <c r="L1274" s="7">
        <v>85618</v>
      </c>
      <c r="M1274" s="7">
        <f t="shared" si="96"/>
        <v>239382</v>
      </c>
      <c r="N1274" s="7">
        <v>126118.921875</v>
      </c>
      <c r="O1274" s="22">
        <f t="shared" si="97"/>
        <v>1.8980657021256351</v>
      </c>
      <c r="P1274" s="27">
        <v>2018</v>
      </c>
      <c r="Q1274" s="32">
        <f t="shared" si="98"/>
        <v>118.62338949454906</v>
      </c>
      <c r="R1274" s="37" t="s">
        <v>2670</v>
      </c>
      <c r="S1274" s="42">
        <f>ABS(O1909-O1274)*100</f>
        <v>39.948026389054036</v>
      </c>
      <c r="T1274" t="s">
        <v>1531</v>
      </c>
      <c r="V1274" s="7">
        <v>84670</v>
      </c>
      <c r="W1274" t="s">
        <v>45</v>
      </c>
      <c r="X1274" s="17" t="s">
        <v>46</v>
      </c>
      <c r="Z1274" t="s">
        <v>2671</v>
      </c>
      <c r="AA1274">
        <v>401</v>
      </c>
      <c r="AB1274">
        <v>45</v>
      </c>
    </row>
    <row r="1275" spans="1:28" x14ac:dyDescent="0.25">
      <c r="A1275" t="s">
        <v>2674</v>
      </c>
      <c r="B1275" t="s">
        <v>2675</v>
      </c>
      <c r="C1275" s="17">
        <v>45289</v>
      </c>
      <c r="D1275" s="7">
        <v>85000</v>
      </c>
      <c r="E1275" t="s">
        <v>41</v>
      </c>
      <c r="F1275" t="s">
        <v>42</v>
      </c>
      <c r="G1275" s="7">
        <v>85000</v>
      </c>
      <c r="H1275" s="7">
        <v>54660</v>
      </c>
      <c r="I1275" s="12">
        <f t="shared" si="95"/>
        <v>64.305882352941182</v>
      </c>
      <c r="J1275" s="12">
        <f t="shared" si="99"/>
        <v>14.609179056237885</v>
      </c>
      <c r="K1275" s="7">
        <v>109321</v>
      </c>
      <c r="L1275" s="7">
        <v>31185</v>
      </c>
      <c r="M1275" s="7">
        <f t="shared" si="96"/>
        <v>53815</v>
      </c>
      <c r="N1275" s="7">
        <v>79730.609375</v>
      </c>
      <c r="O1275" s="22">
        <f t="shared" si="97"/>
        <v>0.67496034988130926</v>
      </c>
      <c r="P1275" s="27">
        <v>735</v>
      </c>
      <c r="Q1275" s="32">
        <f t="shared" si="98"/>
        <v>73.217687074829925</v>
      </c>
      <c r="R1275" s="37" t="s">
        <v>2648</v>
      </c>
      <c r="S1275" s="42">
        <f>ABS(O1909-O1275)*100</f>
        <v>82.362508835378549</v>
      </c>
      <c r="T1275" t="s">
        <v>99</v>
      </c>
      <c r="V1275" s="7">
        <v>30000</v>
      </c>
      <c r="W1275" t="s">
        <v>45</v>
      </c>
      <c r="X1275" s="17" t="s">
        <v>46</v>
      </c>
      <c r="Z1275" t="s">
        <v>101</v>
      </c>
      <c r="AA1275">
        <v>407</v>
      </c>
      <c r="AB1275">
        <v>64</v>
      </c>
    </row>
    <row r="1276" spans="1:28" x14ac:dyDescent="0.25">
      <c r="A1276" t="s">
        <v>2676</v>
      </c>
      <c r="B1276" t="s">
        <v>2677</v>
      </c>
      <c r="C1276" s="17">
        <v>44770</v>
      </c>
      <c r="D1276" s="7">
        <v>350000</v>
      </c>
      <c r="E1276" t="s">
        <v>41</v>
      </c>
      <c r="F1276" t="s">
        <v>42</v>
      </c>
      <c r="G1276" s="7">
        <v>350000</v>
      </c>
      <c r="H1276" s="7">
        <v>186390</v>
      </c>
      <c r="I1276" s="12">
        <f t="shared" si="95"/>
        <v>53.254285714285707</v>
      </c>
      <c r="J1276" s="12">
        <f t="shared" si="99"/>
        <v>3.5575824175824096</v>
      </c>
      <c r="K1276" s="7">
        <v>372785</v>
      </c>
      <c r="L1276" s="7">
        <v>63111</v>
      </c>
      <c r="M1276" s="7">
        <f t="shared" si="96"/>
        <v>286889</v>
      </c>
      <c r="N1276" s="7">
        <v>205082.125</v>
      </c>
      <c r="O1276" s="22">
        <f t="shared" si="97"/>
        <v>1.3988981243489651</v>
      </c>
      <c r="P1276" s="27">
        <v>1954</v>
      </c>
      <c r="Q1276" s="32">
        <f t="shared" si="98"/>
        <v>146.82139201637668</v>
      </c>
      <c r="R1276" s="37" t="s">
        <v>2662</v>
      </c>
      <c r="S1276" s="42">
        <f>ABS(O1909-O1276)*100</f>
        <v>9.9687313886129623</v>
      </c>
      <c r="T1276" t="s">
        <v>44</v>
      </c>
      <c r="V1276" s="7">
        <v>54500</v>
      </c>
      <c r="W1276" t="s">
        <v>45</v>
      </c>
      <c r="X1276" s="17" t="s">
        <v>46</v>
      </c>
      <c r="Z1276" t="s">
        <v>1340</v>
      </c>
      <c r="AA1276">
        <v>401</v>
      </c>
      <c r="AB1276">
        <v>61</v>
      </c>
    </row>
    <row r="1277" spans="1:28" x14ac:dyDescent="0.25">
      <c r="A1277" t="s">
        <v>2678</v>
      </c>
      <c r="B1277" t="s">
        <v>2679</v>
      </c>
      <c r="C1277" s="17">
        <v>45246</v>
      </c>
      <c r="D1277" s="7">
        <v>412000</v>
      </c>
      <c r="E1277" t="s">
        <v>41</v>
      </c>
      <c r="F1277" t="s">
        <v>42</v>
      </c>
      <c r="G1277" s="7">
        <v>412000</v>
      </c>
      <c r="H1277" s="7">
        <v>197890</v>
      </c>
      <c r="I1277" s="12">
        <f t="shared" si="95"/>
        <v>48.03155339805825</v>
      </c>
      <c r="J1277" s="12">
        <f t="shared" si="99"/>
        <v>1.6651498986450477</v>
      </c>
      <c r="K1277" s="7">
        <v>395774</v>
      </c>
      <c r="L1277" s="7">
        <v>62628</v>
      </c>
      <c r="M1277" s="7">
        <f t="shared" si="96"/>
        <v>349372</v>
      </c>
      <c r="N1277" s="7">
        <v>220626.484375</v>
      </c>
      <c r="O1277" s="22">
        <f t="shared" si="97"/>
        <v>1.5835451532018729</v>
      </c>
      <c r="P1277" s="27">
        <v>1940</v>
      </c>
      <c r="Q1277" s="32">
        <f t="shared" si="98"/>
        <v>180.08865979381443</v>
      </c>
      <c r="R1277" s="37" t="s">
        <v>2662</v>
      </c>
      <c r="S1277" s="42">
        <f>ABS(O1909-O1277)*100</f>
        <v>8.4959714966778233</v>
      </c>
      <c r="T1277" t="s">
        <v>83</v>
      </c>
      <c r="V1277" s="7">
        <v>54500</v>
      </c>
      <c r="W1277" t="s">
        <v>45</v>
      </c>
      <c r="X1277" s="17" t="s">
        <v>46</v>
      </c>
      <c r="Z1277" t="s">
        <v>1340</v>
      </c>
      <c r="AA1277">
        <v>401</v>
      </c>
      <c r="AB1277">
        <v>61</v>
      </c>
    </row>
    <row r="1278" spans="1:28" x14ac:dyDescent="0.25">
      <c r="A1278" t="s">
        <v>2680</v>
      </c>
      <c r="B1278" t="s">
        <v>2681</v>
      </c>
      <c r="C1278" s="17">
        <v>44727</v>
      </c>
      <c r="D1278" s="7">
        <v>356000</v>
      </c>
      <c r="E1278" t="s">
        <v>41</v>
      </c>
      <c r="F1278" t="s">
        <v>42</v>
      </c>
      <c r="G1278" s="7">
        <v>356000</v>
      </c>
      <c r="H1278" s="7">
        <v>186720</v>
      </c>
      <c r="I1278" s="12">
        <f t="shared" si="95"/>
        <v>52.449438202247187</v>
      </c>
      <c r="J1278" s="12">
        <f t="shared" si="99"/>
        <v>2.752734905543889</v>
      </c>
      <c r="K1278" s="7">
        <v>373436</v>
      </c>
      <c r="L1278" s="7">
        <v>68803</v>
      </c>
      <c r="M1278" s="7">
        <f t="shared" si="96"/>
        <v>287197</v>
      </c>
      <c r="N1278" s="7">
        <v>201743.703125</v>
      </c>
      <c r="O1278" s="22">
        <f t="shared" si="97"/>
        <v>1.4235735517457677</v>
      </c>
      <c r="P1278" s="27">
        <v>2213</v>
      </c>
      <c r="Q1278" s="32">
        <f t="shared" si="98"/>
        <v>129.77722548576594</v>
      </c>
      <c r="R1278" s="37" t="s">
        <v>2662</v>
      </c>
      <c r="S1278" s="42">
        <f>ABS(O1909-O1278)*100</f>
        <v>7.5011886489326995</v>
      </c>
      <c r="T1278" t="s">
        <v>137</v>
      </c>
      <c r="V1278" s="7">
        <v>54500</v>
      </c>
      <c r="W1278" t="s">
        <v>45</v>
      </c>
      <c r="X1278" s="17" t="s">
        <v>46</v>
      </c>
      <c r="Z1278" t="s">
        <v>1340</v>
      </c>
      <c r="AA1278">
        <v>401</v>
      </c>
      <c r="AB1278">
        <v>57</v>
      </c>
    </row>
    <row r="1279" spans="1:28" x14ac:dyDescent="0.25">
      <c r="A1279" t="s">
        <v>2682</v>
      </c>
      <c r="B1279" t="s">
        <v>2683</v>
      </c>
      <c r="C1279" s="17">
        <v>44813</v>
      </c>
      <c r="D1279" s="7">
        <v>405001</v>
      </c>
      <c r="E1279" t="s">
        <v>41</v>
      </c>
      <c r="F1279" t="s">
        <v>42</v>
      </c>
      <c r="G1279" s="7">
        <v>405001</v>
      </c>
      <c r="H1279" s="7">
        <v>207070</v>
      </c>
      <c r="I1279" s="12">
        <f t="shared" si="95"/>
        <v>51.128268819089342</v>
      </c>
      <c r="J1279" s="12">
        <f t="shared" si="99"/>
        <v>1.4315655223860446</v>
      </c>
      <c r="K1279" s="7">
        <v>414133</v>
      </c>
      <c r="L1279" s="7">
        <v>66273</v>
      </c>
      <c r="M1279" s="7">
        <f t="shared" si="96"/>
        <v>338728</v>
      </c>
      <c r="N1279" s="7">
        <v>230370.859375</v>
      </c>
      <c r="O1279" s="22">
        <f t="shared" si="97"/>
        <v>1.4703595798486611</v>
      </c>
      <c r="P1279" s="27">
        <v>2386</v>
      </c>
      <c r="Q1279" s="32">
        <f t="shared" si="98"/>
        <v>141.96479463537301</v>
      </c>
      <c r="R1279" s="37" t="s">
        <v>2662</v>
      </c>
      <c r="S1279" s="42">
        <f>ABS(O1909-O1279)*100</f>
        <v>2.8225858386433655</v>
      </c>
      <c r="T1279" t="s">
        <v>44</v>
      </c>
      <c r="V1279" s="7">
        <v>54500</v>
      </c>
      <c r="W1279" t="s">
        <v>45</v>
      </c>
      <c r="X1279" s="17" t="s">
        <v>46</v>
      </c>
      <c r="Z1279" t="s">
        <v>1340</v>
      </c>
      <c r="AA1279">
        <v>401</v>
      </c>
      <c r="AB1279">
        <v>61</v>
      </c>
    </row>
    <row r="1280" spans="1:28" x14ac:dyDescent="0.25">
      <c r="A1280" t="s">
        <v>2684</v>
      </c>
      <c r="B1280" t="s">
        <v>2685</v>
      </c>
      <c r="C1280" s="17">
        <v>44771</v>
      </c>
      <c r="D1280" s="7">
        <v>420000</v>
      </c>
      <c r="E1280" t="s">
        <v>41</v>
      </c>
      <c r="F1280" t="s">
        <v>42</v>
      </c>
      <c r="G1280" s="7">
        <v>420000</v>
      </c>
      <c r="H1280" s="7">
        <v>188950</v>
      </c>
      <c r="I1280" s="12">
        <f t="shared" si="95"/>
        <v>44.988095238095241</v>
      </c>
      <c r="J1280" s="12">
        <f t="shared" si="99"/>
        <v>4.708608058608057</v>
      </c>
      <c r="K1280" s="7">
        <v>377891</v>
      </c>
      <c r="L1280" s="7">
        <v>60494</v>
      </c>
      <c r="M1280" s="7">
        <f t="shared" si="96"/>
        <v>359506</v>
      </c>
      <c r="N1280" s="7">
        <v>210196.6875</v>
      </c>
      <c r="O1280" s="22">
        <f t="shared" si="97"/>
        <v>1.7103314247043022</v>
      </c>
      <c r="P1280" s="27">
        <v>1972</v>
      </c>
      <c r="Q1280" s="32">
        <f t="shared" si="98"/>
        <v>182.30527383367141</v>
      </c>
      <c r="R1280" s="37" t="s">
        <v>2662</v>
      </c>
      <c r="S1280" s="42">
        <f>ABS(O1909-O1280)*100</f>
        <v>21.174598646920749</v>
      </c>
      <c r="T1280" t="s">
        <v>83</v>
      </c>
      <c r="V1280" s="7">
        <v>54500</v>
      </c>
      <c r="W1280" t="s">
        <v>45</v>
      </c>
      <c r="X1280" s="17" t="s">
        <v>46</v>
      </c>
      <c r="Z1280" t="s">
        <v>1340</v>
      </c>
      <c r="AA1280">
        <v>401</v>
      </c>
      <c r="AB1280">
        <v>57</v>
      </c>
    </row>
    <row r="1281" spans="1:28" x14ac:dyDescent="0.25">
      <c r="A1281" t="s">
        <v>2686</v>
      </c>
      <c r="B1281" t="s">
        <v>2687</v>
      </c>
      <c r="C1281" s="17">
        <v>45338</v>
      </c>
      <c r="D1281" s="7">
        <v>285000</v>
      </c>
      <c r="E1281" t="s">
        <v>41</v>
      </c>
      <c r="F1281" t="s">
        <v>42</v>
      </c>
      <c r="G1281" s="7">
        <v>285000</v>
      </c>
      <c r="H1281" s="7">
        <v>144660</v>
      </c>
      <c r="I1281" s="12">
        <f t="shared" si="95"/>
        <v>50.757894736842104</v>
      </c>
      <c r="J1281" s="12">
        <f t="shared" si="99"/>
        <v>1.0611914401388063</v>
      </c>
      <c r="K1281" s="7">
        <v>289317</v>
      </c>
      <c r="L1281" s="7">
        <v>53906</v>
      </c>
      <c r="M1281" s="7">
        <f t="shared" si="96"/>
        <v>231094</v>
      </c>
      <c r="N1281" s="7">
        <v>127249.1875</v>
      </c>
      <c r="O1281" s="22">
        <f t="shared" si="97"/>
        <v>1.8160744641296827</v>
      </c>
      <c r="P1281" s="27">
        <v>1390</v>
      </c>
      <c r="Q1281" s="32">
        <f t="shared" si="98"/>
        <v>166.25467625899282</v>
      </c>
      <c r="R1281" s="37" t="s">
        <v>2688</v>
      </c>
      <c r="S1281" s="42">
        <f>ABS(O1909-O1281)*100</f>
        <v>31.748902589458794</v>
      </c>
      <c r="T1281" t="s">
        <v>83</v>
      </c>
      <c r="V1281" s="7">
        <v>49500</v>
      </c>
      <c r="W1281" t="s">
        <v>45</v>
      </c>
      <c r="X1281" s="17" t="s">
        <v>46</v>
      </c>
      <c r="Z1281" t="s">
        <v>1340</v>
      </c>
      <c r="AA1281">
        <v>401</v>
      </c>
      <c r="AB1281">
        <v>45</v>
      </c>
    </row>
    <row r="1282" spans="1:28" x14ac:dyDescent="0.25">
      <c r="A1282" t="s">
        <v>2689</v>
      </c>
      <c r="B1282" t="s">
        <v>2690</v>
      </c>
      <c r="C1282" s="17">
        <v>45222</v>
      </c>
      <c r="D1282" s="7">
        <v>292000</v>
      </c>
      <c r="E1282" t="s">
        <v>41</v>
      </c>
      <c r="F1282" t="s">
        <v>42</v>
      </c>
      <c r="G1282" s="7">
        <v>292000</v>
      </c>
      <c r="H1282" s="7">
        <v>139660</v>
      </c>
      <c r="I1282" s="12">
        <f t="shared" ref="I1282:I1344" si="100">H1282/G1282*100</f>
        <v>47.828767123287669</v>
      </c>
      <c r="J1282" s="12">
        <f t="shared" si="99"/>
        <v>1.8679361734156288</v>
      </c>
      <c r="K1282" s="7">
        <v>279326</v>
      </c>
      <c r="L1282" s="7">
        <v>55447</v>
      </c>
      <c r="M1282" s="7">
        <f t="shared" ref="M1282:M1344" si="101">G1282-L1282</f>
        <v>236553</v>
      </c>
      <c r="N1282" s="7">
        <v>121015.671875</v>
      </c>
      <c r="O1282" s="22">
        <f t="shared" ref="O1282:O1344" si="102">M1282/N1282</f>
        <v>1.9547302951335204</v>
      </c>
      <c r="P1282" s="27">
        <v>1577</v>
      </c>
      <c r="Q1282" s="32">
        <f t="shared" ref="Q1282:Q1344" si="103">M1282/P1282</f>
        <v>150.00190234622701</v>
      </c>
      <c r="R1282" s="37" t="s">
        <v>2688</v>
      </c>
      <c r="S1282" s="42">
        <f>ABS(O1909-O1282)*100</f>
        <v>45.614485689842567</v>
      </c>
      <c r="T1282" t="s">
        <v>83</v>
      </c>
      <c r="V1282" s="7">
        <v>49500</v>
      </c>
      <c r="W1282" t="s">
        <v>45</v>
      </c>
      <c r="X1282" s="17" t="s">
        <v>46</v>
      </c>
      <c r="Z1282" t="s">
        <v>1340</v>
      </c>
      <c r="AA1282">
        <v>401</v>
      </c>
      <c r="AB1282">
        <v>45</v>
      </c>
    </row>
    <row r="1283" spans="1:28" x14ac:dyDescent="0.25">
      <c r="A1283" t="s">
        <v>2691</v>
      </c>
      <c r="B1283" t="s">
        <v>2692</v>
      </c>
      <c r="C1283" s="17">
        <v>45140</v>
      </c>
      <c r="D1283" s="7">
        <v>335000</v>
      </c>
      <c r="E1283" t="s">
        <v>41</v>
      </c>
      <c r="F1283" t="s">
        <v>42</v>
      </c>
      <c r="G1283" s="7">
        <v>335000</v>
      </c>
      <c r="H1283" s="7">
        <v>144940</v>
      </c>
      <c r="I1283" s="12">
        <f t="shared" si="100"/>
        <v>43.265671641791045</v>
      </c>
      <c r="J1283" s="12">
        <f t="shared" ref="J1283:J1346" si="104">+ABS(I1283-$I$1914)</f>
        <v>6.4310316549122533</v>
      </c>
      <c r="K1283" s="7">
        <v>289874</v>
      </c>
      <c r="L1283" s="7">
        <v>62797</v>
      </c>
      <c r="M1283" s="7">
        <f t="shared" si="101"/>
        <v>272203</v>
      </c>
      <c r="N1283" s="7">
        <v>122744.328125</v>
      </c>
      <c r="O1283" s="22">
        <f t="shared" si="102"/>
        <v>2.2176421848412802</v>
      </c>
      <c r="P1283" s="27">
        <v>1582</v>
      </c>
      <c r="Q1283" s="32">
        <f t="shared" si="103"/>
        <v>172.06257901390646</v>
      </c>
      <c r="R1283" s="37" t="s">
        <v>2688</v>
      </c>
      <c r="S1283" s="42">
        <f>ABS(O1909-O1283)*100</f>
        <v>71.905674660618544</v>
      </c>
      <c r="T1283" t="s">
        <v>83</v>
      </c>
      <c r="V1283" s="7">
        <v>49500</v>
      </c>
      <c r="W1283" t="s">
        <v>45</v>
      </c>
      <c r="X1283" s="17" t="s">
        <v>46</v>
      </c>
      <c r="Z1283" t="s">
        <v>1340</v>
      </c>
      <c r="AA1283">
        <v>401</v>
      </c>
      <c r="AB1283">
        <v>45</v>
      </c>
    </row>
    <row r="1284" spans="1:28" x14ac:dyDescent="0.25">
      <c r="A1284" t="s">
        <v>2693</v>
      </c>
      <c r="B1284" t="s">
        <v>2694</v>
      </c>
      <c r="C1284" s="17">
        <v>45135</v>
      </c>
      <c r="D1284" s="7">
        <v>295000</v>
      </c>
      <c r="E1284" t="s">
        <v>41</v>
      </c>
      <c r="F1284" t="s">
        <v>42</v>
      </c>
      <c r="G1284" s="7">
        <v>295000</v>
      </c>
      <c r="H1284" s="7">
        <v>138300</v>
      </c>
      <c r="I1284" s="12">
        <f t="shared" si="100"/>
        <v>46.881355932203391</v>
      </c>
      <c r="J1284" s="12">
        <f t="shared" si="104"/>
        <v>2.8153473644999067</v>
      </c>
      <c r="K1284" s="7">
        <v>276593</v>
      </c>
      <c r="L1284" s="7">
        <v>54563</v>
      </c>
      <c r="M1284" s="7">
        <f t="shared" si="101"/>
        <v>240437</v>
      </c>
      <c r="N1284" s="7">
        <v>120016.21875</v>
      </c>
      <c r="O1284" s="22">
        <f t="shared" si="102"/>
        <v>2.0033708985686571</v>
      </c>
      <c r="P1284" s="27">
        <v>1477</v>
      </c>
      <c r="Q1284" s="32">
        <f t="shared" si="103"/>
        <v>162.78740690589032</v>
      </c>
      <c r="R1284" s="37" t="s">
        <v>2688</v>
      </c>
      <c r="S1284" s="42">
        <f>ABS(O1909-O1284)*100</f>
        <v>50.478546033356238</v>
      </c>
      <c r="T1284" t="s">
        <v>83</v>
      </c>
      <c r="V1284" s="7">
        <v>49500</v>
      </c>
      <c r="W1284" t="s">
        <v>45</v>
      </c>
      <c r="X1284" s="17" t="s">
        <v>46</v>
      </c>
      <c r="Z1284" t="s">
        <v>1340</v>
      </c>
      <c r="AA1284">
        <v>401</v>
      </c>
      <c r="AB1284">
        <v>46</v>
      </c>
    </row>
    <row r="1285" spans="1:28" x14ac:dyDescent="0.25">
      <c r="A1285" t="s">
        <v>2695</v>
      </c>
      <c r="B1285" t="s">
        <v>2696</v>
      </c>
      <c r="C1285" s="17">
        <v>44761</v>
      </c>
      <c r="D1285" s="7">
        <v>320000</v>
      </c>
      <c r="E1285" t="s">
        <v>41</v>
      </c>
      <c r="F1285" t="s">
        <v>42</v>
      </c>
      <c r="G1285" s="7">
        <v>320000</v>
      </c>
      <c r="H1285" s="7">
        <v>183210</v>
      </c>
      <c r="I1285" s="12">
        <f t="shared" si="100"/>
        <v>57.253125000000004</v>
      </c>
      <c r="J1285" s="12">
        <f t="shared" si="104"/>
        <v>7.5564217032967065</v>
      </c>
      <c r="K1285" s="7">
        <v>366411</v>
      </c>
      <c r="L1285" s="7">
        <v>74313</v>
      </c>
      <c r="M1285" s="7">
        <f t="shared" si="101"/>
        <v>245687</v>
      </c>
      <c r="N1285" s="7">
        <v>157890.8125</v>
      </c>
      <c r="O1285" s="22">
        <f t="shared" si="102"/>
        <v>1.5560563411503123</v>
      </c>
      <c r="P1285" s="27">
        <v>1600</v>
      </c>
      <c r="Q1285" s="32">
        <f t="shared" si="103"/>
        <v>153.55437499999999</v>
      </c>
      <c r="R1285" s="37" t="s">
        <v>2688</v>
      </c>
      <c r="S1285" s="42">
        <f>ABS(O1909-O1285)*100</f>
        <v>5.7470902915217614</v>
      </c>
      <c r="T1285" t="s">
        <v>83</v>
      </c>
      <c r="V1285" s="7">
        <v>49500</v>
      </c>
      <c r="W1285" t="s">
        <v>45</v>
      </c>
      <c r="X1285" s="17" t="s">
        <v>46</v>
      </c>
      <c r="Z1285" t="s">
        <v>1340</v>
      </c>
      <c r="AA1285">
        <v>401</v>
      </c>
      <c r="AB1285">
        <v>52</v>
      </c>
    </row>
    <row r="1286" spans="1:28" x14ac:dyDescent="0.25">
      <c r="A1286" t="s">
        <v>2697</v>
      </c>
      <c r="B1286" t="s">
        <v>2698</v>
      </c>
      <c r="C1286" s="17">
        <v>45006</v>
      </c>
      <c r="D1286" s="7">
        <v>270000</v>
      </c>
      <c r="E1286" t="s">
        <v>41</v>
      </c>
      <c r="F1286" t="s">
        <v>42</v>
      </c>
      <c r="G1286" s="7">
        <v>270000</v>
      </c>
      <c r="H1286" s="7">
        <v>148830</v>
      </c>
      <c r="I1286" s="12">
        <f t="shared" si="100"/>
        <v>55.12222222222222</v>
      </c>
      <c r="J1286" s="12">
        <f t="shared" si="104"/>
        <v>5.4255189255189222</v>
      </c>
      <c r="K1286" s="7">
        <v>297664</v>
      </c>
      <c r="L1286" s="7">
        <v>57214</v>
      </c>
      <c r="M1286" s="7">
        <f t="shared" si="101"/>
        <v>212786</v>
      </c>
      <c r="N1286" s="7">
        <v>129972.9765625</v>
      </c>
      <c r="O1286" s="22">
        <f t="shared" si="102"/>
        <v>1.6371557044219709</v>
      </c>
      <c r="P1286" s="27">
        <v>1692</v>
      </c>
      <c r="Q1286" s="32">
        <f t="shared" si="103"/>
        <v>125.76004728132388</v>
      </c>
      <c r="R1286" s="37" t="s">
        <v>2688</v>
      </c>
      <c r="S1286" s="42">
        <f>ABS(O1909-O1286)*100</f>
        <v>13.857026618687618</v>
      </c>
      <c r="T1286" t="s">
        <v>83</v>
      </c>
      <c r="V1286" s="7">
        <v>49500</v>
      </c>
      <c r="W1286" t="s">
        <v>45</v>
      </c>
      <c r="X1286" s="17" t="s">
        <v>46</v>
      </c>
      <c r="Z1286" t="s">
        <v>1340</v>
      </c>
      <c r="AA1286">
        <v>401</v>
      </c>
      <c r="AB1286">
        <v>45</v>
      </c>
    </row>
    <row r="1287" spans="1:28" x14ac:dyDescent="0.25">
      <c r="A1287" t="s">
        <v>2699</v>
      </c>
      <c r="B1287" t="s">
        <v>2700</v>
      </c>
      <c r="C1287" s="17">
        <v>45063</v>
      </c>
      <c r="D1287" s="7">
        <v>437000</v>
      </c>
      <c r="E1287" t="s">
        <v>41</v>
      </c>
      <c r="F1287" t="s">
        <v>42</v>
      </c>
      <c r="G1287" s="7">
        <v>437000</v>
      </c>
      <c r="H1287" s="7">
        <v>185480</v>
      </c>
      <c r="I1287" s="12">
        <f t="shared" si="100"/>
        <v>42.443935926773456</v>
      </c>
      <c r="J1287" s="12">
        <f t="shared" si="104"/>
        <v>7.2527673699298418</v>
      </c>
      <c r="K1287" s="7">
        <v>370956</v>
      </c>
      <c r="L1287" s="7">
        <v>55627</v>
      </c>
      <c r="M1287" s="7">
        <f t="shared" si="101"/>
        <v>381373</v>
      </c>
      <c r="N1287" s="7">
        <v>170448.109375</v>
      </c>
      <c r="O1287" s="22">
        <f t="shared" si="102"/>
        <v>2.2374727499085818</v>
      </c>
      <c r="P1287" s="27">
        <v>1861</v>
      </c>
      <c r="Q1287" s="32">
        <f t="shared" si="103"/>
        <v>204.92907039226222</v>
      </c>
      <c r="R1287" s="37" t="s">
        <v>2688</v>
      </c>
      <c r="S1287" s="42">
        <f>ABS(O1909-O1287)*100</f>
        <v>73.888731167348709</v>
      </c>
      <c r="T1287" t="s">
        <v>83</v>
      </c>
      <c r="V1287" s="7">
        <v>49500</v>
      </c>
      <c r="W1287" t="s">
        <v>45</v>
      </c>
      <c r="X1287" s="17" t="s">
        <v>46</v>
      </c>
      <c r="Z1287" t="s">
        <v>1340</v>
      </c>
      <c r="AA1287">
        <v>401</v>
      </c>
      <c r="AB1287">
        <v>49</v>
      </c>
    </row>
    <row r="1288" spans="1:28" x14ac:dyDescent="0.25">
      <c r="A1288" t="s">
        <v>2701</v>
      </c>
      <c r="B1288" t="s">
        <v>2702</v>
      </c>
      <c r="C1288" s="17">
        <v>44845</v>
      </c>
      <c r="D1288" s="7">
        <v>363000</v>
      </c>
      <c r="E1288" t="s">
        <v>41</v>
      </c>
      <c r="F1288" t="s">
        <v>42</v>
      </c>
      <c r="G1288" s="7">
        <v>363000</v>
      </c>
      <c r="H1288" s="7">
        <v>193680</v>
      </c>
      <c r="I1288" s="12">
        <f t="shared" si="100"/>
        <v>53.355371900826441</v>
      </c>
      <c r="J1288" s="12">
        <f t="shared" si="104"/>
        <v>3.6586686041231431</v>
      </c>
      <c r="K1288" s="7">
        <v>387356</v>
      </c>
      <c r="L1288" s="7">
        <v>63346</v>
      </c>
      <c r="M1288" s="7">
        <f t="shared" si="101"/>
        <v>299654</v>
      </c>
      <c r="N1288" s="7">
        <v>214576.15625</v>
      </c>
      <c r="O1288" s="22">
        <f t="shared" si="102"/>
        <v>1.3964925331725901</v>
      </c>
      <c r="P1288" s="27">
        <v>2359</v>
      </c>
      <c r="Q1288" s="32">
        <f t="shared" si="103"/>
        <v>127.02585841458244</v>
      </c>
      <c r="R1288" s="37" t="s">
        <v>2662</v>
      </c>
      <c r="S1288" s="42">
        <f>ABS(O1909-O1288)*100</f>
        <v>10.209290506250458</v>
      </c>
      <c r="T1288" t="s">
        <v>137</v>
      </c>
      <c r="V1288" s="7">
        <v>54500</v>
      </c>
      <c r="W1288" t="s">
        <v>45</v>
      </c>
      <c r="X1288" s="17" t="s">
        <v>46</v>
      </c>
      <c r="Z1288" t="s">
        <v>1340</v>
      </c>
      <c r="AA1288">
        <v>401</v>
      </c>
      <c r="AB1288">
        <v>57</v>
      </c>
    </row>
    <row r="1289" spans="1:28" x14ac:dyDescent="0.25">
      <c r="A1289" t="s">
        <v>2703</v>
      </c>
      <c r="B1289" t="s">
        <v>2704</v>
      </c>
      <c r="C1289" s="17">
        <v>45226</v>
      </c>
      <c r="D1289" s="7">
        <v>500000</v>
      </c>
      <c r="E1289" t="s">
        <v>41</v>
      </c>
      <c r="F1289" t="s">
        <v>42</v>
      </c>
      <c r="G1289" s="7">
        <v>500000</v>
      </c>
      <c r="H1289" s="7">
        <v>253560</v>
      </c>
      <c r="I1289" s="12">
        <f t="shared" si="100"/>
        <v>50.712000000000003</v>
      </c>
      <c r="J1289" s="12">
        <f t="shared" si="104"/>
        <v>1.0152967032967055</v>
      </c>
      <c r="K1289" s="7">
        <v>507114</v>
      </c>
      <c r="L1289" s="7">
        <v>80763</v>
      </c>
      <c r="M1289" s="7">
        <f t="shared" si="101"/>
        <v>419237</v>
      </c>
      <c r="N1289" s="7">
        <v>380670.53125</v>
      </c>
      <c r="O1289" s="22">
        <f t="shared" si="102"/>
        <v>1.1013119366591368</v>
      </c>
      <c r="P1289" s="27">
        <v>2582</v>
      </c>
      <c r="Q1289" s="32">
        <f t="shared" si="103"/>
        <v>162.36909372579396</v>
      </c>
      <c r="R1289" s="37" t="s">
        <v>2657</v>
      </c>
      <c r="S1289" s="42">
        <f>ABS(O1909-O1289)*100</f>
        <v>39.727350157595787</v>
      </c>
      <c r="T1289" t="s">
        <v>44</v>
      </c>
      <c r="V1289" s="7">
        <v>70000</v>
      </c>
      <c r="W1289" t="s">
        <v>45</v>
      </c>
      <c r="X1289" s="17" t="s">
        <v>46</v>
      </c>
      <c r="Z1289" t="s">
        <v>1731</v>
      </c>
      <c r="AA1289">
        <v>401</v>
      </c>
      <c r="AB1289">
        <v>73</v>
      </c>
    </row>
    <row r="1290" spans="1:28" x14ac:dyDescent="0.25">
      <c r="A1290" t="s">
        <v>2705</v>
      </c>
      <c r="B1290" t="s">
        <v>2706</v>
      </c>
      <c r="C1290" s="17">
        <v>44739</v>
      </c>
      <c r="D1290" s="7">
        <v>430000</v>
      </c>
      <c r="E1290" t="s">
        <v>41</v>
      </c>
      <c r="F1290" t="s">
        <v>42</v>
      </c>
      <c r="G1290" s="7">
        <v>430000</v>
      </c>
      <c r="H1290" s="7">
        <v>259240</v>
      </c>
      <c r="I1290" s="12">
        <f t="shared" si="100"/>
        <v>60.288372093023256</v>
      </c>
      <c r="J1290" s="12">
        <f t="shared" si="104"/>
        <v>10.591668796319958</v>
      </c>
      <c r="K1290" s="7">
        <v>518472</v>
      </c>
      <c r="L1290" s="7">
        <v>94604</v>
      </c>
      <c r="M1290" s="7">
        <f t="shared" si="101"/>
        <v>335396</v>
      </c>
      <c r="N1290" s="7">
        <v>378453.5625</v>
      </c>
      <c r="O1290" s="22">
        <f t="shared" si="102"/>
        <v>0.88622762006633249</v>
      </c>
      <c r="P1290" s="27">
        <v>2583</v>
      </c>
      <c r="Q1290" s="32">
        <f t="shared" si="103"/>
        <v>129.8474641889276</v>
      </c>
      <c r="R1290" s="37" t="s">
        <v>2657</v>
      </c>
      <c r="S1290" s="42">
        <f>ABS(O1909-O1290)*100</f>
        <v>61.235781816876219</v>
      </c>
      <c r="T1290" t="s">
        <v>44</v>
      </c>
      <c r="V1290" s="7">
        <v>80000</v>
      </c>
      <c r="W1290" t="s">
        <v>45</v>
      </c>
      <c r="X1290" s="17" t="s">
        <v>46</v>
      </c>
      <c r="Z1290" t="s">
        <v>1731</v>
      </c>
      <c r="AA1290">
        <v>401</v>
      </c>
      <c r="AB1290">
        <v>73</v>
      </c>
    </row>
    <row r="1291" spans="1:28" x14ac:dyDescent="0.25">
      <c r="A1291" t="s">
        <v>2707</v>
      </c>
      <c r="B1291" t="s">
        <v>2708</v>
      </c>
      <c r="C1291" s="17">
        <v>44960</v>
      </c>
      <c r="D1291" s="7">
        <v>230000</v>
      </c>
      <c r="E1291" t="s">
        <v>41</v>
      </c>
      <c r="F1291" t="s">
        <v>42</v>
      </c>
      <c r="G1291" s="7">
        <v>230000</v>
      </c>
      <c r="H1291" s="7">
        <v>139210</v>
      </c>
      <c r="I1291" s="12">
        <f t="shared" si="100"/>
        <v>60.526086956521738</v>
      </c>
      <c r="J1291" s="12">
        <f t="shared" si="104"/>
        <v>10.82938365981844</v>
      </c>
      <c r="K1291" s="7">
        <v>278415</v>
      </c>
      <c r="L1291" s="7">
        <v>61525</v>
      </c>
      <c r="M1291" s="7">
        <f t="shared" si="101"/>
        <v>168475</v>
      </c>
      <c r="N1291" s="7">
        <v>117237.8359375</v>
      </c>
      <c r="O1291" s="22">
        <f t="shared" si="102"/>
        <v>1.4370360784364422</v>
      </c>
      <c r="P1291" s="27">
        <v>1399</v>
      </c>
      <c r="Q1291" s="32">
        <f t="shared" si="103"/>
        <v>120.42530378842029</v>
      </c>
      <c r="R1291" s="37" t="s">
        <v>2688</v>
      </c>
      <c r="S1291" s="42">
        <f>ABS(O1909-O1291)*100</f>
        <v>6.1549359798652503</v>
      </c>
      <c r="T1291" t="s">
        <v>83</v>
      </c>
      <c r="V1291" s="7">
        <v>49500</v>
      </c>
      <c r="W1291" t="s">
        <v>45</v>
      </c>
      <c r="X1291" s="17" t="s">
        <v>46</v>
      </c>
      <c r="Z1291" t="s">
        <v>1340</v>
      </c>
      <c r="AA1291">
        <v>401</v>
      </c>
      <c r="AB1291">
        <v>46</v>
      </c>
    </row>
    <row r="1292" spans="1:28" x14ac:dyDescent="0.25">
      <c r="A1292" t="s">
        <v>2709</v>
      </c>
      <c r="B1292" t="s">
        <v>2710</v>
      </c>
      <c r="C1292" s="17">
        <v>45026</v>
      </c>
      <c r="D1292" s="7">
        <v>350000</v>
      </c>
      <c r="E1292" t="s">
        <v>41</v>
      </c>
      <c r="F1292" t="s">
        <v>42</v>
      </c>
      <c r="G1292" s="7">
        <v>350000</v>
      </c>
      <c r="H1292" s="7">
        <v>151560</v>
      </c>
      <c r="I1292" s="12">
        <f t="shared" si="100"/>
        <v>43.302857142857142</v>
      </c>
      <c r="J1292" s="12">
        <f t="shared" si="104"/>
        <v>6.3938461538461553</v>
      </c>
      <c r="K1292" s="7">
        <v>303117</v>
      </c>
      <c r="L1292" s="7">
        <v>79956</v>
      </c>
      <c r="M1292" s="7">
        <f t="shared" si="101"/>
        <v>270044</v>
      </c>
      <c r="N1292" s="7">
        <v>167790.21875</v>
      </c>
      <c r="O1292" s="22">
        <f t="shared" si="102"/>
        <v>1.6094144343559955</v>
      </c>
      <c r="P1292" s="27">
        <v>1820</v>
      </c>
      <c r="Q1292" s="32">
        <f t="shared" si="103"/>
        <v>148.37582417582416</v>
      </c>
      <c r="R1292" s="37" t="s">
        <v>2711</v>
      </c>
      <c r="S1292" s="42">
        <f>ABS(O1909-O1292)*100</f>
        <v>11.082899612090081</v>
      </c>
      <c r="T1292" t="s">
        <v>1531</v>
      </c>
      <c r="V1292" s="7">
        <v>75000</v>
      </c>
      <c r="W1292" t="s">
        <v>45</v>
      </c>
      <c r="X1292" s="17" t="s">
        <v>46</v>
      </c>
      <c r="Z1292" t="s">
        <v>1731</v>
      </c>
      <c r="AA1292">
        <v>401</v>
      </c>
      <c r="AB1292">
        <v>51</v>
      </c>
    </row>
    <row r="1293" spans="1:28" x14ac:dyDescent="0.25">
      <c r="A1293" t="s">
        <v>2712</v>
      </c>
      <c r="B1293" t="s">
        <v>2713</v>
      </c>
      <c r="C1293" s="17">
        <v>44858</v>
      </c>
      <c r="D1293" s="7">
        <v>385000</v>
      </c>
      <c r="E1293" t="s">
        <v>41</v>
      </c>
      <c r="F1293" t="s">
        <v>42</v>
      </c>
      <c r="G1293" s="7">
        <v>385000</v>
      </c>
      <c r="H1293" s="7">
        <v>189410</v>
      </c>
      <c r="I1293" s="12">
        <f t="shared" si="100"/>
        <v>49.197402597402593</v>
      </c>
      <c r="J1293" s="12">
        <f t="shared" si="104"/>
        <v>0.49930069930070431</v>
      </c>
      <c r="K1293" s="7">
        <v>378818</v>
      </c>
      <c r="L1293" s="7">
        <v>75428</v>
      </c>
      <c r="M1293" s="7">
        <f t="shared" si="101"/>
        <v>309572</v>
      </c>
      <c r="N1293" s="7">
        <v>270883.9375</v>
      </c>
      <c r="O1293" s="22">
        <f t="shared" si="102"/>
        <v>1.1428215451128401</v>
      </c>
      <c r="P1293" s="27">
        <v>1854</v>
      </c>
      <c r="Q1293" s="32">
        <f t="shared" si="103"/>
        <v>166.97518878101403</v>
      </c>
      <c r="R1293" s="37" t="s">
        <v>2657</v>
      </c>
      <c r="S1293" s="42">
        <f>ABS(O1909-O1293)*100</f>
        <v>35.576389312225466</v>
      </c>
      <c r="T1293" t="s">
        <v>83</v>
      </c>
      <c r="V1293" s="7">
        <v>70000</v>
      </c>
      <c r="W1293" t="s">
        <v>45</v>
      </c>
      <c r="X1293" s="17" t="s">
        <v>46</v>
      </c>
      <c r="Z1293" t="s">
        <v>1731</v>
      </c>
      <c r="AA1293">
        <v>401</v>
      </c>
      <c r="AB1293">
        <v>74</v>
      </c>
    </row>
    <row r="1294" spans="1:28" x14ac:dyDescent="0.25">
      <c r="A1294" t="s">
        <v>2714</v>
      </c>
      <c r="B1294" t="s">
        <v>2715</v>
      </c>
      <c r="C1294" s="17">
        <v>44860</v>
      </c>
      <c r="D1294" s="7">
        <v>240000</v>
      </c>
      <c r="E1294" t="s">
        <v>41</v>
      </c>
      <c r="F1294" t="s">
        <v>42</v>
      </c>
      <c r="G1294" s="7">
        <v>240000</v>
      </c>
      <c r="H1294" s="7">
        <v>150440</v>
      </c>
      <c r="I1294" s="12">
        <f t="shared" si="100"/>
        <v>62.683333333333337</v>
      </c>
      <c r="J1294" s="12">
        <f t="shared" si="104"/>
        <v>12.986630036630039</v>
      </c>
      <c r="K1294" s="7">
        <v>300878</v>
      </c>
      <c r="L1294" s="7">
        <v>50662</v>
      </c>
      <c r="M1294" s="7">
        <f t="shared" si="101"/>
        <v>189338</v>
      </c>
      <c r="N1294" s="7">
        <v>219487.71875</v>
      </c>
      <c r="O1294" s="22">
        <f t="shared" si="102"/>
        <v>0.86263596468310366</v>
      </c>
      <c r="P1294" s="27">
        <v>1742</v>
      </c>
      <c r="Q1294" s="32">
        <f t="shared" si="103"/>
        <v>108.69001148105626</v>
      </c>
      <c r="R1294" s="37" t="s">
        <v>2716</v>
      </c>
      <c r="S1294" s="42">
        <f>ABS(O1909-O1294)*100</f>
        <v>63.594947355199103</v>
      </c>
      <c r="T1294" t="s">
        <v>83</v>
      </c>
      <c r="V1294" s="7">
        <v>43511</v>
      </c>
      <c r="W1294" t="s">
        <v>45</v>
      </c>
      <c r="X1294" s="17" t="s">
        <v>46</v>
      </c>
      <c r="Z1294" t="s">
        <v>2671</v>
      </c>
      <c r="AA1294">
        <v>401</v>
      </c>
      <c r="AB1294">
        <v>68</v>
      </c>
    </row>
    <row r="1295" spans="1:28" x14ac:dyDescent="0.25">
      <c r="A1295" t="s">
        <v>2717</v>
      </c>
      <c r="B1295" t="s">
        <v>2718</v>
      </c>
      <c r="C1295" s="17">
        <v>44803</v>
      </c>
      <c r="D1295" s="7">
        <v>235000</v>
      </c>
      <c r="E1295" t="s">
        <v>41</v>
      </c>
      <c r="F1295" t="s">
        <v>42</v>
      </c>
      <c r="G1295" s="7">
        <v>235000</v>
      </c>
      <c r="H1295" s="7">
        <v>115270</v>
      </c>
      <c r="I1295" s="12">
        <f t="shared" si="100"/>
        <v>49.051063829787232</v>
      </c>
      <c r="J1295" s="12">
        <f t="shared" si="104"/>
        <v>0.64563946691606589</v>
      </c>
      <c r="K1295" s="7">
        <v>230531</v>
      </c>
      <c r="L1295" s="7">
        <v>40786</v>
      </c>
      <c r="M1295" s="7">
        <f t="shared" si="101"/>
        <v>194214</v>
      </c>
      <c r="N1295" s="7">
        <v>110316.859375</v>
      </c>
      <c r="O1295" s="22">
        <f t="shared" si="102"/>
        <v>1.7605105973857407</v>
      </c>
      <c r="P1295" s="27">
        <v>1388</v>
      </c>
      <c r="Q1295" s="32">
        <f t="shared" si="103"/>
        <v>139.92363112391931</v>
      </c>
      <c r="R1295" s="37" t="s">
        <v>2719</v>
      </c>
      <c r="S1295" s="42">
        <f>ABS(O1909-O1295)*100</f>
        <v>26.192515915064597</v>
      </c>
      <c r="T1295" t="s">
        <v>83</v>
      </c>
      <c r="V1295" s="7">
        <v>37125</v>
      </c>
      <c r="W1295" t="s">
        <v>45</v>
      </c>
      <c r="X1295" s="17" t="s">
        <v>46</v>
      </c>
      <c r="Z1295" t="s">
        <v>2671</v>
      </c>
      <c r="AA1295">
        <v>401</v>
      </c>
      <c r="AB1295">
        <v>45</v>
      </c>
    </row>
    <row r="1296" spans="1:28" x14ac:dyDescent="0.25">
      <c r="A1296" t="s">
        <v>2720</v>
      </c>
      <c r="B1296" t="s">
        <v>2721</v>
      </c>
      <c r="C1296" s="17">
        <v>44930</v>
      </c>
      <c r="D1296" s="7">
        <v>250000</v>
      </c>
      <c r="E1296" t="s">
        <v>41</v>
      </c>
      <c r="F1296" t="s">
        <v>42</v>
      </c>
      <c r="G1296" s="7">
        <v>250000</v>
      </c>
      <c r="H1296" s="7">
        <v>122850</v>
      </c>
      <c r="I1296" s="12">
        <f t="shared" si="100"/>
        <v>49.14</v>
      </c>
      <c r="J1296" s="12">
        <f t="shared" si="104"/>
        <v>0.55670329670329721</v>
      </c>
      <c r="K1296" s="7">
        <v>245695</v>
      </c>
      <c r="L1296" s="7">
        <v>39684</v>
      </c>
      <c r="M1296" s="7">
        <f t="shared" si="101"/>
        <v>210316</v>
      </c>
      <c r="N1296" s="7">
        <v>119773.8359375</v>
      </c>
      <c r="O1296" s="22">
        <f t="shared" si="102"/>
        <v>1.7559427595668424</v>
      </c>
      <c r="P1296" s="27">
        <v>1224</v>
      </c>
      <c r="Q1296" s="32">
        <f t="shared" si="103"/>
        <v>171.82679738562092</v>
      </c>
      <c r="R1296" s="37" t="s">
        <v>2719</v>
      </c>
      <c r="S1296" s="42">
        <f>ABS(O1909-O1296)*100</f>
        <v>25.735732133174771</v>
      </c>
      <c r="T1296" t="s">
        <v>83</v>
      </c>
      <c r="V1296" s="7">
        <v>37125</v>
      </c>
      <c r="W1296" t="s">
        <v>45</v>
      </c>
      <c r="X1296" s="17" t="s">
        <v>46</v>
      </c>
      <c r="Z1296" t="s">
        <v>2671</v>
      </c>
      <c r="AA1296">
        <v>401</v>
      </c>
      <c r="AB1296">
        <v>58</v>
      </c>
    </row>
    <row r="1297" spans="1:28" x14ac:dyDescent="0.25">
      <c r="A1297" t="s">
        <v>2722</v>
      </c>
      <c r="B1297" t="s">
        <v>2723</v>
      </c>
      <c r="C1297" s="17">
        <v>45062</v>
      </c>
      <c r="D1297" s="7">
        <v>110000</v>
      </c>
      <c r="E1297" t="s">
        <v>41</v>
      </c>
      <c r="F1297" t="s">
        <v>42</v>
      </c>
      <c r="G1297" s="7">
        <v>110000</v>
      </c>
      <c r="H1297" s="7">
        <v>57600</v>
      </c>
      <c r="I1297" s="12">
        <f t="shared" si="100"/>
        <v>52.363636363636367</v>
      </c>
      <c r="J1297" s="12">
        <f t="shared" si="104"/>
        <v>2.6669330669330691</v>
      </c>
      <c r="K1297" s="7">
        <v>115203</v>
      </c>
      <c r="L1297" s="7">
        <v>45368</v>
      </c>
      <c r="M1297" s="7">
        <f t="shared" si="101"/>
        <v>64632</v>
      </c>
      <c r="N1297" s="7">
        <v>40601.74609375</v>
      </c>
      <c r="O1297" s="22">
        <f t="shared" si="102"/>
        <v>1.591852721081596</v>
      </c>
      <c r="P1297" s="27">
        <v>713</v>
      </c>
      <c r="Q1297" s="32">
        <f t="shared" si="103"/>
        <v>90.647966339410942</v>
      </c>
      <c r="R1297" s="37" t="s">
        <v>2719</v>
      </c>
      <c r="S1297" s="42">
        <f>ABS(O1909-O1297)*100</f>
        <v>9.326728284650132</v>
      </c>
      <c r="T1297" t="s">
        <v>1531</v>
      </c>
      <c r="V1297" s="7">
        <v>37125</v>
      </c>
      <c r="W1297" t="s">
        <v>45</v>
      </c>
      <c r="X1297" s="17" t="s">
        <v>46</v>
      </c>
      <c r="Z1297" t="s">
        <v>2671</v>
      </c>
      <c r="AA1297">
        <v>401</v>
      </c>
      <c r="AB1297">
        <v>46</v>
      </c>
    </row>
    <row r="1298" spans="1:28" x14ac:dyDescent="0.25">
      <c r="A1298" t="s">
        <v>2725</v>
      </c>
      <c r="B1298" t="s">
        <v>2726</v>
      </c>
      <c r="C1298" s="17">
        <v>45239</v>
      </c>
      <c r="D1298" s="7">
        <v>350000</v>
      </c>
      <c r="E1298" t="s">
        <v>41</v>
      </c>
      <c r="F1298" t="s">
        <v>42</v>
      </c>
      <c r="G1298" s="7">
        <v>350000</v>
      </c>
      <c r="H1298" s="7">
        <v>208600</v>
      </c>
      <c r="I1298" s="12">
        <f t="shared" si="100"/>
        <v>59.599999999999994</v>
      </c>
      <c r="J1298" s="12">
        <f t="shared" si="104"/>
        <v>9.9032967032966965</v>
      </c>
      <c r="K1298" s="7">
        <v>417199</v>
      </c>
      <c r="L1298" s="7">
        <v>40408</v>
      </c>
      <c r="M1298" s="7">
        <f t="shared" si="101"/>
        <v>309592</v>
      </c>
      <c r="N1298" s="7">
        <v>178573.9375</v>
      </c>
      <c r="O1298" s="22">
        <f t="shared" si="102"/>
        <v>1.7336908416436749</v>
      </c>
      <c r="P1298" s="27">
        <v>1896</v>
      </c>
      <c r="Q1298" s="32">
        <f t="shared" si="103"/>
        <v>163.28691983122363</v>
      </c>
      <c r="R1298" s="37" t="s">
        <v>2724</v>
      </c>
      <c r="S1298" s="42">
        <f>ABS(O1909-O1298)*100</f>
        <v>23.510540340858022</v>
      </c>
      <c r="T1298" t="s">
        <v>83</v>
      </c>
      <c r="V1298" s="7">
        <v>37125</v>
      </c>
      <c r="W1298" t="s">
        <v>45</v>
      </c>
      <c r="X1298" s="17" t="s">
        <v>46</v>
      </c>
      <c r="Z1298" t="s">
        <v>2671</v>
      </c>
      <c r="AA1298">
        <v>401</v>
      </c>
      <c r="AB1298">
        <v>54</v>
      </c>
    </row>
    <row r="1299" spans="1:28" x14ac:dyDescent="0.25">
      <c r="A1299" t="s">
        <v>2727</v>
      </c>
      <c r="B1299" t="s">
        <v>2728</v>
      </c>
      <c r="C1299" s="17">
        <v>45379</v>
      </c>
      <c r="D1299" s="7">
        <v>432500</v>
      </c>
      <c r="E1299" t="s">
        <v>41</v>
      </c>
      <c r="F1299" t="s">
        <v>42</v>
      </c>
      <c r="G1299" s="7">
        <v>432500</v>
      </c>
      <c r="H1299" s="7">
        <v>223080</v>
      </c>
      <c r="I1299" s="12">
        <f t="shared" si="100"/>
        <v>51.57919075144509</v>
      </c>
      <c r="J1299" s="12">
        <f t="shared" si="104"/>
        <v>1.882487454741792</v>
      </c>
      <c r="K1299" s="7">
        <v>446156</v>
      </c>
      <c r="L1299" s="7">
        <v>49248</v>
      </c>
      <c r="M1299" s="7">
        <f t="shared" si="101"/>
        <v>383252</v>
      </c>
      <c r="N1299" s="7">
        <v>188108.0625</v>
      </c>
      <c r="O1299" s="22">
        <f t="shared" si="102"/>
        <v>2.0374033675457159</v>
      </c>
      <c r="P1299" s="27">
        <v>1486</v>
      </c>
      <c r="Q1299" s="32">
        <f t="shared" si="103"/>
        <v>257.90847913862717</v>
      </c>
      <c r="R1299" s="37" t="s">
        <v>2724</v>
      </c>
      <c r="S1299" s="42">
        <f>ABS(O1909-O1299)*100</f>
        <v>53.881792931062122</v>
      </c>
      <c r="T1299" t="s">
        <v>83</v>
      </c>
      <c r="V1299" s="7">
        <v>37125</v>
      </c>
      <c r="W1299" t="s">
        <v>45</v>
      </c>
      <c r="X1299" s="17" t="s">
        <v>46</v>
      </c>
      <c r="Z1299" t="s">
        <v>2671</v>
      </c>
      <c r="AA1299">
        <v>401</v>
      </c>
      <c r="AB1299">
        <v>65</v>
      </c>
    </row>
    <row r="1300" spans="1:28" x14ac:dyDescent="0.25">
      <c r="A1300" t="s">
        <v>2729</v>
      </c>
      <c r="B1300" t="s">
        <v>2730</v>
      </c>
      <c r="C1300" s="17">
        <v>44789</v>
      </c>
      <c r="D1300" s="7">
        <v>340000</v>
      </c>
      <c r="E1300" t="s">
        <v>41</v>
      </c>
      <c r="F1300" t="s">
        <v>42</v>
      </c>
      <c r="G1300" s="7">
        <v>340000</v>
      </c>
      <c r="H1300" s="7">
        <v>129470</v>
      </c>
      <c r="I1300" s="12">
        <f t="shared" si="100"/>
        <v>38.079411764705881</v>
      </c>
      <c r="J1300" s="12">
        <f t="shared" si="104"/>
        <v>11.617291531997417</v>
      </c>
      <c r="K1300" s="7">
        <v>258936</v>
      </c>
      <c r="L1300" s="7">
        <v>43435</v>
      </c>
      <c r="M1300" s="7">
        <f t="shared" si="101"/>
        <v>296565</v>
      </c>
      <c r="N1300" s="7">
        <v>133025.3125</v>
      </c>
      <c r="O1300" s="22">
        <f t="shared" si="102"/>
        <v>2.2293877340073904</v>
      </c>
      <c r="P1300" s="27">
        <v>1521</v>
      </c>
      <c r="Q1300" s="32">
        <f t="shared" si="103"/>
        <v>194.98027613412228</v>
      </c>
      <c r="R1300" s="37" t="s">
        <v>2731</v>
      </c>
      <c r="S1300" s="42">
        <f>ABS(O1909-O1300)*100</f>
        <v>73.080229577229574</v>
      </c>
      <c r="T1300" t="s">
        <v>83</v>
      </c>
      <c r="V1300" s="7">
        <v>37125</v>
      </c>
      <c r="W1300" t="s">
        <v>45</v>
      </c>
      <c r="X1300" s="17" t="s">
        <v>46</v>
      </c>
      <c r="Z1300" t="s">
        <v>2671</v>
      </c>
      <c r="AA1300">
        <v>401</v>
      </c>
      <c r="AB1300">
        <v>54</v>
      </c>
    </row>
    <row r="1301" spans="1:28" x14ac:dyDescent="0.25">
      <c r="A1301" t="s">
        <v>2732</v>
      </c>
      <c r="B1301" t="s">
        <v>2733</v>
      </c>
      <c r="C1301" s="17">
        <v>44691</v>
      </c>
      <c r="D1301" s="7">
        <v>273000</v>
      </c>
      <c r="E1301" t="s">
        <v>41</v>
      </c>
      <c r="F1301" t="s">
        <v>42</v>
      </c>
      <c r="G1301" s="7">
        <v>273000</v>
      </c>
      <c r="H1301" s="7">
        <v>144170</v>
      </c>
      <c r="I1301" s="12">
        <f t="shared" si="100"/>
        <v>52.809523809523803</v>
      </c>
      <c r="J1301" s="12">
        <f t="shared" si="104"/>
        <v>3.1128205128205053</v>
      </c>
      <c r="K1301" s="7">
        <v>288335</v>
      </c>
      <c r="L1301" s="7">
        <v>43986</v>
      </c>
      <c r="M1301" s="7">
        <f t="shared" si="101"/>
        <v>229014</v>
      </c>
      <c r="N1301" s="7">
        <v>150832.71875</v>
      </c>
      <c r="O1301" s="22">
        <f t="shared" si="102"/>
        <v>1.5183310484483328</v>
      </c>
      <c r="P1301" s="27">
        <v>1454</v>
      </c>
      <c r="Q1301" s="32">
        <f t="shared" si="103"/>
        <v>157.50618982118294</v>
      </c>
      <c r="R1301" s="37" t="s">
        <v>2731</v>
      </c>
      <c r="S1301" s="42">
        <f>ABS(O1909-O1301)*100</f>
        <v>1.9745610213238063</v>
      </c>
      <c r="T1301" t="s">
        <v>83</v>
      </c>
      <c r="V1301" s="7">
        <v>37125</v>
      </c>
      <c r="W1301" t="s">
        <v>45</v>
      </c>
      <c r="X1301" s="17" t="s">
        <v>46</v>
      </c>
      <c r="Z1301" t="s">
        <v>2671</v>
      </c>
      <c r="AA1301">
        <v>401</v>
      </c>
      <c r="AB1301">
        <v>61</v>
      </c>
    </row>
    <row r="1302" spans="1:28" x14ac:dyDescent="0.25">
      <c r="A1302" t="s">
        <v>2734</v>
      </c>
      <c r="B1302" t="s">
        <v>2735</v>
      </c>
      <c r="C1302" s="17">
        <v>45351</v>
      </c>
      <c r="D1302" s="7">
        <v>301000</v>
      </c>
      <c r="E1302" t="s">
        <v>41</v>
      </c>
      <c r="F1302" t="s">
        <v>42</v>
      </c>
      <c r="G1302" s="7">
        <v>301000</v>
      </c>
      <c r="H1302" s="7">
        <v>105630</v>
      </c>
      <c r="I1302" s="12">
        <f t="shared" si="100"/>
        <v>35.093023255813954</v>
      </c>
      <c r="J1302" s="12">
        <f t="shared" si="104"/>
        <v>14.603680040889344</v>
      </c>
      <c r="K1302" s="7">
        <v>211262</v>
      </c>
      <c r="L1302" s="7">
        <v>44345</v>
      </c>
      <c r="M1302" s="7">
        <f t="shared" si="101"/>
        <v>256655</v>
      </c>
      <c r="N1302" s="7">
        <v>103035.1875</v>
      </c>
      <c r="O1302" s="22">
        <f t="shared" si="102"/>
        <v>2.490945144346925</v>
      </c>
      <c r="P1302" s="27">
        <v>1049</v>
      </c>
      <c r="Q1302" s="32">
        <f t="shared" si="103"/>
        <v>244.66634890371782</v>
      </c>
      <c r="R1302" s="37" t="s">
        <v>2731</v>
      </c>
      <c r="S1302" s="42">
        <f>ABS(O1909-O1302)*100</f>
        <v>99.235970611183035</v>
      </c>
      <c r="T1302" t="s">
        <v>83</v>
      </c>
      <c r="V1302" s="7">
        <v>37125</v>
      </c>
      <c r="W1302" t="s">
        <v>45</v>
      </c>
      <c r="X1302" s="17" t="s">
        <v>46</v>
      </c>
      <c r="Z1302" t="s">
        <v>2671</v>
      </c>
      <c r="AA1302">
        <v>401</v>
      </c>
      <c r="AB1302">
        <v>55</v>
      </c>
    </row>
    <row r="1303" spans="1:28" x14ac:dyDescent="0.25">
      <c r="A1303" t="s">
        <v>2736</v>
      </c>
      <c r="B1303" t="s">
        <v>2737</v>
      </c>
      <c r="C1303" s="17">
        <v>45007</v>
      </c>
      <c r="D1303" s="7">
        <v>465000</v>
      </c>
      <c r="E1303" t="s">
        <v>41</v>
      </c>
      <c r="F1303" t="s">
        <v>42</v>
      </c>
      <c r="G1303" s="7">
        <v>465000</v>
      </c>
      <c r="H1303" s="7">
        <v>245020</v>
      </c>
      <c r="I1303" s="12">
        <f t="shared" si="100"/>
        <v>52.692473118279572</v>
      </c>
      <c r="J1303" s="12">
        <f t="shared" si="104"/>
        <v>2.9957698215762747</v>
      </c>
      <c r="K1303" s="7">
        <v>490046</v>
      </c>
      <c r="L1303" s="7">
        <v>45405</v>
      </c>
      <c r="M1303" s="7">
        <f t="shared" si="101"/>
        <v>419595</v>
      </c>
      <c r="N1303" s="7">
        <v>274469.75</v>
      </c>
      <c r="O1303" s="22">
        <f t="shared" si="102"/>
        <v>1.5287477035265271</v>
      </c>
      <c r="P1303" s="27">
        <v>2226</v>
      </c>
      <c r="Q1303" s="32">
        <f t="shared" si="103"/>
        <v>188.49730458221023</v>
      </c>
      <c r="R1303" s="37" t="s">
        <v>2731</v>
      </c>
      <c r="S1303" s="42">
        <f>ABS(O1909-O1303)*100</f>
        <v>3.01622652914324</v>
      </c>
      <c r="T1303" t="s">
        <v>393</v>
      </c>
      <c r="V1303" s="7">
        <v>37125</v>
      </c>
      <c r="W1303" t="s">
        <v>45</v>
      </c>
      <c r="X1303" s="17" t="s">
        <v>46</v>
      </c>
      <c r="Z1303" t="s">
        <v>2671</v>
      </c>
      <c r="AA1303">
        <v>401</v>
      </c>
      <c r="AB1303">
        <v>67</v>
      </c>
    </row>
    <row r="1304" spans="1:28" x14ac:dyDescent="0.25">
      <c r="A1304" t="s">
        <v>2738</v>
      </c>
      <c r="B1304" t="s">
        <v>2739</v>
      </c>
      <c r="C1304" s="17">
        <v>45223</v>
      </c>
      <c r="D1304" s="7">
        <v>325000</v>
      </c>
      <c r="E1304" t="s">
        <v>41</v>
      </c>
      <c r="F1304" t="s">
        <v>42</v>
      </c>
      <c r="G1304" s="7">
        <v>325000</v>
      </c>
      <c r="H1304" s="7">
        <v>166360</v>
      </c>
      <c r="I1304" s="12">
        <f t="shared" si="100"/>
        <v>51.187692307692309</v>
      </c>
      <c r="J1304" s="12">
        <f t="shared" si="104"/>
        <v>1.4909890109890114</v>
      </c>
      <c r="K1304" s="7">
        <v>332728</v>
      </c>
      <c r="L1304" s="7">
        <v>43806</v>
      </c>
      <c r="M1304" s="7">
        <f t="shared" si="101"/>
        <v>281194</v>
      </c>
      <c r="N1304" s="7">
        <v>178346.90625</v>
      </c>
      <c r="O1304" s="22">
        <f t="shared" si="102"/>
        <v>1.576668785080201</v>
      </c>
      <c r="P1304" s="27">
        <v>1470</v>
      </c>
      <c r="Q1304" s="32">
        <f t="shared" si="103"/>
        <v>191.28843537414966</v>
      </c>
      <c r="R1304" s="37" t="s">
        <v>2731</v>
      </c>
      <c r="S1304" s="42">
        <f>ABS(O1909-O1304)*100</f>
        <v>7.8083346845106316</v>
      </c>
      <c r="T1304" t="s">
        <v>83</v>
      </c>
      <c r="V1304" s="7">
        <v>37125</v>
      </c>
      <c r="W1304" t="s">
        <v>45</v>
      </c>
      <c r="X1304" s="17" t="s">
        <v>46</v>
      </c>
      <c r="Z1304" t="s">
        <v>2671</v>
      </c>
      <c r="AA1304">
        <v>401</v>
      </c>
      <c r="AB1304">
        <v>61</v>
      </c>
    </row>
    <row r="1305" spans="1:28" x14ac:dyDescent="0.25">
      <c r="A1305" t="s">
        <v>2740</v>
      </c>
      <c r="B1305" t="s">
        <v>2741</v>
      </c>
      <c r="C1305" s="17">
        <v>44712</v>
      </c>
      <c r="D1305" s="7">
        <v>280000</v>
      </c>
      <c r="E1305" t="s">
        <v>41</v>
      </c>
      <c r="F1305" t="s">
        <v>42</v>
      </c>
      <c r="G1305" s="7">
        <v>280000</v>
      </c>
      <c r="H1305" s="7">
        <v>122570</v>
      </c>
      <c r="I1305" s="12">
        <f t="shared" si="100"/>
        <v>43.774999999999999</v>
      </c>
      <c r="J1305" s="12">
        <f t="shared" si="104"/>
        <v>5.9217032967032992</v>
      </c>
      <c r="K1305" s="7">
        <v>245132</v>
      </c>
      <c r="L1305" s="7">
        <v>51546</v>
      </c>
      <c r="M1305" s="7">
        <f t="shared" si="101"/>
        <v>228454</v>
      </c>
      <c r="N1305" s="7">
        <v>91746.921875</v>
      </c>
      <c r="O1305" s="22">
        <f t="shared" si="102"/>
        <v>2.4900453915092178</v>
      </c>
      <c r="P1305" s="27">
        <v>1665</v>
      </c>
      <c r="Q1305" s="32">
        <f t="shared" si="103"/>
        <v>137.2096096096096</v>
      </c>
      <c r="R1305" s="37" t="s">
        <v>2724</v>
      </c>
      <c r="S1305" s="42">
        <f>ABS(O1909-O1305)*100</f>
        <v>99.145995327412308</v>
      </c>
      <c r="T1305" t="s">
        <v>1531</v>
      </c>
      <c r="V1305" s="7">
        <v>37125</v>
      </c>
      <c r="W1305" t="s">
        <v>45</v>
      </c>
      <c r="X1305" s="17" t="s">
        <v>46</v>
      </c>
      <c r="Z1305" t="s">
        <v>2671</v>
      </c>
      <c r="AA1305">
        <v>401</v>
      </c>
      <c r="AB1305">
        <v>45</v>
      </c>
    </row>
    <row r="1306" spans="1:28" x14ac:dyDescent="0.25">
      <c r="A1306" t="s">
        <v>2742</v>
      </c>
      <c r="B1306" t="s">
        <v>2743</v>
      </c>
      <c r="C1306" s="17">
        <v>45037</v>
      </c>
      <c r="D1306" s="7">
        <v>329900</v>
      </c>
      <c r="E1306" t="s">
        <v>41</v>
      </c>
      <c r="F1306" t="s">
        <v>42</v>
      </c>
      <c r="G1306" s="7">
        <v>329900</v>
      </c>
      <c r="H1306" s="7">
        <v>129390</v>
      </c>
      <c r="I1306" s="12">
        <f t="shared" si="100"/>
        <v>39.220976053349496</v>
      </c>
      <c r="J1306" s="12">
        <f t="shared" si="104"/>
        <v>10.475727243353802</v>
      </c>
      <c r="K1306" s="7">
        <v>258789</v>
      </c>
      <c r="L1306" s="7">
        <v>42827</v>
      </c>
      <c r="M1306" s="7">
        <f t="shared" si="101"/>
        <v>287073</v>
      </c>
      <c r="N1306" s="7">
        <v>133309.875</v>
      </c>
      <c r="O1306" s="22">
        <f t="shared" si="102"/>
        <v>2.1534263684516994</v>
      </c>
      <c r="P1306" s="27">
        <v>1573</v>
      </c>
      <c r="Q1306" s="32">
        <f t="shared" si="103"/>
        <v>182.50031786395422</v>
      </c>
      <c r="R1306" s="37" t="s">
        <v>2731</v>
      </c>
      <c r="S1306" s="42">
        <f>ABS(O1909-O1306)*100</f>
        <v>65.48409302166047</v>
      </c>
      <c r="T1306" t="s">
        <v>83</v>
      </c>
      <c r="V1306" s="7">
        <v>37125</v>
      </c>
      <c r="W1306" t="s">
        <v>45</v>
      </c>
      <c r="X1306" s="17" t="s">
        <v>46</v>
      </c>
      <c r="Z1306" t="s">
        <v>2671</v>
      </c>
      <c r="AA1306">
        <v>401</v>
      </c>
      <c r="AB1306">
        <v>55</v>
      </c>
    </row>
    <row r="1307" spans="1:28" x14ac:dyDescent="0.25">
      <c r="A1307" t="s">
        <v>2744</v>
      </c>
      <c r="B1307" t="s">
        <v>2745</v>
      </c>
      <c r="C1307" s="17">
        <v>44658</v>
      </c>
      <c r="D1307" s="7">
        <v>281500</v>
      </c>
      <c r="E1307" t="s">
        <v>41</v>
      </c>
      <c r="F1307" t="s">
        <v>42</v>
      </c>
      <c r="G1307" s="7">
        <v>281500</v>
      </c>
      <c r="H1307" s="7">
        <v>108160</v>
      </c>
      <c r="I1307" s="12">
        <f t="shared" si="100"/>
        <v>38.422735346358792</v>
      </c>
      <c r="J1307" s="12">
        <f t="shared" si="104"/>
        <v>11.273967950344506</v>
      </c>
      <c r="K1307" s="7">
        <v>216324</v>
      </c>
      <c r="L1307" s="7">
        <v>38073</v>
      </c>
      <c r="M1307" s="7">
        <f t="shared" si="101"/>
        <v>243427</v>
      </c>
      <c r="N1307" s="7">
        <v>84479.1484375</v>
      </c>
      <c r="O1307" s="22">
        <f t="shared" si="102"/>
        <v>2.8815039510027023</v>
      </c>
      <c r="P1307" s="27">
        <v>1273</v>
      </c>
      <c r="Q1307" s="32">
        <f t="shared" si="103"/>
        <v>191.22309505106048</v>
      </c>
      <c r="R1307" s="37" t="s">
        <v>2724</v>
      </c>
      <c r="S1307" s="42">
        <f>ABS(O1909-O1307)*100</f>
        <v>138.29185127676075</v>
      </c>
      <c r="T1307" t="s">
        <v>83</v>
      </c>
      <c r="V1307" s="7">
        <v>37125</v>
      </c>
      <c r="W1307" t="s">
        <v>45</v>
      </c>
      <c r="X1307" s="17" t="s">
        <v>46</v>
      </c>
      <c r="Z1307" t="s">
        <v>2671</v>
      </c>
      <c r="AA1307">
        <v>401</v>
      </c>
      <c r="AB1307">
        <v>45</v>
      </c>
    </row>
    <row r="1308" spans="1:28" x14ac:dyDescent="0.25">
      <c r="A1308" t="s">
        <v>2746</v>
      </c>
      <c r="B1308" t="s">
        <v>2747</v>
      </c>
      <c r="C1308" s="17">
        <v>45093</v>
      </c>
      <c r="D1308" s="7">
        <v>352000</v>
      </c>
      <c r="E1308" t="s">
        <v>41</v>
      </c>
      <c r="F1308" t="s">
        <v>42</v>
      </c>
      <c r="G1308" s="7">
        <v>352000</v>
      </c>
      <c r="H1308" s="7">
        <v>185870</v>
      </c>
      <c r="I1308" s="12">
        <f t="shared" si="100"/>
        <v>52.803977272727273</v>
      </c>
      <c r="J1308" s="12">
        <f t="shared" si="104"/>
        <v>3.1072739760239756</v>
      </c>
      <c r="K1308" s="7">
        <v>371736</v>
      </c>
      <c r="L1308" s="7">
        <v>43025</v>
      </c>
      <c r="M1308" s="7">
        <f t="shared" si="101"/>
        <v>308975</v>
      </c>
      <c r="N1308" s="7">
        <v>155787.203125</v>
      </c>
      <c r="O1308" s="22">
        <f t="shared" si="102"/>
        <v>1.9833143788587417</v>
      </c>
      <c r="P1308" s="27">
        <v>1344</v>
      </c>
      <c r="Q1308" s="32">
        <f t="shared" si="103"/>
        <v>229.8921130952381</v>
      </c>
      <c r="R1308" s="37" t="s">
        <v>2724</v>
      </c>
      <c r="S1308" s="42">
        <f>ABS(O1909-O1308)*100</f>
        <v>48.472894062364702</v>
      </c>
      <c r="T1308" t="s">
        <v>99</v>
      </c>
      <c r="V1308" s="7">
        <v>37125</v>
      </c>
      <c r="W1308" t="s">
        <v>45</v>
      </c>
      <c r="X1308" s="17" t="s">
        <v>46</v>
      </c>
      <c r="Z1308" t="s">
        <v>2671</v>
      </c>
      <c r="AA1308">
        <v>401</v>
      </c>
      <c r="AB1308">
        <v>63</v>
      </c>
    </row>
    <row r="1309" spans="1:28" x14ac:dyDescent="0.25">
      <c r="A1309" t="s">
        <v>2748</v>
      </c>
      <c r="B1309" t="s">
        <v>2749</v>
      </c>
      <c r="C1309" s="17">
        <v>44813</v>
      </c>
      <c r="D1309" s="7">
        <v>265000</v>
      </c>
      <c r="E1309" t="s">
        <v>41</v>
      </c>
      <c r="F1309" t="s">
        <v>42</v>
      </c>
      <c r="G1309" s="7">
        <v>265000</v>
      </c>
      <c r="H1309" s="7">
        <v>145660</v>
      </c>
      <c r="I1309" s="12">
        <f t="shared" si="100"/>
        <v>54.966037735849063</v>
      </c>
      <c r="J1309" s="12">
        <f t="shared" si="104"/>
        <v>5.2693344391457657</v>
      </c>
      <c r="K1309" s="7">
        <v>291321</v>
      </c>
      <c r="L1309" s="7">
        <v>45311</v>
      </c>
      <c r="M1309" s="7">
        <f t="shared" si="101"/>
        <v>219689</v>
      </c>
      <c r="N1309" s="7">
        <v>151858.03125</v>
      </c>
      <c r="O1309" s="22">
        <f t="shared" si="102"/>
        <v>1.4466735686723846</v>
      </c>
      <c r="P1309" s="27">
        <v>1624</v>
      </c>
      <c r="Q1309" s="32">
        <f t="shared" si="103"/>
        <v>135.27647783251231</v>
      </c>
      <c r="R1309" s="37" t="s">
        <v>2731</v>
      </c>
      <c r="S1309" s="42">
        <f>ABS(O1909-O1309)*100</f>
        <v>5.19118695627101</v>
      </c>
      <c r="T1309" t="s">
        <v>83</v>
      </c>
      <c r="V1309" s="7">
        <v>37125</v>
      </c>
      <c r="W1309" t="s">
        <v>45</v>
      </c>
      <c r="X1309" s="17" t="s">
        <v>46</v>
      </c>
      <c r="Z1309" t="s">
        <v>2671</v>
      </c>
      <c r="AA1309">
        <v>401</v>
      </c>
      <c r="AB1309">
        <v>57</v>
      </c>
    </row>
    <row r="1310" spans="1:28" x14ac:dyDescent="0.25">
      <c r="A1310" t="s">
        <v>2750</v>
      </c>
      <c r="B1310" t="s">
        <v>2751</v>
      </c>
      <c r="C1310" s="17">
        <v>44799</v>
      </c>
      <c r="D1310" s="7">
        <v>320000</v>
      </c>
      <c r="E1310" t="s">
        <v>41</v>
      </c>
      <c r="F1310" t="s">
        <v>42</v>
      </c>
      <c r="G1310" s="7">
        <v>320000</v>
      </c>
      <c r="H1310" s="7">
        <v>143040</v>
      </c>
      <c r="I1310" s="12">
        <f t="shared" si="100"/>
        <v>44.7</v>
      </c>
      <c r="J1310" s="12">
        <f t="shared" si="104"/>
        <v>4.9967032967032949</v>
      </c>
      <c r="K1310" s="7">
        <v>286072</v>
      </c>
      <c r="L1310" s="7">
        <v>38073</v>
      </c>
      <c r="M1310" s="7">
        <f t="shared" si="101"/>
        <v>281927</v>
      </c>
      <c r="N1310" s="7">
        <v>117535.0703125</v>
      </c>
      <c r="O1310" s="22">
        <f t="shared" si="102"/>
        <v>2.3986627927342696</v>
      </c>
      <c r="P1310" s="27">
        <v>1576</v>
      </c>
      <c r="Q1310" s="32">
        <f t="shared" si="103"/>
        <v>178.88769035532994</v>
      </c>
      <c r="R1310" s="37" t="s">
        <v>2724</v>
      </c>
      <c r="S1310" s="42">
        <f>ABS(O1909-O1310)*100</f>
        <v>90.00773544991749</v>
      </c>
      <c r="T1310" t="s">
        <v>325</v>
      </c>
      <c r="V1310" s="7">
        <v>37125</v>
      </c>
      <c r="W1310" t="s">
        <v>45</v>
      </c>
      <c r="X1310" s="17" t="s">
        <v>46</v>
      </c>
      <c r="Z1310" t="s">
        <v>2671</v>
      </c>
      <c r="AA1310">
        <v>401</v>
      </c>
      <c r="AB1310">
        <v>52</v>
      </c>
    </row>
    <row r="1311" spans="1:28" x14ac:dyDescent="0.25">
      <c r="A1311" t="s">
        <v>2752</v>
      </c>
      <c r="B1311" t="s">
        <v>2753</v>
      </c>
      <c r="C1311" s="17">
        <v>44978</v>
      </c>
      <c r="D1311" s="7">
        <v>229500</v>
      </c>
      <c r="E1311" t="s">
        <v>41</v>
      </c>
      <c r="F1311" t="s">
        <v>42</v>
      </c>
      <c r="G1311" s="7">
        <v>229500</v>
      </c>
      <c r="H1311" s="7">
        <v>133280</v>
      </c>
      <c r="I1311" s="12">
        <f t="shared" si="100"/>
        <v>58.074074074074076</v>
      </c>
      <c r="J1311" s="12">
        <f t="shared" si="104"/>
        <v>8.3773707773707784</v>
      </c>
      <c r="K1311" s="7">
        <v>266556</v>
      </c>
      <c r="L1311" s="7">
        <v>41816</v>
      </c>
      <c r="M1311" s="7">
        <f t="shared" si="101"/>
        <v>187684</v>
      </c>
      <c r="N1311" s="7">
        <v>106511.8515625</v>
      </c>
      <c r="O1311" s="22">
        <f t="shared" si="102"/>
        <v>1.7620949898694518</v>
      </c>
      <c r="P1311" s="27">
        <v>1422</v>
      </c>
      <c r="Q1311" s="32">
        <f t="shared" si="103"/>
        <v>131.985935302391</v>
      </c>
      <c r="R1311" s="37" t="s">
        <v>2724</v>
      </c>
      <c r="S1311" s="42">
        <f>ABS(O1909-O1311)*100</f>
        <v>26.350955163435707</v>
      </c>
      <c r="T1311" t="s">
        <v>44</v>
      </c>
      <c r="V1311" s="7">
        <v>37125</v>
      </c>
      <c r="W1311" t="s">
        <v>45</v>
      </c>
      <c r="X1311" s="17" t="s">
        <v>46</v>
      </c>
      <c r="Z1311" t="s">
        <v>2671</v>
      </c>
      <c r="AA1311">
        <v>401</v>
      </c>
      <c r="AB1311">
        <v>49</v>
      </c>
    </row>
    <row r="1312" spans="1:28" x14ac:dyDescent="0.25">
      <c r="A1312" t="s">
        <v>2754</v>
      </c>
      <c r="B1312" t="s">
        <v>2755</v>
      </c>
      <c r="C1312" s="17">
        <v>44771</v>
      </c>
      <c r="D1312" s="7">
        <v>245000</v>
      </c>
      <c r="E1312" t="s">
        <v>41</v>
      </c>
      <c r="F1312" t="s">
        <v>42</v>
      </c>
      <c r="G1312" s="7">
        <v>245000</v>
      </c>
      <c r="H1312" s="7">
        <v>109510</v>
      </c>
      <c r="I1312" s="12">
        <f t="shared" si="100"/>
        <v>44.697959183673468</v>
      </c>
      <c r="J1312" s="12">
        <f t="shared" si="104"/>
        <v>4.9987441130298294</v>
      </c>
      <c r="K1312" s="7">
        <v>219026</v>
      </c>
      <c r="L1312" s="7">
        <v>41780</v>
      </c>
      <c r="M1312" s="7">
        <f t="shared" si="101"/>
        <v>203220</v>
      </c>
      <c r="N1312" s="7">
        <v>84002.84375</v>
      </c>
      <c r="O1312" s="22">
        <f t="shared" si="102"/>
        <v>2.4192038141565892</v>
      </c>
      <c r="P1312" s="27">
        <v>1215</v>
      </c>
      <c r="Q1312" s="32">
        <f t="shared" si="103"/>
        <v>167.25925925925927</v>
      </c>
      <c r="R1312" s="37" t="s">
        <v>2724</v>
      </c>
      <c r="S1312" s="42">
        <f>ABS(O1909-O1312)*100</f>
        <v>92.061837592149459</v>
      </c>
      <c r="T1312" t="s">
        <v>83</v>
      </c>
      <c r="V1312" s="7">
        <v>37125</v>
      </c>
      <c r="W1312" t="s">
        <v>45</v>
      </c>
      <c r="X1312" s="17" t="s">
        <v>46</v>
      </c>
      <c r="Z1312" t="s">
        <v>2671</v>
      </c>
      <c r="AA1312">
        <v>401</v>
      </c>
      <c r="AB1312">
        <v>49</v>
      </c>
    </row>
    <row r="1313" spans="1:28" x14ac:dyDescent="0.25">
      <c r="A1313" t="s">
        <v>2756</v>
      </c>
      <c r="B1313" t="s">
        <v>2757</v>
      </c>
      <c r="C1313" s="17">
        <v>44960</v>
      </c>
      <c r="D1313" s="7">
        <v>275000</v>
      </c>
      <c r="E1313" t="s">
        <v>41</v>
      </c>
      <c r="F1313" t="s">
        <v>42</v>
      </c>
      <c r="G1313" s="7">
        <v>275000</v>
      </c>
      <c r="H1313" s="7">
        <v>139580</v>
      </c>
      <c r="I1313" s="12">
        <f t="shared" si="100"/>
        <v>50.756363636363631</v>
      </c>
      <c r="J1313" s="12">
        <f t="shared" si="104"/>
        <v>1.0596603396603328</v>
      </c>
      <c r="K1313" s="7">
        <v>279166</v>
      </c>
      <c r="L1313" s="7">
        <v>42692</v>
      </c>
      <c r="M1313" s="7">
        <f t="shared" si="101"/>
        <v>232308</v>
      </c>
      <c r="N1313" s="7">
        <v>112072.984375</v>
      </c>
      <c r="O1313" s="22">
        <f t="shared" si="102"/>
        <v>2.0728278210446289</v>
      </c>
      <c r="P1313" s="27">
        <v>1666</v>
      </c>
      <c r="Q1313" s="32">
        <f t="shared" si="103"/>
        <v>139.44057623049218</v>
      </c>
      <c r="R1313" s="37" t="s">
        <v>2724</v>
      </c>
      <c r="S1313" s="42">
        <f>ABS(O1909-O1313)*100</f>
        <v>57.424238280953418</v>
      </c>
      <c r="T1313" t="s">
        <v>1245</v>
      </c>
      <c r="V1313" s="7">
        <v>37125</v>
      </c>
      <c r="W1313" t="s">
        <v>45</v>
      </c>
      <c r="X1313" s="17" t="s">
        <v>46</v>
      </c>
      <c r="Z1313" t="s">
        <v>2671</v>
      </c>
      <c r="AA1313">
        <v>401</v>
      </c>
      <c r="AB1313">
        <v>49</v>
      </c>
    </row>
    <row r="1314" spans="1:28" x14ac:dyDescent="0.25">
      <c r="A1314" t="s">
        <v>2758</v>
      </c>
      <c r="B1314" t="s">
        <v>2759</v>
      </c>
      <c r="C1314" s="17">
        <v>45359</v>
      </c>
      <c r="D1314" s="7">
        <v>272000</v>
      </c>
      <c r="E1314" t="s">
        <v>41</v>
      </c>
      <c r="F1314" t="s">
        <v>42</v>
      </c>
      <c r="G1314" s="7">
        <v>272000</v>
      </c>
      <c r="H1314" s="7">
        <v>134370</v>
      </c>
      <c r="I1314" s="12">
        <f t="shared" si="100"/>
        <v>49.400735294117645</v>
      </c>
      <c r="J1314" s="12">
        <f t="shared" si="104"/>
        <v>0.29596800258565281</v>
      </c>
      <c r="K1314" s="7">
        <v>268734</v>
      </c>
      <c r="L1314" s="7">
        <v>41664</v>
      </c>
      <c r="M1314" s="7">
        <f t="shared" si="101"/>
        <v>230336</v>
      </c>
      <c r="N1314" s="7">
        <v>107616.1171875</v>
      </c>
      <c r="O1314" s="22">
        <f t="shared" si="102"/>
        <v>2.140348546479192</v>
      </c>
      <c r="P1314" s="27">
        <v>1422</v>
      </c>
      <c r="Q1314" s="32">
        <f t="shared" si="103"/>
        <v>161.98030942334739</v>
      </c>
      <c r="R1314" s="37" t="s">
        <v>2724</v>
      </c>
      <c r="S1314" s="42">
        <f>ABS(O1909-O1314)*100</f>
        <v>64.17631082440974</v>
      </c>
      <c r="T1314" t="s">
        <v>44</v>
      </c>
      <c r="V1314" s="7">
        <v>37125</v>
      </c>
      <c r="W1314" t="s">
        <v>45</v>
      </c>
      <c r="X1314" s="17" t="s">
        <v>46</v>
      </c>
      <c r="Z1314" t="s">
        <v>2671</v>
      </c>
      <c r="AA1314">
        <v>401</v>
      </c>
      <c r="AB1314">
        <v>49</v>
      </c>
    </row>
    <row r="1315" spans="1:28" x14ac:dyDescent="0.25">
      <c r="A1315" t="s">
        <v>2760</v>
      </c>
      <c r="B1315" t="s">
        <v>2761</v>
      </c>
      <c r="C1315" s="17">
        <v>44852</v>
      </c>
      <c r="D1315" s="7">
        <v>299000</v>
      </c>
      <c r="E1315" t="s">
        <v>41</v>
      </c>
      <c r="F1315" t="s">
        <v>42</v>
      </c>
      <c r="G1315" s="7">
        <v>299000</v>
      </c>
      <c r="H1315" s="7">
        <v>154470</v>
      </c>
      <c r="I1315" s="12">
        <f t="shared" si="100"/>
        <v>51.662207357859536</v>
      </c>
      <c r="J1315" s="12">
        <f t="shared" si="104"/>
        <v>1.9655040611562384</v>
      </c>
      <c r="K1315" s="7">
        <v>308948</v>
      </c>
      <c r="L1315" s="7">
        <v>47728</v>
      </c>
      <c r="M1315" s="7">
        <f t="shared" si="101"/>
        <v>251272</v>
      </c>
      <c r="N1315" s="7">
        <v>217683.328125</v>
      </c>
      <c r="O1315" s="22">
        <f t="shared" si="102"/>
        <v>1.1543006171594015</v>
      </c>
      <c r="P1315" s="27">
        <v>1564</v>
      </c>
      <c r="Q1315" s="32">
        <f t="shared" si="103"/>
        <v>160.65984654731457</v>
      </c>
      <c r="R1315" s="37" t="s">
        <v>2762</v>
      </c>
      <c r="S1315" s="42">
        <f>ABS(O1909-O1315)*100</f>
        <v>34.428482107569323</v>
      </c>
      <c r="T1315" t="s">
        <v>44</v>
      </c>
      <c r="V1315" s="7">
        <v>45000</v>
      </c>
      <c r="W1315" t="s">
        <v>45</v>
      </c>
      <c r="X1315" s="17" t="s">
        <v>46</v>
      </c>
      <c r="Z1315" t="s">
        <v>240</v>
      </c>
      <c r="AA1315">
        <v>407</v>
      </c>
      <c r="AB1315">
        <v>80</v>
      </c>
    </row>
    <row r="1316" spans="1:28" x14ac:dyDescent="0.25">
      <c r="A1316" t="s">
        <v>2763</v>
      </c>
      <c r="B1316" t="s">
        <v>2764</v>
      </c>
      <c r="C1316" s="17">
        <v>45191</v>
      </c>
      <c r="D1316" s="7">
        <v>350000</v>
      </c>
      <c r="E1316" t="s">
        <v>41</v>
      </c>
      <c r="F1316" t="s">
        <v>42</v>
      </c>
      <c r="G1316" s="7">
        <v>350000</v>
      </c>
      <c r="H1316" s="7">
        <v>174490</v>
      </c>
      <c r="I1316" s="12">
        <f t="shared" si="100"/>
        <v>49.854285714285709</v>
      </c>
      <c r="J1316" s="12">
        <f t="shared" si="104"/>
        <v>0.15758241758241098</v>
      </c>
      <c r="K1316" s="7">
        <v>348981</v>
      </c>
      <c r="L1316" s="7">
        <v>47728</v>
      </c>
      <c r="M1316" s="7">
        <f t="shared" si="101"/>
        <v>302272</v>
      </c>
      <c r="N1316" s="7">
        <v>251044.171875</v>
      </c>
      <c r="O1316" s="22">
        <f t="shared" si="102"/>
        <v>1.2040590217346587</v>
      </c>
      <c r="P1316" s="27">
        <v>1625</v>
      </c>
      <c r="Q1316" s="32">
        <f t="shared" si="103"/>
        <v>186.01353846153847</v>
      </c>
      <c r="R1316" s="37" t="s">
        <v>2762</v>
      </c>
      <c r="S1316" s="42">
        <f>ABS(O1909-O1316)*100</f>
        <v>29.452641650043599</v>
      </c>
      <c r="T1316" t="s">
        <v>393</v>
      </c>
      <c r="V1316" s="7">
        <v>45000</v>
      </c>
      <c r="W1316" t="s">
        <v>45</v>
      </c>
      <c r="X1316" s="17" t="s">
        <v>46</v>
      </c>
      <c r="Z1316" t="s">
        <v>240</v>
      </c>
      <c r="AA1316">
        <v>407</v>
      </c>
      <c r="AB1316">
        <v>80</v>
      </c>
    </row>
    <row r="1317" spans="1:28" x14ac:dyDescent="0.25">
      <c r="A1317" t="s">
        <v>2765</v>
      </c>
      <c r="B1317" t="s">
        <v>2766</v>
      </c>
      <c r="C1317" s="17">
        <v>45092</v>
      </c>
      <c r="D1317" s="7">
        <v>332000</v>
      </c>
      <c r="E1317" t="s">
        <v>41</v>
      </c>
      <c r="F1317" t="s">
        <v>42</v>
      </c>
      <c r="G1317" s="7">
        <v>332000</v>
      </c>
      <c r="H1317" s="7">
        <v>155720</v>
      </c>
      <c r="I1317" s="12">
        <f t="shared" si="100"/>
        <v>46.903614457831324</v>
      </c>
      <c r="J1317" s="12">
        <f t="shared" si="104"/>
        <v>2.7930888388719737</v>
      </c>
      <c r="K1317" s="7">
        <v>311440</v>
      </c>
      <c r="L1317" s="7">
        <v>47728</v>
      </c>
      <c r="M1317" s="7">
        <f t="shared" si="101"/>
        <v>284272</v>
      </c>
      <c r="N1317" s="7">
        <v>219760</v>
      </c>
      <c r="O1317" s="22">
        <f t="shared" si="102"/>
        <v>1.293556607207863</v>
      </c>
      <c r="P1317" s="27">
        <v>1564</v>
      </c>
      <c r="Q1317" s="32">
        <f t="shared" si="103"/>
        <v>181.75959079283888</v>
      </c>
      <c r="R1317" s="37" t="s">
        <v>2762</v>
      </c>
      <c r="S1317" s="42">
        <f>ABS(O1909-O1317)*100</f>
        <v>20.502883102723167</v>
      </c>
      <c r="T1317" t="s">
        <v>44</v>
      </c>
      <c r="V1317" s="7">
        <v>45000</v>
      </c>
      <c r="W1317" t="s">
        <v>45</v>
      </c>
      <c r="X1317" s="17" t="s">
        <v>46</v>
      </c>
      <c r="Z1317" t="s">
        <v>240</v>
      </c>
      <c r="AA1317">
        <v>407</v>
      </c>
      <c r="AB1317">
        <v>80</v>
      </c>
    </row>
    <row r="1318" spans="1:28" x14ac:dyDescent="0.25">
      <c r="A1318" t="s">
        <v>2767</v>
      </c>
      <c r="B1318" t="s">
        <v>2768</v>
      </c>
      <c r="C1318" s="17">
        <v>45201</v>
      </c>
      <c r="D1318" s="7">
        <v>333000</v>
      </c>
      <c r="E1318" t="s">
        <v>41</v>
      </c>
      <c r="F1318" t="s">
        <v>42</v>
      </c>
      <c r="G1318" s="7">
        <v>333000</v>
      </c>
      <c r="H1318" s="7">
        <v>155750</v>
      </c>
      <c r="I1318" s="12">
        <f t="shared" si="100"/>
        <v>46.771771771771768</v>
      </c>
      <c r="J1318" s="12">
        <f t="shared" si="104"/>
        <v>2.9249315249315302</v>
      </c>
      <c r="K1318" s="7">
        <v>311490</v>
      </c>
      <c r="L1318" s="7">
        <v>47728</v>
      </c>
      <c r="M1318" s="7">
        <f t="shared" si="101"/>
        <v>285272</v>
      </c>
      <c r="N1318" s="7">
        <v>219801.671875</v>
      </c>
      <c r="O1318" s="22">
        <f t="shared" si="102"/>
        <v>1.2978609196486577</v>
      </c>
      <c r="P1318" s="27">
        <v>1564</v>
      </c>
      <c r="Q1318" s="32">
        <f t="shared" si="103"/>
        <v>182.3989769820972</v>
      </c>
      <c r="R1318" s="37" t="s">
        <v>2762</v>
      </c>
      <c r="S1318" s="42">
        <f>ABS(O1909-O1318)*100</f>
        <v>20.072451858643703</v>
      </c>
      <c r="T1318" t="s">
        <v>44</v>
      </c>
      <c r="V1318" s="7">
        <v>45000</v>
      </c>
      <c r="W1318" t="s">
        <v>45</v>
      </c>
      <c r="X1318" s="17" t="s">
        <v>46</v>
      </c>
      <c r="Z1318" t="s">
        <v>240</v>
      </c>
      <c r="AA1318">
        <v>407</v>
      </c>
      <c r="AB1318">
        <v>80</v>
      </c>
    </row>
    <row r="1319" spans="1:28" x14ac:dyDescent="0.25">
      <c r="A1319" t="s">
        <v>2769</v>
      </c>
      <c r="B1319" t="s">
        <v>2770</v>
      </c>
      <c r="C1319" s="17">
        <v>44749</v>
      </c>
      <c r="D1319" s="7">
        <v>347000</v>
      </c>
      <c r="E1319" t="s">
        <v>41</v>
      </c>
      <c r="F1319" t="s">
        <v>42</v>
      </c>
      <c r="G1319" s="7">
        <v>347000</v>
      </c>
      <c r="H1319" s="7">
        <v>167300</v>
      </c>
      <c r="I1319" s="12">
        <f t="shared" si="100"/>
        <v>48.213256484149859</v>
      </c>
      <c r="J1319" s="12">
        <f t="shared" si="104"/>
        <v>1.4834468125534386</v>
      </c>
      <c r="K1319" s="7">
        <v>334605</v>
      </c>
      <c r="L1319" s="7">
        <v>48536</v>
      </c>
      <c r="M1319" s="7">
        <f t="shared" si="101"/>
        <v>298464</v>
      </c>
      <c r="N1319" s="7">
        <v>238390.828125</v>
      </c>
      <c r="O1319" s="22">
        <f t="shared" si="102"/>
        <v>1.2519944762451209</v>
      </c>
      <c r="P1319" s="27">
        <v>1564</v>
      </c>
      <c r="Q1319" s="32">
        <f t="shared" si="103"/>
        <v>190.83375959079285</v>
      </c>
      <c r="R1319" s="37" t="s">
        <v>2762</v>
      </c>
      <c r="S1319" s="42">
        <f>ABS(O1909-O1319)*100</f>
        <v>24.659096198997375</v>
      </c>
      <c r="T1319" t="s">
        <v>44</v>
      </c>
      <c r="V1319" s="7">
        <v>45000</v>
      </c>
      <c r="W1319" t="s">
        <v>45</v>
      </c>
      <c r="X1319" s="17" t="s">
        <v>46</v>
      </c>
      <c r="Z1319" t="s">
        <v>240</v>
      </c>
      <c r="AA1319">
        <v>407</v>
      </c>
      <c r="AB1319">
        <v>80</v>
      </c>
    </row>
    <row r="1320" spans="1:28" x14ac:dyDescent="0.25">
      <c r="A1320" t="s">
        <v>2771</v>
      </c>
      <c r="B1320" t="s">
        <v>2772</v>
      </c>
      <c r="C1320" s="17">
        <v>44748</v>
      </c>
      <c r="D1320" s="7">
        <v>300000</v>
      </c>
      <c r="E1320" t="s">
        <v>41</v>
      </c>
      <c r="F1320" t="s">
        <v>42</v>
      </c>
      <c r="G1320" s="7">
        <v>300000</v>
      </c>
      <c r="H1320" s="7">
        <v>140470</v>
      </c>
      <c r="I1320" s="12">
        <f t="shared" si="100"/>
        <v>46.823333333333331</v>
      </c>
      <c r="J1320" s="12">
        <f t="shared" si="104"/>
        <v>2.8733699633699672</v>
      </c>
      <c r="K1320" s="7">
        <v>280937</v>
      </c>
      <c r="L1320" s="7">
        <v>41610</v>
      </c>
      <c r="M1320" s="7">
        <f t="shared" si="101"/>
        <v>258390</v>
      </c>
      <c r="N1320" s="7">
        <v>113425.1171875</v>
      </c>
      <c r="O1320" s="22">
        <f t="shared" si="102"/>
        <v>2.2780668550940306</v>
      </c>
      <c r="P1320" s="27">
        <v>1515</v>
      </c>
      <c r="Q1320" s="32">
        <f t="shared" si="103"/>
        <v>170.55445544554456</v>
      </c>
      <c r="R1320" s="37" t="s">
        <v>2724</v>
      </c>
      <c r="S1320" s="42">
        <f>ABS(O1909-O1320)*100</f>
        <v>77.948141685893589</v>
      </c>
      <c r="T1320" t="s">
        <v>83</v>
      </c>
      <c r="V1320" s="7">
        <v>37125</v>
      </c>
      <c r="W1320" t="s">
        <v>45</v>
      </c>
      <c r="X1320" s="17" t="s">
        <v>46</v>
      </c>
      <c r="Z1320" t="s">
        <v>2671</v>
      </c>
      <c r="AA1320">
        <v>401</v>
      </c>
      <c r="AB1320">
        <v>52</v>
      </c>
    </row>
    <row r="1321" spans="1:28" x14ac:dyDescent="0.25">
      <c r="A1321" t="s">
        <v>2773</v>
      </c>
      <c r="B1321" t="s">
        <v>2774</v>
      </c>
      <c r="C1321" s="17">
        <v>45175</v>
      </c>
      <c r="D1321" s="7">
        <v>325000</v>
      </c>
      <c r="E1321" t="s">
        <v>41</v>
      </c>
      <c r="F1321" t="s">
        <v>42</v>
      </c>
      <c r="G1321" s="7">
        <v>325000</v>
      </c>
      <c r="H1321" s="7">
        <v>158330</v>
      </c>
      <c r="I1321" s="12">
        <f t="shared" si="100"/>
        <v>48.716923076923074</v>
      </c>
      <c r="J1321" s="12">
        <f t="shared" si="104"/>
        <v>0.97978021978022412</v>
      </c>
      <c r="K1321" s="7">
        <v>316650</v>
      </c>
      <c r="L1321" s="7">
        <v>40375</v>
      </c>
      <c r="M1321" s="7">
        <f t="shared" si="101"/>
        <v>284625</v>
      </c>
      <c r="N1321" s="7">
        <v>130936.015625</v>
      </c>
      <c r="O1321" s="22">
        <f t="shared" si="102"/>
        <v>2.1737716597025862</v>
      </c>
      <c r="P1321" s="27">
        <v>1866</v>
      </c>
      <c r="Q1321" s="32">
        <f t="shared" si="103"/>
        <v>152.532154340836</v>
      </c>
      <c r="R1321" s="37" t="s">
        <v>2724</v>
      </c>
      <c r="S1321" s="42">
        <f>ABS(O1909-O1321)*100</f>
        <v>67.518622146749152</v>
      </c>
      <c r="T1321" t="s">
        <v>44</v>
      </c>
      <c r="V1321" s="7">
        <v>37125</v>
      </c>
      <c r="W1321" t="s">
        <v>45</v>
      </c>
      <c r="X1321" s="17" t="s">
        <v>46</v>
      </c>
      <c r="Z1321" t="s">
        <v>2671</v>
      </c>
      <c r="AA1321">
        <v>401</v>
      </c>
      <c r="AB1321">
        <v>49</v>
      </c>
    </row>
    <row r="1322" spans="1:28" x14ac:dyDescent="0.25">
      <c r="A1322" t="s">
        <v>2775</v>
      </c>
      <c r="B1322" t="s">
        <v>2776</v>
      </c>
      <c r="C1322" s="17">
        <v>44713</v>
      </c>
      <c r="D1322" s="7">
        <v>275000</v>
      </c>
      <c r="E1322" t="s">
        <v>41</v>
      </c>
      <c r="F1322" t="s">
        <v>42</v>
      </c>
      <c r="G1322" s="7">
        <v>275000</v>
      </c>
      <c r="H1322" s="7">
        <v>127710</v>
      </c>
      <c r="I1322" s="12">
        <f t="shared" si="100"/>
        <v>46.44</v>
      </c>
      <c r="J1322" s="12">
        <f t="shared" si="104"/>
        <v>3.2567032967033001</v>
      </c>
      <c r="K1322" s="7">
        <v>255420</v>
      </c>
      <c r="L1322" s="7">
        <v>41262</v>
      </c>
      <c r="M1322" s="7">
        <f t="shared" si="101"/>
        <v>233738</v>
      </c>
      <c r="N1322" s="7">
        <v>101496.6796875</v>
      </c>
      <c r="O1322" s="22">
        <f t="shared" si="102"/>
        <v>2.3029127723159046</v>
      </c>
      <c r="P1322" s="27">
        <v>1250</v>
      </c>
      <c r="Q1322" s="32">
        <f t="shared" si="103"/>
        <v>186.99039999999999</v>
      </c>
      <c r="R1322" s="37" t="s">
        <v>2724</v>
      </c>
      <c r="S1322" s="42">
        <f>ABS(O1909-O1322)*100</f>
        <v>80.432733408080992</v>
      </c>
      <c r="T1322" t="s">
        <v>83</v>
      </c>
      <c r="V1322" s="7">
        <v>37125</v>
      </c>
      <c r="W1322" t="s">
        <v>45</v>
      </c>
      <c r="X1322" s="17" t="s">
        <v>46</v>
      </c>
      <c r="Z1322" t="s">
        <v>2671</v>
      </c>
      <c r="AA1322">
        <v>401</v>
      </c>
      <c r="AB1322">
        <v>49</v>
      </c>
    </row>
    <row r="1323" spans="1:28" x14ac:dyDescent="0.25">
      <c r="A1323" t="s">
        <v>2777</v>
      </c>
      <c r="B1323" t="s">
        <v>2778</v>
      </c>
      <c r="C1323" s="17">
        <v>45236</v>
      </c>
      <c r="D1323" s="7">
        <v>270000</v>
      </c>
      <c r="E1323" t="s">
        <v>41</v>
      </c>
      <c r="F1323" t="s">
        <v>42</v>
      </c>
      <c r="G1323" s="7">
        <v>270000</v>
      </c>
      <c r="H1323" s="7">
        <v>137000</v>
      </c>
      <c r="I1323" s="12">
        <f t="shared" si="100"/>
        <v>50.74074074074074</v>
      </c>
      <c r="J1323" s="12">
        <f t="shared" si="104"/>
        <v>1.0440374440374427</v>
      </c>
      <c r="K1323" s="7">
        <v>274009</v>
      </c>
      <c r="L1323" s="7">
        <v>40341</v>
      </c>
      <c r="M1323" s="7">
        <f t="shared" si="101"/>
        <v>229659</v>
      </c>
      <c r="N1323" s="7">
        <v>110743.125</v>
      </c>
      <c r="O1323" s="22">
        <f t="shared" si="102"/>
        <v>2.073799163604964</v>
      </c>
      <c r="P1323" s="27">
        <v>1652</v>
      </c>
      <c r="Q1323" s="32">
        <f t="shared" si="103"/>
        <v>139.01876513317191</v>
      </c>
      <c r="R1323" s="37" t="s">
        <v>2724</v>
      </c>
      <c r="S1323" s="42">
        <f>ABS(O1909-O1323)*100</f>
        <v>57.521372536986924</v>
      </c>
      <c r="T1323" t="s">
        <v>44</v>
      </c>
      <c r="V1323" s="7">
        <v>37125</v>
      </c>
      <c r="W1323" t="s">
        <v>45</v>
      </c>
      <c r="X1323" s="17" t="s">
        <v>46</v>
      </c>
      <c r="Z1323" t="s">
        <v>2671</v>
      </c>
      <c r="AA1323">
        <v>401</v>
      </c>
      <c r="AB1323">
        <v>49</v>
      </c>
    </row>
    <row r="1324" spans="1:28" x14ac:dyDescent="0.25">
      <c r="A1324" t="s">
        <v>2779</v>
      </c>
      <c r="B1324" t="s">
        <v>2780</v>
      </c>
      <c r="C1324" s="17">
        <v>45370</v>
      </c>
      <c r="D1324" s="7">
        <v>256000</v>
      </c>
      <c r="E1324" t="s">
        <v>41</v>
      </c>
      <c r="F1324" t="s">
        <v>42</v>
      </c>
      <c r="G1324" s="7">
        <v>256000</v>
      </c>
      <c r="H1324" s="7">
        <v>124000</v>
      </c>
      <c r="I1324" s="12">
        <f t="shared" si="100"/>
        <v>48.4375</v>
      </c>
      <c r="J1324" s="12">
        <f t="shared" si="104"/>
        <v>1.2592032967032978</v>
      </c>
      <c r="K1324" s="7">
        <v>248007</v>
      </c>
      <c r="L1324" s="7">
        <v>40436</v>
      </c>
      <c r="M1324" s="7">
        <f t="shared" si="101"/>
        <v>215564</v>
      </c>
      <c r="N1324" s="7">
        <v>98374.8828125</v>
      </c>
      <c r="O1324" s="22">
        <f t="shared" si="102"/>
        <v>2.1912503866546853</v>
      </c>
      <c r="P1324" s="27">
        <v>1215</v>
      </c>
      <c r="Q1324" s="32">
        <f t="shared" si="103"/>
        <v>177.41893004115227</v>
      </c>
      <c r="R1324" s="37" t="s">
        <v>2724</v>
      </c>
      <c r="S1324" s="42">
        <f>ABS(O1909-O1324)*100</f>
        <v>69.266494841959059</v>
      </c>
      <c r="T1324" t="s">
        <v>83</v>
      </c>
      <c r="V1324" s="7">
        <v>37125</v>
      </c>
      <c r="W1324" t="s">
        <v>45</v>
      </c>
      <c r="X1324" s="17" t="s">
        <v>46</v>
      </c>
      <c r="Z1324" t="s">
        <v>2671</v>
      </c>
      <c r="AA1324">
        <v>401</v>
      </c>
      <c r="AB1324">
        <v>49</v>
      </c>
    </row>
    <row r="1325" spans="1:28" x14ac:dyDescent="0.25">
      <c r="A1325" t="s">
        <v>2781</v>
      </c>
      <c r="B1325" t="s">
        <v>2782</v>
      </c>
      <c r="C1325" s="17">
        <v>44851</v>
      </c>
      <c r="D1325" s="7">
        <v>370000</v>
      </c>
      <c r="E1325" t="s">
        <v>41</v>
      </c>
      <c r="F1325" t="s">
        <v>42</v>
      </c>
      <c r="G1325" s="7">
        <v>370000</v>
      </c>
      <c r="H1325" s="7">
        <v>242940</v>
      </c>
      <c r="I1325" s="12">
        <f t="shared" si="100"/>
        <v>65.659459459459455</v>
      </c>
      <c r="J1325" s="12">
        <f t="shared" si="104"/>
        <v>15.962756162756158</v>
      </c>
      <c r="K1325" s="7">
        <v>485874</v>
      </c>
      <c r="L1325" s="7">
        <v>64875</v>
      </c>
      <c r="M1325" s="7">
        <f t="shared" si="101"/>
        <v>305125</v>
      </c>
      <c r="N1325" s="7">
        <v>199525.59375</v>
      </c>
      <c r="O1325" s="22">
        <f t="shared" si="102"/>
        <v>1.5292524345639242</v>
      </c>
      <c r="P1325" s="27">
        <v>2856</v>
      </c>
      <c r="Q1325" s="32">
        <f t="shared" si="103"/>
        <v>106.83648459383754</v>
      </c>
      <c r="R1325" s="37" t="s">
        <v>2724</v>
      </c>
      <c r="S1325" s="42">
        <f>ABS(O1909-O1325)*100</f>
        <v>3.0666996328829521</v>
      </c>
      <c r="T1325" t="s">
        <v>44</v>
      </c>
      <c r="V1325" s="7">
        <v>60390</v>
      </c>
      <c r="W1325" t="s">
        <v>45</v>
      </c>
      <c r="X1325" s="17" t="s">
        <v>46</v>
      </c>
      <c r="Z1325" t="s">
        <v>2671</v>
      </c>
      <c r="AA1325">
        <v>401</v>
      </c>
      <c r="AB1325">
        <v>47</v>
      </c>
    </row>
    <row r="1326" spans="1:28" x14ac:dyDescent="0.25">
      <c r="A1326" t="s">
        <v>2783</v>
      </c>
      <c r="B1326" t="s">
        <v>2784</v>
      </c>
      <c r="C1326" s="17">
        <v>44785</v>
      </c>
      <c r="D1326" s="7">
        <v>230000</v>
      </c>
      <c r="E1326" t="s">
        <v>41</v>
      </c>
      <c r="F1326" t="s">
        <v>42</v>
      </c>
      <c r="G1326" s="7">
        <v>230000</v>
      </c>
      <c r="H1326" s="7">
        <v>121730</v>
      </c>
      <c r="I1326" s="12">
        <f t="shared" si="100"/>
        <v>52.926086956521736</v>
      </c>
      <c r="J1326" s="12">
        <f t="shared" si="104"/>
        <v>3.2293836598184384</v>
      </c>
      <c r="K1326" s="7">
        <v>243457</v>
      </c>
      <c r="L1326" s="7">
        <v>71021</v>
      </c>
      <c r="M1326" s="7">
        <f t="shared" si="101"/>
        <v>158979</v>
      </c>
      <c r="N1326" s="7">
        <v>81723.2265625</v>
      </c>
      <c r="O1326" s="22">
        <f t="shared" si="102"/>
        <v>1.9453343521430422</v>
      </c>
      <c r="P1326" s="27">
        <v>1322</v>
      </c>
      <c r="Q1326" s="32">
        <f t="shared" si="103"/>
        <v>120.25642965204236</v>
      </c>
      <c r="R1326" s="37" t="s">
        <v>2724</v>
      </c>
      <c r="S1326" s="42">
        <f>ABS(O1909-O1326)*100</f>
        <v>44.674891390794748</v>
      </c>
      <c r="T1326" t="s">
        <v>1531</v>
      </c>
      <c r="V1326" s="7">
        <v>64598</v>
      </c>
      <c r="W1326" t="s">
        <v>45</v>
      </c>
      <c r="X1326" s="17" t="s">
        <v>46</v>
      </c>
      <c r="Z1326" t="s">
        <v>2671</v>
      </c>
      <c r="AA1326">
        <v>401</v>
      </c>
      <c r="AB1326">
        <v>41</v>
      </c>
    </row>
    <row r="1327" spans="1:28" x14ac:dyDescent="0.25">
      <c r="A1327" t="s">
        <v>2785</v>
      </c>
      <c r="B1327" t="s">
        <v>2786</v>
      </c>
      <c r="C1327" s="17">
        <v>44970</v>
      </c>
      <c r="D1327" s="7">
        <v>137500</v>
      </c>
      <c r="E1327" t="s">
        <v>41</v>
      </c>
      <c r="F1327" t="s">
        <v>42</v>
      </c>
      <c r="G1327" s="7">
        <v>137500</v>
      </c>
      <c r="H1327" s="7">
        <v>65960</v>
      </c>
      <c r="I1327" s="12">
        <f t="shared" si="100"/>
        <v>47.970909090909089</v>
      </c>
      <c r="J1327" s="12">
        <f t="shared" si="104"/>
        <v>1.7257942057942088</v>
      </c>
      <c r="K1327" s="7">
        <v>131925</v>
      </c>
      <c r="L1327" s="7">
        <v>42944</v>
      </c>
      <c r="M1327" s="7">
        <f t="shared" si="101"/>
        <v>94556</v>
      </c>
      <c r="N1327" s="7">
        <v>42171.08984375</v>
      </c>
      <c r="O1327" s="22">
        <f t="shared" si="102"/>
        <v>2.2421995815224052</v>
      </c>
      <c r="P1327" s="27">
        <v>776</v>
      </c>
      <c r="Q1327" s="32">
        <f t="shared" si="103"/>
        <v>121.85051546391753</v>
      </c>
      <c r="R1327" s="37" t="s">
        <v>2724</v>
      </c>
      <c r="S1327" s="42">
        <f>ABS(O1909-O1327)*100</f>
        <v>74.361414328731044</v>
      </c>
      <c r="T1327" t="s">
        <v>1531</v>
      </c>
      <c r="V1327" s="7">
        <v>42075</v>
      </c>
      <c r="W1327" t="s">
        <v>45</v>
      </c>
      <c r="X1327" s="17" t="s">
        <v>46</v>
      </c>
      <c r="Z1327" t="s">
        <v>2671</v>
      </c>
      <c r="AA1327">
        <v>401</v>
      </c>
      <c r="AB1327">
        <v>41</v>
      </c>
    </row>
    <row r="1328" spans="1:28" x14ac:dyDescent="0.25">
      <c r="A1328" t="s">
        <v>2787</v>
      </c>
      <c r="B1328" t="s">
        <v>2788</v>
      </c>
      <c r="C1328" s="17">
        <v>45135</v>
      </c>
      <c r="D1328" s="7">
        <v>350000</v>
      </c>
      <c r="E1328" t="s">
        <v>41</v>
      </c>
      <c r="F1328" t="s">
        <v>42</v>
      </c>
      <c r="G1328" s="7">
        <v>350000</v>
      </c>
      <c r="H1328" s="7">
        <v>185960</v>
      </c>
      <c r="I1328" s="12">
        <f t="shared" si="100"/>
        <v>53.131428571428572</v>
      </c>
      <c r="J1328" s="12">
        <f t="shared" si="104"/>
        <v>3.4347252747252739</v>
      </c>
      <c r="K1328" s="7">
        <v>371919</v>
      </c>
      <c r="L1328" s="7">
        <v>43025</v>
      </c>
      <c r="M1328" s="7">
        <f t="shared" si="101"/>
        <v>306975</v>
      </c>
      <c r="N1328" s="7">
        <v>203020.984375</v>
      </c>
      <c r="O1328" s="22">
        <f t="shared" si="102"/>
        <v>1.5120358171103465</v>
      </c>
      <c r="P1328" s="27">
        <v>2202</v>
      </c>
      <c r="Q1328" s="32">
        <f t="shared" si="103"/>
        <v>139.40735694822888</v>
      </c>
      <c r="R1328" s="37" t="s">
        <v>2731</v>
      </c>
      <c r="S1328" s="42">
        <f>ABS(O1909-O1328)*100</f>
        <v>1.3450378875251801</v>
      </c>
      <c r="T1328" t="s">
        <v>137</v>
      </c>
      <c r="V1328" s="7">
        <v>37125</v>
      </c>
      <c r="W1328" t="s">
        <v>45</v>
      </c>
      <c r="X1328" s="17" t="s">
        <v>46</v>
      </c>
      <c r="Z1328" t="s">
        <v>2671</v>
      </c>
      <c r="AA1328">
        <v>401</v>
      </c>
      <c r="AB1328">
        <v>65</v>
      </c>
    </row>
    <row r="1329" spans="1:28" x14ac:dyDescent="0.25">
      <c r="A1329" t="s">
        <v>2789</v>
      </c>
      <c r="B1329" t="s">
        <v>2790</v>
      </c>
      <c r="C1329" s="17">
        <v>44851</v>
      </c>
      <c r="D1329" s="7">
        <v>250000</v>
      </c>
      <c r="E1329" t="s">
        <v>41</v>
      </c>
      <c r="F1329" t="s">
        <v>42</v>
      </c>
      <c r="G1329" s="7">
        <v>250000</v>
      </c>
      <c r="H1329" s="7">
        <v>142350</v>
      </c>
      <c r="I1329" s="12">
        <f t="shared" si="100"/>
        <v>56.940000000000005</v>
      </c>
      <c r="J1329" s="12">
        <f t="shared" si="104"/>
        <v>7.2432967032967071</v>
      </c>
      <c r="K1329" s="7">
        <v>284709</v>
      </c>
      <c r="L1329" s="7">
        <v>40014</v>
      </c>
      <c r="M1329" s="7">
        <f t="shared" si="101"/>
        <v>209986</v>
      </c>
      <c r="N1329" s="7">
        <v>115969.1953125</v>
      </c>
      <c r="O1329" s="22">
        <f t="shared" si="102"/>
        <v>1.8107049844931207</v>
      </c>
      <c r="P1329" s="27">
        <v>1452</v>
      </c>
      <c r="Q1329" s="32">
        <f t="shared" si="103"/>
        <v>144.61845730027548</v>
      </c>
      <c r="R1329" s="37" t="s">
        <v>2724</v>
      </c>
      <c r="S1329" s="42">
        <f>ABS(O1909-O1329)*100</f>
        <v>31.211954625802598</v>
      </c>
      <c r="T1329" t="s">
        <v>44</v>
      </c>
      <c r="V1329" s="7">
        <v>37125</v>
      </c>
      <c r="W1329" t="s">
        <v>45</v>
      </c>
      <c r="X1329" s="17" t="s">
        <v>46</v>
      </c>
      <c r="Z1329" t="s">
        <v>2671</v>
      </c>
      <c r="AA1329">
        <v>401</v>
      </c>
      <c r="AB1329">
        <v>52</v>
      </c>
    </row>
    <row r="1330" spans="1:28" x14ac:dyDescent="0.25">
      <c r="A1330" t="s">
        <v>2791</v>
      </c>
      <c r="B1330" t="s">
        <v>2792</v>
      </c>
      <c r="C1330" s="17">
        <v>44652</v>
      </c>
      <c r="D1330" s="7">
        <v>310000</v>
      </c>
      <c r="E1330" t="s">
        <v>41</v>
      </c>
      <c r="F1330" t="s">
        <v>42</v>
      </c>
      <c r="G1330" s="7">
        <v>310000</v>
      </c>
      <c r="H1330" s="7">
        <v>152950</v>
      </c>
      <c r="I1330" s="12">
        <f t="shared" si="100"/>
        <v>49.338709677419359</v>
      </c>
      <c r="J1330" s="12">
        <f t="shared" si="104"/>
        <v>0.35799361928393836</v>
      </c>
      <c r="K1330" s="7">
        <v>305896</v>
      </c>
      <c r="L1330" s="7">
        <v>43672</v>
      </c>
      <c r="M1330" s="7">
        <f t="shared" si="101"/>
        <v>266328</v>
      </c>
      <c r="N1330" s="7">
        <v>124276.7734375</v>
      </c>
      <c r="O1330" s="22">
        <f t="shared" si="102"/>
        <v>2.1430231300134208</v>
      </c>
      <c r="P1330" s="27">
        <v>1648</v>
      </c>
      <c r="Q1330" s="32">
        <f t="shared" si="103"/>
        <v>161.60679611650485</v>
      </c>
      <c r="R1330" s="37" t="s">
        <v>2724</v>
      </c>
      <c r="S1330" s="42">
        <f>ABS(O1909-O1330)*100</f>
        <v>64.443769177832607</v>
      </c>
      <c r="T1330" t="s">
        <v>44</v>
      </c>
      <c r="V1330" s="7">
        <v>37125</v>
      </c>
      <c r="W1330" t="s">
        <v>45</v>
      </c>
      <c r="X1330" s="17" t="s">
        <v>46</v>
      </c>
      <c r="Z1330" t="s">
        <v>2671</v>
      </c>
      <c r="AA1330">
        <v>401</v>
      </c>
      <c r="AB1330">
        <v>52</v>
      </c>
    </row>
    <row r="1331" spans="1:28" x14ac:dyDescent="0.25">
      <c r="A1331" t="s">
        <v>2793</v>
      </c>
      <c r="B1331" t="s">
        <v>2794</v>
      </c>
      <c r="C1331" s="17">
        <v>45131</v>
      </c>
      <c r="D1331" s="7">
        <v>256000</v>
      </c>
      <c r="E1331" t="s">
        <v>41</v>
      </c>
      <c r="F1331" t="s">
        <v>42</v>
      </c>
      <c r="G1331" s="7">
        <v>256000</v>
      </c>
      <c r="H1331" s="7">
        <v>116670</v>
      </c>
      <c r="I1331" s="12">
        <f t="shared" si="100"/>
        <v>45.57421875</v>
      </c>
      <c r="J1331" s="12">
        <f t="shared" si="104"/>
        <v>4.1224845467032978</v>
      </c>
      <c r="K1331" s="7">
        <v>233343</v>
      </c>
      <c r="L1331" s="7">
        <v>48623</v>
      </c>
      <c r="M1331" s="7">
        <f t="shared" si="101"/>
        <v>207377</v>
      </c>
      <c r="N1331" s="7">
        <v>87545.0234375</v>
      </c>
      <c r="O1331" s="22">
        <f t="shared" si="102"/>
        <v>2.3688039805946279</v>
      </c>
      <c r="P1331" s="27">
        <v>1016</v>
      </c>
      <c r="Q1331" s="32">
        <f t="shared" si="103"/>
        <v>204.11122047244095</v>
      </c>
      <c r="R1331" s="37" t="s">
        <v>2724</v>
      </c>
      <c r="S1331" s="42">
        <f>ABS(O1909-O1331)*100</f>
        <v>87.021854235953327</v>
      </c>
      <c r="T1331" t="s">
        <v>83</v>
      </c>
      <c r="V1331" s="7">
        <v>37125</v>
      </c>
      <c r="W1331" t="s">
        <v>45</v>
      </c>
      <c r="X1331" s="17" t="s">
        <v>46</v>
      </c>
      <c r="Z1331" t="s">
        <v>2671</v>
      </c>
      <c r="AA1331">
        <v>401</v>
      </c>
      <c r="AB1331">
        <v>47</v>
      </c>
    </row>
    <row r="1332" spans="1:28" x14ac:dyDescent="0.25">
      <c r="A1332" t="s">
        <v>2795</v>
      </c>
      <c r="B1332" t="s">
        <v>2796</v>
      </c>
      <c r="C1332" s="17">
        <v>45342</v>
      </c>
      <c r="D1332" s="7">
        <v>295000</v>
      </c>
      <c r="E1332" t="s">
        <v>41</v>
      </c>
      <c r="F1332" t="s">
        <v>42</v>
      </c>
      <c r="G1332" s="7">
        <v>295000</v>
      </c>
      <c r="H1332" s="7">
        <v>118800</v>
      </c>
      <c r="I1332" s="12">
        <f t="shared" si="100"/>
        <v>40.271186440677965</v>
      </c>
      <c r="J1332" s="12">
        <f t="shared" si="104"/>
        <v>9.4255168560253324</v>
      </c>
      <c r="K1332" s="7">
        <v>237602</v>
      </c>
      <c r="L1332" s="7">
        <v>41657</v>
      </c>
      <c r="M1332" s="7">
        <f t="shared" si="101"/>
        <v>253343</v>
      </c>
      <c r="N1332" s="7">
        <v>92864.9296875</v>
      </c>
      <c r="O1332" s="22">
        <f t="shared" si="102"/>
        <v>2.7280804589259384</v>
      </c>
      <c r="P1332" s="27">
        <v>1272</v>
      </c>
      <c r="Q1332" s="32">
        <f t="shared" si="103"/>
        <v>199.16902515723271</v>
      </c>
      <c r="R1332" s="37" t="s">
        <v>2724</v>
      </c>
      <c r="S1332" s="42">
        <f>ABS(O1909-O1332)*100</f>
        <v>122.94950206908437</v>
      </c>
      <c r="T1332" t="s">
        <v>44</v>
      </c>
      <c r="V1332" s="7">
        <v>37125</v>
      </c>
      <c r="W1332" t="s">
        <v>45</v>
      </c>
      <c r="X1332" s="17" t="s">
        <v>46</v>
      </c>
      <c r="Z1332" t="s">
        <v>2671</v>
      </c>
      <c r="AA1332">
        <v>401</v>
      </c>
      <c r="AB1332">
        <v>49</v>
      </c>
    </row>
    <row r="1333" spans="1:28" x14ac:dyDescent="0.25">
      <c r="A1333" t="s">
        <v>2797</v>
      </c>
      <c r="B1333" t="s">
        <v>2798</v>
      </c>
      <c r="C1333" s="17">
        <v>44666</v>
      </c>
      <c r="D1333" s="7">
        <v>200000</v>
      </c>
      <c r="E1333" t="s">
        <v>41</v>
      </c>
      <c r="F1333" t="s">
        <v>42</v>
      </c>
      <c r="G1333" s="7">
        <v>200000</v>
      </c>
      <c r="H1333" s="7">
        <v>111070</v>
      </c>
      <c r="I1333" s="12">
        <f t="shared" si="100"/>
        <v>55.535000000000004</v>
      </c>
      <c r="J1333" s="12">
        <f t="shared" si="104"/>
        <v>5.8382967032967059</v>
      </c>
      <c r="K1333" s="7">
        <v>222139</v>
      </c>
      <c r="L1333" s="7">
        <v>43021</v>
      </c>
      <c r="M1333" s="7">
        <f t="shared" si="101"/>
        <v>156979</v>
      </c>
      <c r="N1333" s="7">
        <v>84890.046875</v>
      </c>
      <c r="O1333" s="22">
        <f t="shared" si="102"/>
        <v>1.8492038322366635</v>
      </c>
      <c r="P1333" s="27">
        <v>1000</v>
      </c>
      <c r="Q1333" s="32">
        <f t="shared" si="103"/>
        <v>156.97900000000001</v>
      </c>
      <c r="R1333" s="37" t="s">
        <v>2724</v>
      </c>
      <c r="S1333" s="42">
        <f>ABS(O1909-O1333)*100</f>
        <v>35.061839400156877</v>
      </c>
      <c r="T1333" t="s">
        <v>83</v>
      </c>
      <c r="V1333" s="7">
        <v>37125</v>
      </c>
      <c r="W1333" t="s">
        <v>45</v>
      </c>
      <c r="X1333" s="17" t="s">
        <v>46</v>
      </c>
      <c r="Z1333" t="s">
        <v>2671</v>
      </c>
      <c r="AA1333">
        <v>401</v>
      </c>
      <c r="AB1333">
        <v>49</v>
      </c>
    </row>
    <row r="1334" spans="1:28" x14ac:dyDescent="0.25">
      <c r="A1334" t="s">
        <v>2799</v>
      </c>
      <c r="B1334" t="s">
        <v>2800</v>
      </c>
      <c r="C1334" s="17">
        <v>45051</v>
      </c>
      <c r="D1334" s="7">
        <v>290000</v>
      </c>
      <c r="E1334" t="s">
        <v>41</v>
      </c>
      <c r="F1334" t="s">
        <v>42</v>
      </c>
      <c r="G1334" s="7">
        <v>290000</v>
      </c>
      <c r="H1334" s="7">
        <v>126000</v>
      </c>
      <c r="I1334" s="12">
        <f t="shared" si="100"/>
        <v>43.448275862068961</v>
      </c>
      <c r="J1334" s="12">
        <f t="shared" si="104"/>
        <v>6.2484274346343369</v>
      </c>
      <c r="K1334" s="7">
        <v>252000</v>
      </c>
      <c r="L1334" s="7">
        <v>42868</v>
      </c>
      <c r="M1334" s="7">
        <f t="shared" si="101"/>
        <v>247132</v>
      </c>
      <c r="N1334" s="7">
        <v>99114.6953125</v>
      </c>
      <c r="O1334" s="22">
        <f t="shared" si="102"/>
        <v>2.4933941351563895</v>
      </c>
      <c r="P1334" s="27">
        <v>1153</v>
      </c>
      <c r="Q1334" s="32">
        <f t="shared" si="103"/>
        <v>214.33824804856894</v>
      </c>
      <c r="R1334" s="37" t="s">
        <v>2724</v>
      </c>
      <c r="S1334" s="42">
        <f>ABS(O1909-O1334)*100</f>
        <v>99.480869692129488</v>
      </c>
      <c r="T1334" t="s">
        <v>83</v>
      </c>
      <c r="V1334" s="7">
        <v>37125</v>
      </c>
      <c r="W1334" t="s">
        <v>45</v>
      </c>
      <c r="X1334" s="17" t="s">
        <v>46</v>
      </c>
      <c r="Z1334" t="s">
        <v>2671</v>
      </c>
      <c r="AA1334">
        <v>401</v>
      </c>
      <c r="AB1334">
        <v>49</v>
      </c>
    </row>
    <row r="1335" spans="1:28" x14ac:dyDescent="0.25">
      <c r="A1335" t="s">
        <v>2801</v>
      </c>
      <c r="B1335" t="s">
        <v>2802</v>
      </c>
      <c r="C1335" s="17">
        <v>45114</v>
      </c>
      <c r="D1335" s="7">
        <v>329900</v>
      </c>
      <c r="E1335" t="s">
        <v>41</v>
      </c>
      <c r="F1335" t="s">
        <v>42</v>
      </c>
      <c r="G1335" s="7">
        <v>329900</v>
      </c>
      <c r="H1335" s="7">
        <v>153320</v>
      </c>
      <c r="I1335" s="12">
        <f t="shared" si="100"/>
        <v>46.474689299787812</v>
      </c>
      <c r="J1335" s="12">
        <f t="shared" si="104"/>
        <v>3.2220139969154857</v>
      </c>
      <c r="K1335" s="7">
        <v>306635</v>
      </c>
      <c r="L1335" s="7">
        <v>41284</v>
      </c>
      <c r="M1335" s="7">
        <f t="shared" si="101"/>
        <v>288616</v>
      </c>
      <c r="N1335" s="7">
        <v>125758.765625</v>
      </c>
      <c r="O1335" s="22">
        <f t="shared" si="102"/>
        <v>2.294997080844638</v>
      </c>
      <c r="P1335" s="27">
        <v>1409</v>
      </c>
      <c r="Q1335" s="32">
        <f t="shared" si="103"/>
        <v>204.8374733853797</v>
      </c>
      <c r="R1335" s="37" t="s">
        <v>2724</v>
      </c>
      <c r="S1335" s="42">
        <f>ABS(O1909-O1335)*100</f>
        <v>79.641164260954326</v>
      </c>
      <c r="T1335" t="s">
        <v>83</v>
      </c>
      <c r="V1335" s="7">
        <v>37125</v>
      </c>
      <c r="W1335" t="s">
        <v>45</v>
      </c>
      <c r="X1335" s="17" t="s">
        <v>46</v>
      </c>
      <c r="Z1335" t="s">
        <v>2671</v>
      </c>
      <c r="AA1335">
        <v>401</v>
      </c>
      <c r="AB1335">
        <v>55</v>
      </c>
    </row>
    <row r="1336" spans="1:28" x14ac:dyDescent="0.25">
      <c r="A1336" t="s">
        <v>2803</v>
      </c>
      <c r="B1336" t="s">
        <v>2804</v>
      </c>
      <c r="C1336" s="17">
        <v>44820</v>
      </c>
      <c r="D1336" s="7">
        <v>195000</v>
      </c>
      <c r="E1336" t="s">
        <v>41</v>
      </c>
      <c r="F1336" t="s">
        <v>42</v>
      </c>
      <c r="G1336" s="7">
        <v>195000</v>
      </c>
      <c r="H1336" s="7">
        <v>88720</v>
      </c>
      <c r="I1336" s="12">
        <f t="shared" si="100"/>
        <v>45.497435897435892</v>
      </c>
      <c r="J1336" s="12">
        <f t="shared" si="104"/>
        <v>4.1992673992674057</v>
      </c>
      <c r="K1336" s="7">
        <v>177445</v>
      </c>
      <c r="L1336" s="7">
        <v>42567</v>
      </c>
      <c r="M1336" s="7">
        <f t="shared" si="101"/>
        <v>152433</v>
      </c>
      <c r="N1336" s="7">
        <v>63923.22265625</v>
      </c>
      <c r="O1336" s="22">
        <f t="shared" si="102"/>
        <v>2.3846263324318815</v>
      </c>
      <c r="P1336" s="27">
        <v>946</v>
      </c>
      <c r="Q1336" s="32">
        <f t="shared" si="103"/>
        <v>161.13424947145879</v>
      </c>
      <c r="R1336" s="37" t="s">
        <v>2724</v>
      </c>
      <c r="S1336" s="42">
        <f>ABS(O1909-O1336)*100</f>
        <v>88.604089419678672</v>
      </c>
      <c r="T1336" t="s">
        <v>1531</v>
      </c>
      <c r="V1336" s="7">
        <v>37125</v>
      </c>
      <c r="W1336" t="s">
        <v>45</v>
      </c>
      <c r="X1336" s="17" t="s">
        <v>46</v>
      </c>
      <c r="Z1336" t="s">
        <v>2671</v>
      </c>
      <c r="AA1336">
        <v>401</v>
      </c>
      <c r="AB1336">
        <v>46</v>
      </c>
    </row>
    <row r="1337" spans="1:28" x14ac:dyDescent="0.25">
      <c r="A1337" t="s">
        <v>2805</v>
      </c>
      <c r="B1337" t="s">
        <v>2806</v>
      </c>
      <c r="C1337" s="17">
        <v>44789</v>
      </c>
      <c r="D1337" s="7">
        <v>250000</v>
      </c>
      <c r="E1337" t="s">
        <v>41</v>
      </c>
      <c r="F1337" t="s">
        <v>42</v>
      </c>
      <c r="G1337" s="7">
        <v>250000</v>
      </c>
      <c r="H1337" s="7">
        <v>113720</v>
      </c>
      <c r="I1337" s="12">
        <f t="shared" si="100"/>
        <v>45.488</v>
      </c>
      <c r="J1337" s="12">
        <f t="shared" si="104"/>
        <v>4.2087032967032982</v>
      </c>
      <c r="K1337" s="7">
        <v>227444</v>
      </c>
      <c r="L1337" s="7">
        <v>41561</v>
      </c>
      <c r="M1337" s="7">
        <f t="shared" si="101"/>
        <v>208439</v>
      </c>
      <c r="N1337" s="7">
        <v>88096.2109375</v>
      </c>
      <c r="O1337" s="22">
        <f t="shared" si="102"/>
        <v>2.366038195988672</v>
      </c>
      <c r="P1337" s="27">
        <v>1215</v>
      </c>
      <c r="Q1337" s="32">
        <f t="shared" si="103"/>
        <v>171.55473251028806</v>
      </c>
      <c r="R1337" s="37" t="s">
        <v>2724</v>
      </c>
      <c r="S1337" s="42">
        <f>ABS(O1909-O1337)*100</f>
        <v>86.745275775357726</v>
      </c>
      <c r="T1337" t="s">
        <v>83</v>
      </c>
      <c r="V1337" s="7">
        <v>37125</v>
      </c>
      <c r="W1337" t="s">
        <v>45</v>
      </c>
      <c r="X1337" s="17" t="s">
        <v>46</v>
      </c>
      <c r="Z1337" t="s">
        <v>2671</v>
      </c>
      <c r="AA1337">
        <v>401</v>
      </c>
      <c r="AB1337">
        <v>49</v>
      </c>
    </row>
    <row r="1338" spans="1:28" x14ac:dyDescent="0.25">
      <c r="A1338" t="s">
        <v>2807</v>
      </c>
      <c r="B1338" t="s">
        <v>2808</v>
      </c>
      <c r="C1338" s="17">
        <v>44785</v>
      </c>
      <c r="D1338" s="7">
        <v>249900</v>
      </c>
      <c r="E1338" t="s">
        <v>41</v>
      </c>
      <c r="F1338" t="s">
        <v>42</v>
      </c>
      <c r="G1338" s="7">
        <v>249900</v>
      </c>
      <c r="H1338" s="7">
        <v>112170</v>
      </c>
      <c r="I1338" s="12">
        <f t="shared" si="100"/>
        <v>44.885954381752704</v>
      </c>
      <c r="J1338" s="12">
        <f t="shared" si="104"/>
        <v>4.8107489149505938</v>
      </c>
      <c r="K1338" s="7">
        <v>224346</v>
      </c>
      <c r="L1338" s="7">
        <v>40588</v>
      </c>
      <c r="M1338" s="7">
        <f t="shared" si="101"/>
        <v>209312</v>
      </c>
      <c r="N1338" s="7">
        <v>87089.1015625</v>
      </c>
      <c r="O1338" s="22">
        <f t="shared" si="102"/>
        <v>2.4034235770567229</v>
      </c>
      <c r="P1338" s="27">
        <v>1215</v>
      </c>
      <c r="Q1338" s="32">
        <f t="shared" si="103"/>
        <v>172.27325102880658</v>
      </c>
      <c r="R1338" s="37" t="s">
        <v>2724</v>
      </c>
      <c r="S1338" s="42">
        <f>ABS(O1909-O1338)*100</f>
        <v>90.483813882162821</v>
      </c>
      <c r="T1338" t="s">
        <v>83</v>
      </c>
      <c r="V1338" s="7">
        <v>37125</v>
      </c>
      <c r="W1338" t="s">
        <v>45</v>
      </c>
      <c r="X1338" s="17" t="s">
        <v>46</v>
      </c>
      <c r="Z1338" t="s">
        <v>2671</v>
      </c>
      <c r="AA1338">
        <v>401</v>
      </c>
      <c r="AB1338">
        <v>49</v>
      </c>
    </row>
    <row r="1339" spans="1:28" x14ac:dyDescent="0.25">
      <c r="A1339" t="s">
        <v>2809</v>
      </c>
      <c r="B1339" t="s">
        <v>2810</v>
      </c>
      <c r="C1339" s="17">
        <v>44803</v>
      </c>
      <c r="D1339" s="7">
        <v>260000</v>
      </c>
      <c r="E1339" t="s">
        <v>41</v>
      </c>
      <c r="F1339" t="s">
        <v>42</v>
      </c>
      <c r="G1339" s="7">
        <v>260000</v>
      </c>
      <c r="H1339" s="7">
        <v>124980</v>
      </c>
      <c r="I1339" s="12">
        <f t="shared" si="100"/>
        <v>48.069230769230771</v>
      </c>
      <c r="J1339" s="12">
        <f t="shared" si="104"/>
        <v>1.627472527472527</v>
      </c>
      <c r="K1339" s="7">
        <v>249964</v>
      </c>
      <c r="L1339" s="7">
        <v>40992</v>
      </c>
      <c r="M1339" s="7">
        <f t="shared" si="101"/>
        <v>219008</v>
      </c>
      <c r="N1339" s="7">
        <v>99038.859375</v>
      </c>
      <c r="O1339" s="22">
        <f t="shared" si="102"/>
        <v>2.2113340297140311</v>
      </c>
      <c r="P1339" s="27">
        <v>1050</v>
      </c>
      <c r="Q1339" s="32">
        <f t="shared" si="103"/>
        <v>208.57904761904763</v>
      </c>
      <c r="R1339" s="37" t="s">
        <v>2724</v>
      </c>
      <c r="S1339" s="42">
        <f>ABS(O1909-O1339)*100</f>
        <v>71.274859147893636</v>
      </c>
      <c r="T1339" t="s">
        <v>83</v>
      </c>
      <c r="V1339" s="7">
        <v>37125</v>
      </c>
      <c r="W1339" t="s">
        <v>45</v>
      </c>
      <c r="X1339" s="17" t="s">
        <v>46</v>
      </c>
      <c r="Z1339" t="s">
        <v>2671</v>
      </c>
      <c r="AA1339">
        <v>401</v>
      </c>
      <c r="AB1339">
        <v>52</v>
      </c>
    </row>
    <row r="1340" spans="1:28" x14ac:dyDescent="0.25">
      <c r="A1340" t="s">
        <v>2811</v>
      </c>
      <c r="B1340" t="s">
        <v>2812</v>
      </c>
      <c r="C1340" s="17">
        <v>44935</v>
      </c>
      <c r="D1340" s="7">
        <v>113500</v>
      </c>
      <c r="E1340" t="s">
        <v>41</v>
      </c>
      <c r="F1340" t="s">
        <v>42</v>
      </c>
      <c r="G1340" s="7">
        <v>113500</v>
      </c>
      <c r="H1340" s="7">
        <v>58280</v>
      </c>
      <c r="I1340" s="12">
        <f t="shared" si="100"/>
        <v>51.348017621145367</v>
      </c>
      <c r="J1340" s="12">
        <f t="shared" si="104"/>
        <v>1.6513143244420689</v>
      </c>
      <c r="K1340" s="7">
        <v>116563</v>
      </c>
      <c r="L1340" s="7">
        <v>31185</v>
      </c>
      <c r="M1340" s="7">
        <f t="shared" si="101"/>
        <v>82315</v>
      </c>
      <c r="N1340" s="7">
        <v>87120.40625</v>
      </c>
      <c r="O1340" s="22">
        <f t="shared" si="102"/>
        <v>0.9448417832647561</v>
      </c>
      <c r="P1340" s="27">
        <v>840</v>
      </c>
      <c r="Q1340" s="32">
        <f t="shared" si="103"/>
        <v>97.99404761904762</v>
      </c>
      <c r="R1340" s="37" t="s">
        <v>2648</v>
      </c>
      <c r="S1340" s="42">
        <f>ABS(O1909-O1340)*100</f>
        <v>55.374365497033864</v>
      </c>
      <c r="T1340" t="s">
        <v>99</v>
      </c>
      <c r="V1340" s="7">
        <v>30000</v>
      </c>
      <c r="W1340" t="s">
        <v>45</v>
      </c>
      <c r="X1340" s="17" t="s">
        <v>46</v>
      </c>
      <c r="Z1340" t="s">
        <v>101</v>
      </c>
      <c r="AA1340">
        <v>407</v>
      </c>
      <c r="AB1340">
        <v>55</v>
      </c>
    </row>
    <row r="1341" spans="1:28" x14ac:dyDescent="0.25">
      <c r="A1341" t="s">
        <v>2813</v>
      </c>
      <c r="B1341" t="s">
        <v>2812</v>
      </c>
      <c r="C1341" s="17">
        <v>45044</v>
      </c>
      <c r="D1341" s="7">
        <v>130000</v>
      </c>
      <c r="E1341" t="s">
        <v>41</v>
      </c>
      <c r="F1341" t="s">
        <v>42</v>
      </c>
      <c r="G1341" s="7">
        <v>130000</v>
      </c>
      <c r="H1341" s="7">
        <v>58280</v>
      </c>
      <c r="I1341" s="12">
        <f t="shared" si="100"/>
        <v>44.830769230769228</v>
      </c>
      <c r="J1341" s="12">
        <f t="shared" si="104"/>
        <v>4.86593406593407</v>
      </c>
      <c r="K1341" s="7">
        <v>116563</v>
      </c>
      <c r="L1341" s="7">
        <v>31185</v>
      </c>
      <c r="M1341" s="7">
        <f t="shared" si="101"/>
        <v>98815</v>
      </c>
      <c r="N1341" s="7">
        <v>87120.40625</v>
      </c>
      <c r="O1341" s="22">
        <f t="shared" si="102"/>
        <v>1.1342348394983524</v>
      </c>
      <c r="P1341" s="27">
        <v>840</v>
      </c>
      <c r="Q1341" s="32">
        <f t="shared" si="103"/>
        <v>117.63690476190476</v>
      </c>
      <c r="R1341" s="37" t="s">
        <v>2648</v>
      </c>
      <c r="S1341" s="42">
        <f>ABS(O1909-O1341)*100</f>
        <v>36.435059873674234</v>
      </c>
      <c r="T1341" t="s">
        <v>99</v>
      </c>
      <c r="V1341" s="7">
        <v>30000</v>
      </c>
      <c r="W1341" t="s">
        <v>45</v>
      </c>
      <c r="X1341" s="17" t="s">
        <v>46</v>
      </c>
      <c r="Z1341" t="s">
        <v>101</v>
      </c>
      <c r="AA1341">
        <v>407</v>
      </c>
      <c r="AB1341">
        <v>55</v>
      </c>
    </row>
    <row r="1342" spans="1:28" x14ac:dyDescent="0.25">
      <c r="A1342" t="s">
        <v>2814</v>
      </c>
      <c r="B1342" t="s">
        <v>2815</v>
      </c>
      <c r="C1342" s="17">
        <v>44998</v>
      </c>
      <c r="D1342" s="7">
        <v>115000</v>
      </c>
      <c r="E1342" t="s">
        <v>41</v>
      </c>
      <c r="F1342" t="s">
        <v>42</v>
      </c>
      <c r="G1342" s="7">
        <v>115000</v>
      </c>
      <c r="H1342" s="7">
        <v>65650</v>
      </c>
      <c r="I1342" s="12">
        <f t="shared" si="100"/>
        <v>57.086956521739133</v>
      </c>
      <c r="J1342" s="12">
        <f t="shared" si="104"/>
        <v>7.3902532250358348</v>
      </c>
      <c r="K1342" s="7">
        <v>131306</v>
      </c>
      <c r="L1342" s="7">
        <v>31185</v>
      </c>
      <c r="M1342" s="7">
        <f t="shared" si="101"/>
        <v>83815</v>
      </c>
      <c r="N1342" s="7">
        <v>102164.2890625</v>
      </c>
      <c r="O1342" s="22">
        <f t="shared" si="102"/>
        <v>0.82039429598267311</v>
      </c>
      <c r="P1342" s="27">
        <v>1016</v>
      </c>
      <c r="Q1342" s="32">
        <f t="shared" si="103"/>
        <v>82.495078740157481</v>
      </c>
      <c r="R1342" s="37" t="s">
        <v>2648</v>
      </c>
      <c r="S1342" s="42">
        <f>ABS(O1909-O1342)*100</f>
        <v>67.81911422524216</v>
      </c>
      <c r="T1342" t="s">
        <v>99</v>
      </c>
      <c r="V1342" s="7">
        <v>30000</v>
      </c>
      <c r="W1342" t="s">
        <v>45</v>
      </c>
      <c r="X1342" s="17" t="s">
        <v>46</v>
      </c>
      <c r="Z1342" t="s">
        <v>101</v>
      </c>
      <c r="AA1342">
        <v>407</v>
      </c>
      <c r="AB1342">
        <v>55</v>
      </c>
    </row>
    <row r="1343" spans="1:28" x14ac:dyDescent="0.25">
      <c r="A1343" t="s">
        <v>2816</v>
      </c>
      <c r="B1343" t="s">
        <v>2817</v>
      </c>
      <c r="C1343" s="17">
        <v>45051</v>
      </c>
      <c r="D1343" s="7">
        <v>140000</v>
      </c>
      <c r="E1343" t="s">
        <v>41</v>
      </c>
      <c r="F1343" t="s">
        <v>42</v>
      </c>
      <c r="G1343" s="7">
        <v>140000</v>
      </c>
      <c r="H1343" s="7">
        <v>69230</v>
      </c>
      <c r="I1343" s="12">
        <f t="shared" si="100"/>
        <v>49.45</v>
      </c>
      <c r="J1343" s="12">
        <f t="shared" si="104"/>
        <v>0.24670329670329494</v>
      </c>
      <c r="K1343" s="7">
        <v>138459</v>
      </c>
      <c r="L1343" s="7">
        <v>31185</v>
      </c>
      <c r="M1343" s="7">
        <f t="shared" si="101"/>
        <v>108815</v>
      </c>
      <c r="N1343" s="7">
        <v>109463.265625</v>
      </c>
      <c r="O1343" s="22">
        <f t="shared" si="102"/>
        <v>0.99407777923215968</v>
      </c>
      <c r="P1343" s="27">
        <v>1108</v>
      </c>
      <c r="Q1343" s="32">
        <f t="shared" si="103"/>
        <v>98.208483754512642</v>
      </c>
      <c r="R1343" s="37" t="s">
        <v>2648</v>
      </c>
      <c r="S1343" s="42">
        <f>ABS(O1909-O1343)*100</f>
        <v>50.450765900293504</v>
      </c>
      <c r="T1343" t="s">
        <v>99</v>
      </c>
      <c r="V1343" s="7">
        <v>30000</v>
      </c>
      <c r="W1343" t="s">
        <v>45</v>
      </c>
      <c r="X1343" s="17" t="s">
        <v>46</v>
      </c>
      <c r="Z1343" t="s">
        <v>101</v>
      </c>
      <c r="AA1343">
        <v>407</v>
      </c>
      <c r="AB1343">
        <v>55</v>
      </c>
    </row>
    <row r="1344" spans="1:28" x14ac:dyDescent="0.25">
      <c r="A1344" t="s">
        <v>2818</v>
      </c>
      <c r="B1344" t="s">
        <v>2819</v>
      </c>
      <c r="C1344" s="17">
        <v>45279</v>
      </c>
      <c r="D1344" s="7">
        <v>117000</v>
      </c>
      <c r="E1344" t="s">
        <v>41</v>
      </c>
      <c r="F1344" t="s">
        <v>42</v>
      </c>
      <c r="G1344" s="7">
        <v>117000</v>
      </c>
      <c r="H1344" s="7">
        <v>57610</v>
      </c>
      <c r="I1344" s="12">
        <f t="shared" si="100"/>
        <v>49.239316239316238</v>
      </c>
      <c r="J1344" s="12">
        <f t="shared" si="104"/>
        <v>0.45738705738705931</v>
      </c>
      <c r="K1344" s="7">
        <v>115212</v>
      </c>
      <c r="L1344" s="7">
        <v>31185</v>
      </c>
      <c r="M1344" s="7">
        <f t="shared" si="101"/>
        <v>85815</v>
      </c>
      <c r="N1344" s="7">
        <v>85741.8359375</v>
      </c>
      <c r="O1344" s="22">
        <f t="shared" si="102"/>
        <v>1.0008533064600265</v>
      </c>
      <c r="P1344" s="27">
        <v>840</v>
      </c>
      <c r="Q1344" s="32">
        <f t="shared" si="103"/>
        <v>102.16071428571429</v>
      </c>
      <c r="R1344" s="37" t="s">
        <v>2648</v>
      </c>
      <c r="S1344" s="42">
        <f>ABS(O1909-O1344)*100</f>
        <v>49.773213177506825</v>
      </c>
      <c r="T1344" t="s">
        <v>99</v>
      </c>
      <c r="V1344" s="7">
        <v>30000</v>
      </c>
      <c r="W1344" t="s">
        <v>45</v>
      </c>
      <c r="X1344" s="17" t="s">
        <v>46</v>
      </c>
      <c r="Z1344" t="s">
        <v>101</v>
      </c>
      <c r="AA1344">
        <v>407</v>
      </c>
      <c r="AB1344">
        <v>55</v>
      </c>
    </row>
    <row r="1345" spans="1:28" x14ac:dyDescent="0.25">
      <c r="A1345" t="s">
        <v>2820</v>
      </c>
      <c r="B1345" t="s">
        <v>2819</v>
      </c>
      <c r="C1345" s="17">
        <v>45072</v>
      </c>
      <c r="D1345" s="7">
        <v>108000</v>
      </c>
      <c r="E1345" t="s">
        <v>41</v>
      </c>
      <c r="F1345" t="s">
        <v>42</v>
      </c>
      <c r="G1345" s="7">
        <v>108000</v>
      </c>
      <c r="H1345" s="7">
        <v>57580</v>
      </c>
      <c r="I1345" s="12">
        <f t="shared" ref="I1345:I1406" si="105">H1345/G1345*100</f>
        <v>53.314814814814817</v>
      </c>
      <c r="J1345" s="12">
        <f t="shared" si="104"/>
        <v>3.6181115181115189</v>
      </c>
      <c r="K1345" s="7">
        <v>115157</v>
      </c>
      <c r="L1345" s="7">
        <v>31185</v>
      </c>
      <c r="M1345" s="7">
        <f>G1345-L1345</f>
        <v>76815</v>
      </c>
      <c r="N1345" s="7">
        <v>85685.7109375</v>
      </c>
      <c r="O1345" s="22">
        <f t="shared" ref="O1345:O1406" si="106">M1345/N1345</f>
        <v>0.89647385963838966</v>
      </c>
      <c r="P1345" s="27">
        <v>840</v>
      </c>
      <c r="Q1345" s="32">
        <f t="shared" ref="Q1345:Q1406" si="107">M1345/P1345</f>
        <v>91.446428571428569</v>
      </c>
      <c r="R1345" s="37" t="s">
        <v>2648</v>
      </c>
      <c r="S1345" s="42">
        <f>ABS(O1909-O1345)*100</f>
        <v>60.211157859670507</v>
      </c>
      <c r="T1345" t="s">
        <v>99</v>
      </c>
      <c r="V1345" s="7">
        <v>30000</v>
      </c>
      <c r="W1345" t="s">
        <v>45</v>
      </c>
      <c r="X1345" s="17" t="s">
        <v>46</v>
      </c>
      <c r="Z1345" t="s">
        <v>101</v>
      </c>
      <c r="AA1345">
        <v>407</v>
      </c>
      <c r="AB1345">
        <v>55</v>
      </c>
    </row>
    <row r="1346" spans="1:28" x14ac:dyDescent="0.25">
      <c r="A1346" t="s">
        <v>2821</v>
      </c>
      <c r="B1346" t="s">
        <v>2822</v>
      </c>
      <c r="C1346" s="17">
        <v>44708</v>
      </c>
      <c r="D1346" s="7">
        <v>265000</v>
      </c>
      <c r="E1346" t="s">
        <v>41</v>
      </c>
      <c r="F1346" t="s">
        <v>42</v>
      </c>
      <c r="G1346" s="7">
        <v>265000</v>
      </c>
      <c r="H1346" s="7">
        <v>140800</v>
      </c>
      <c r="I1346" s="12">
        <f t="shared" si="105"/>
        <v>53.132075471698116</v>
      </c>
      <c r="J1346" s="12">
        <f t="shared" si="104"/>
        <v>3.4353721749948178</v>
      </c>
      <c r="K1346" s="7">
        <v>281593</v>
      </c>
      <c r="L1346" s="7">
        <v>38073</v>
      </c>
      <c r="M1346" s="7">
        <f>G1346-L1346</f>
        <v>226927</v>
      </c>
      <c r="N1346" s="7">
        <v>153157.234375</v>
      </c>
      <c r="O1346" s="22">
        <f t="shared" si="106"/>
        <v>1.4816603402773478</v>
      </c>
      <c r="P1346" s="27">
        <v>1176</v>
      </c>
      <c r="Q1346" s="32">
        <f t="shared" si="107"/>
        <v>192.96513605442178</v>
      </c>
      <c r="R1346" s="37" t="s">
        <v>2823</v>
      </c>
      <c r="S1346" s="42">
        <f>ABS(O1909-O1346)*100</f>
        <v>1.6925097957746882</v>
      </c>
      <c r="T1346" t="s">
        <v>2824</v>
      </c>
      <c r="V1346" s="7">
        <v>37125</v>
      </c>
      <c r="W1346" t="s">
        <v>45</v>
      </c>
      <c r="X1346" s="17" t="s">
        <v>46</v>
      </c>
      <c r="Z1346" t="s">
        <v>2671</v>
      </c>
      <c r="AA1346">
        <v>401</v>
      </c>
      <c r="AB1346">
        <v>70</v>
      </c>
    </row>
    <row r="1347" spans="1:28" x14ac:dyDescent="0.25">
      <c r="A1347" t="s">
        <v>2825</v>
      </c>
      <c r="B1347" t="s">
        <v>2826</v>
      </c>
      <c r="C1347" s="17">
        <v>45282</v>
      </c>
      <c r="D1347" s="7">
        <v>245000</v>
      </c>
      <c r="E1347" t="s">
        <v>41</v>
      </c>
      <c r="F1347" t="s">
        <v>42</v>
      </c>
      <c r="G1347" s="7">
        <v>245000</v>
      </c>
      <c r="H1347" s="7">
        <v>135040</v>
      </c>
      <c r="I1347" s="12">
        <f t="shared" si="105"/>
        <v>55.118367346938783</v>
      </c>
      <c r="J1347" s="12">
        <f t="shared" ref="J1347:J1410" si="108">+ABS(I1347-$I$1914)</f>
        <v>5.4216640502354849</v>
      </c>
      <c r="K1347" s="7">
        <v>270086</v>
      </c>
      <c r="L1347" s="7">
        <v>40708</v>
      </c>
      <c r="M1347" s="7">
        <f>G1347-L1347</f>
        <v>204292</v>
      </c>
      <c r="N1347" s="7">
        <v>144262.890625</v>
      </c>
      <c r="O1347" s="22">
        <f t="shared" si="106"/>
        <v>1.4161091540238226</v>
      </c>
      <c r="P1347" s="27">
        <v>1188</v>
      </c>
      <c r="Q1347" s="32">
        <f t="shared" si="107"/>
        <v>171.96296296296296</v>
      </c>
      <c r="R1347" s="37" t="s">
        <v>2823</v>
      </c>
      <c r="S1347" s="42">
        <f>ABS(O1909-O1347)*100</f>
        <v>8.2476284211272066</v>
      </c>
      <c r="T1347" t="s">
        <v>2824</v>
      </c>
      <c r="V1347" s="7">
        <v>37125</v>
      </c>
      <c r="W1347" t="s">
        <v>45</v>
      </c>
      <c r="X1347" s="17" t="s">
        <v>46</v>
      </c>
      <c r="Z1347" t="s">
        <v>2671</v>
      </c>
      <c r="AA1347">
        <v>401</v>
      </c>
      <c r="AB1347">
        <v>72</v>
      </c>
    </row>
    <row r="1348" spans="1:28" x14ac:dyDescent="0.25">
      <c r="A1348" t="s">
        <v>2827</v>
      </c>
      <c r="B1348" t="s">
        <v>2828</v>
      </c>
      <c r="C1348" s="17">
        <v>45120</v>
      </c>
      <c r="D1348" s="7">
        <v>200000</v>
      </c>
      <c r="E1348" t="s">
        <v>41</v>
      </c>
      <c r="F1348" t="s">
        <v>42</v>
      </c>
      <c r="G1348" s="7">
        <v>200000</v>
      </c>
      <c r="H1348" s="7">
        <v>135300</v>
      </c>
      <c r="I1348" s="12">
        <f t="shared" si="105"/>
        <v>67.650000000000006</v>
      </c>
      <c r="J1348" s="12">
        <f t="shared" si="108"/>
        <v>17.953296703296708</v>
      </c>
      <c r="K1348" s="7">
        <v>270599</v>
      </c>
      <c r="L1348" s="7">
        <v>38310</v>
      </c>
      <c r="M1348" s="7">
        <f>G1348-L1348</f>
        <v>161690</v>
      </c>
      <c r="N1348" s="7">
        <v>99268.8046875</v>
      </c>
      <c r="O1348" s="22">
        <f t="shared" si="106"/>
        <v>1.6288097807665063</v>
      </c>
      <c r="P1348" s="27">
        <v>1032</v>
      </c>
      <c r="Q1348" s="32">
        <f t="shared" si="107"/>
        <v>156.67635658914728</v>
      </c>
      <c r="R1348" s="37" t="s">
        <v>2829</v>
      </c>
      <c r="S1348" s="42">
        <f>ABS(O1909-O1348)*100</f>
        <v>13.022434253141157</v>
      </c>
      <c r="T1348" t="s">
        <v>83</v>
      </c>
      <c r="V1348" s="7">
        <v>37125</v>
      </c>
      <c r="W1348" t="s">
        <v>45</v>
      </c>
      <c r="X1348" s="17" t="s">
        <v>46</v>
      </c>
      <c r="Z1348" t="s">
        <v>2671</v>
      </c>
      <c r="AA1348">
        <v>401</v>
      </c>
      <c r="AB1348">
        <v>52</v>
      </c>
    </row>
    <row r="1349" spans="1:28" x14ac:dyDescent="0.25">
      <c r="A1349" t="s">
        <v>2830</v>
      </c>
      <c r="B1349" t="s">
        <v>2831</v>
      </c>
      <c r="C1349" s="17">
        <v>45090</v>
      </c>
      <c r="D1349" s="7">
        <v>322500</v>
      </c>
      <c r="E1349" t="s">
        <v>41</v>
      </c>
      <c r="F1349" t="s">
        <v>42</v>
      </c>
      <c r="G1349" s="7">
        <v>322500</v>
      </c>
      <c r="H1349" s="7">
        <v>136090</v>
      </c>
      <c r="I1349" s="12">
        <f t="shared" si="105"/>
        <v>42.198449612403103</v>
      </c>
      <c r="J1349" s="12">
        <f t="shared" si="108"/>
        <v>7.4982536843001952</v>
      </c>
      <c r="K1349" s="7">
        <v>272185</v>
      </c>
      <c r="L1349" s="7">
        <v>38073</v>
      </c>
      <c r="M1349" s="7">
        <f>G1349-L1349</f>
        <v>284427</v>
      </c>
      <c r="N1349" s="7">
        <v>100047.859375</v>
      </c>
      <c r="O1349" s="22">
        <f t="shared" si="106"/>
        <v>2.8429094013287077</v>
      </c>
      <c r="P1349" s="27">
        <v>1528</v>
      </c>
      <c r="Q1349" s="32">
        <f t="shared" si="107"/>
        <v>186.14332460732984</v>
      </c>
      <c r="R1349" s="37" t="s">
        <v>2829</v>
      </c>
      <c r="S1349" s="42">
        <f>ABS(O1909-O1349)*100</f>
        <v>134.43239630936131</v>
      </c>
      <c r="T1349" t="s">
        <v>325</v>
      </c>
      <c r="V1349" s="7">
        <v>37125</v>
      </c>
      <c r="W1349" t="s">
        <v>45</v>
      </c>
      <c r="X1349" s="17" t="s">
        <v>46</v>
      </c>
      <c r="Z1349" t="s">
        <v>2671</v>
      </c>
      <c r="AA1349">
        <v>401</v>
      </c>
      <c r="AB1349">
        <v>45</v>
      </c>
    </row>
    <row r="1350" spans="1:28" x14ac:dyDescent="0.25">
      <c r="A1350" t="s">
        <v>2832</v>
      </c>
      <c r="B1350" t="s">
        <v>2833</v>
      </c>
      <c r="C1350" s="17">
        <v>44760</v>
      </c>
      <c r="D1350" s="7">
        <v>260300</v>
      </c>
      <c r="E1350" t="s">
        <v>41</v>
      </c>
      <c r="F1350" t="s">
        <v>42</v>
      </c>
      <c r="G1350" s="7">
        <v>260300</v>
      </c>
      <c r="H1350" s="7">
        <v>134500</v>
      </c>
      <c r="I1350" s="12">
        <f t="shared" si="105"/>
        <v>51.671148674606229</v>
      </c>
      <c r="J1350" s="12">
        <f t="shared" si="108"/>
        <v>1.9744453779029314</v>
      </c>
      <c r="K1350" s="7">
        <v>269002</v>
      </c>
      <c r="L1350" s="7">
        <v>45582</v>
      </c>
      <c r="M1350" s="7">
        <f>G1350-L1350</f>
        <v>214718</v>
      </c>
      <c r="N1350" s="7">
        <v>105886.2578125</v>
      </c>
      <c r="O1350" s="22">
        <f t="shared" si="106"/>
        <v>2.0278174376529177</v>
      </c>
      <c r="P1350" s="27">
        <v>1374</v>
      </c>
      <c r="Q1350" s="32">
        <f t="shared" si="107"/>
        <v>156.27219796215428</v>
      </c>
      <c r="R1350" s="37" t="s">
        <v>2724</v>
      </c>
      <c r="S1350" s="42">
        <f>ABS(O1909-O1350)*100</f>
        <v>52.923199941782293</v>
      </c>
      <c r="T1350" t="s">
        <v>44</v>
      </c>
      <c r="V1350" s="7">
        <v>37125</v>
      </c>
      <c r="W1350" t="s">
        <v>45</v>
      </c>
      <c r="X1350" s="17" t="s">
        <v>46</v>
      </c>
      <c r="Z1350" t="s">
        <v>2671</v>
      </c>
      <c r="AA1350">
        <v>401</v>
      </c>
      <c r="AB1350">
        <v>49</v>
      </c>
    </row>
    <row r="1351" spans="1:28" x14ac:dyDescent="0.25">
      <c r="A1351" t="s">
        <v>2834</v>
      </c>
      <c r="B1351" t="s">
        <v>2835</v>
      </c>
      <c r="C1351" s="17">
        <v>44783</v>
      </c>
      <c r="D1351" s="7">
        <v>265000</v>
      </c>
      <c r="E1351" t="s">
        <v>41</v>
      </c>
      <c r="F1351" t="s">
        <v>42</v>
      </c>
      <c r="G1351" s="7">
        <v>265000</v>
      </c>
      <c r="H1351" s="7">
        <v>126370</v>
      </c>
      <c r="I1351" s="12">
        <f t="shared" si="105"/>
        <v>47.68679245283019</v>
      </c>
      <c r="J1351" s="12">
        <f t="shared" si="108"/>
        <v>2.0099108438731079</v>
      </c>
      <c r="K1351" s="7">
        <v>252736</v>
      </c>
      <c r="L1351" s="7">
        <v>40308</v>
      </c>
      <c r="M1351" s="7">
        <f>G1351-L1351</f>
        <v>224692</v>
      </c>
      <c r="N1351" s="7">
        <v>100676.7734375</v>
      </c>
      <c r="O1351" s="22">
        <f t="shared" si="106"/>
        <v>2.2318156644093134</v>
      </c>
      <c r="P1351" s="27">
        <v>1326</v>
      </c>
      <c r="Q1351" s="32">
        <f t="shared" si="107"/>
        <v>169.45098039215685</v>
      </c>
      <c r="R1351" s="37" t="s">
        <v>2724</v>
      </c>
      <c r="S1351" s="42">
        <f>ABS(O1909-O1351)*100</f>
        <v>73.32302261742187</v>
      </c>
      <c r="T1351" t="s">
        <v>44</v>
      </c>
      <c r="V1351" s="7">
        <v>37125</v>
      </c>
      <c r="W1351" t="s">
        <v>45</v>
      </c>
      <c r="X1351" s="17" t="s">
        <v>46</v>
      </c>
      <c r="Z1351" t="s">
        <v>2671</v>
      </c>
      <c r="AA1351">
        <v>401</v>
      </c>
      <c r="AB1351">
        <v>49</v>
      </c>
    </row>
    <row r="1352" spans="1:28" x14ac:dyDescent="0.25">
      <c r="A1352" t="s">
        <v>2836</v>
      </c>
      <c r="B1352" t="s">
        <v>2837</v>
      </c>
      <c r="C1352" s="17">
        <v>45182</v>
      </c>
      <c r="D1352" s="7">
        <v>316000</v>
      </c>
      <c r="E1352" t="s">
        <v>41</v>
      </c>
      <c r="F1352" t="s">
        <v>42</v>
      </c>
      <c r="G1352" s="7">
        <v>316000</v>
      </c>
      <c r="H1352" s="7">
        <v>155750</v>
      </c>
      <c r="I1352" s="12">
        <f t="shared" si="105"/>
        <v>49.287974683544306</v>
      </c>
      <c r="J1352" s="12">
        <f t="shared" si="108"/>
        <v>0.408728613158992</v>
      </c>
      <c r="K1352" s="7">
        <v>311498</v>
      </c>
      <c r="L1352" s="7">
        <v>44275</v>
      </c>
      <c r="M1352" s="7">
        <f>G1352-L1352</f>
        <v>271725</v>
      </c>
      <c r="N1352" s="7">
        <v>126645.96875</v>
      </c>
      <c r="O1352" s="22">
        <f t="shared" si="106"/>
        <v>2.1455479608386665</v>
      </c>
      <c r="P1352" s="27">
        <v>1789</v>
      </c>
      <c r="Q1352" s="32">
        <f t="shared" si="107"/>
        <v>151.88652878703186</v>
      </c>
      <c r="R1352" s="37" t="s">
        <v>2724</v>
      </c>
      <c r="S1352" s="42">
        <f>ABS(O1909-O1352)*100</f>
        <v>64.696252260357184</v>
      </c>
      <c r="T1352" t="s">
        <v>44</v>
      </c>
      <c r="V1352" s="7">
        <v>37125</v>
      </c>
      <c r="W1352" t="s">
        <v>45</v>
      </c>
      <c r="X1352" s="17" t="s">
        <v>46</v>
      </c>
      <c r="Z1352" t="s">
        <v>2671</v>
      </c>
      <c r="AA1352">
        <v>401</v>
      </c>
      <c r="AB1352">
        <v>49</v>
      </c>
    </row>
    <row r="1353" spans="1:28" x14ac:dyDescent="0.25">
      <c r="A1353" t="s">
        <v>2838</v>
      </c>
      <c r="B1353" t="s">
        <v>2839</v>
      </c>
      <c r="C1353" s="17">
        <v>45278</v>
      </c>
      <c r="D1353" s="7">
        <v>274900</v>
      </c>
      <c r="E1353" t="s">
        <v>41</v>
      </c>
      <c r="F1353" t="s">
        <v>42</v>
      </c>
      <c r="G1353" s="7">
        <v>274900</v>
      </c>
      <c r="H1353" s="7">
        <v>118070</v>
      </c>
      <c r="I1353" s="12">
        <f t="shared" si="105"/>
        <v>42.950163695889415</v>
      </c>
      <c r="J1353" s="12">
        <f t="shared" si="108"/>
        <v>6.7465396008138825</v>
      </c>
      <c r="K1353" s="7">
        <v>236133</v>
      </c>
      <c r="L1353" s="7">
        <v>40308</v>
      </c>
      <c r="M1353" s="7">
        <f>G1353-L1353</f>
        <v>234592</v>
      </c>
      <c r="N1353" s="7">
        <v>92808.0546875</v>
      </c>
      <c r="O1353" s="22">
        <f t="shared" si="106"/>
        <v>2.5277116387140093</v>
      </c>
      <c r="P1353" s="27">
        <v>1050</v>
      </c>
      <c r="Q1353" s="32">
        <f t="shared" si="107"/>
        <v>223.42095238095237</v>
      </c>
      <c r="R1353" s="37" t="s">
        <v>2724</v>
      </c>
      <c r="S1353" s="42">
        <f>ABS(O1909-O1353)*100</f>
        <v>102.91262004789145</v>
      </c>
      <c r="T1353" t="s">
        <v>83</v>
      </c>
      <c r="V1353" s="7">
        <v>37125</v>
      </c>
      <c r="W1353" t="s">
        <v>45</v>
      </c>
      <c r="X1353" s="17" t="s">
        <v>46</v>
      </c>
      <c r="Z1353" t="s">
        <v>2671</v>
      </c>
      <c r="AA1353">
        <v>401</v>
      </c>
      <c r="AB1353">
        <v>49</v>
      </c>
    </row>
    <row r="1354" spans="1:28" x14ac:dyDescent="0.25">
      <c r="A1354" t="s">
        <v>2840</v>
      </c>
      <c r="B1354" t="s">
        <v>2841</v>
      </c>
      <c r="C1354" s="17">
        <v>44797</v>
      </c>
      <c r="D1354" s="7">
        <v>267000</v>
      </c>
      <c r="E1354" t="s">
        <v>41</v>
      </c>
      <c r="F1354" t="s">
        <v>42</v>
      </c>
      <c r="G1354" s="7">
        <v>267000</v>
      </c>
      <c r="H1354" s="7">
        <v>137260</v>
      </c>
      <c r="I1354" s="12">
        <f t="shared" si="105"/>
        <v>51.408239700374537</v>
      </c>
      <c r="J1354" s="12">
        <f t="shared" si="108"/>
        <v>1.7115364036712393</v>
      </c>
      <c r="K1354" s="7">
        <v>274527</v>
      </c>
      <c r="L1354" s="7">
        <v>55201</v>
      </c>
      <c r="M1354" s="7">
        <f>G1354-L1354</f>
        <v>211799</v>
      </c>
      <c r="N1354" s="7">
        <v>103945.96875</v>
      </c>
      <c r="O1354" s="22">
        <f t="shared" si="106"/>
        <v>2.0375874365017164</v>
      </c>
      <c r="P1354" s="27">
        <v>1050</v>
      </c>
      <c r="Q1354" s="32">
        <f t="shared" si="107"/>
        <v>201.71333333333334</v>
      </c>
      <c r="R1354" s="37" t="s">
        <v>2724</v>
      </c>
      <c r="S1354" s="42">
        <f>ABS(O1909-O1354)*100</f>
        <v>53.900199826662167</v>
      </c>
      <c r="T1354" t="s">
        <v>83</v>
      </c>
      <c r="V1354" s="7">
        <v>37125</v>
      </c>
      <c r="W1354" t="s">
        <v>45</v>
      </c>
      <c r="X1354" s="17" t="s">
        <v>46</v>
      </c>
      <c r="Z1354" t="s">
        <v>2671</v>
      </c>
      <c r="AA1354">
        <v>401</v>
      </c>
      <c r="AB1354">
        <v>49</v>
      </c>
    </row>
    <row r="1355" spans="1:28" x14ac:dyDescent="0.25">
      <c r="A1355" t="s">
        <v>2842</v>
      </c>
      <c r="B1355" t="s">
        <v>2843</v>
      </c>
      <c r="C1355" s="17">
        <v>45006</v>
      </c>
      <c r="D1355" s="7">
        <v>275000</v>
      </c>
      <c r="E1355" t="s">
        <v>41</v>
      </c>
      <c r="F1355" t="s">
        <v>42</v>
      </c>
      <c r="G1355" s="7">
        <v>275000</v>
      </c>
      <c r="H1355" s="7">
        <v>126520</v>
      </c>
      <c r="I1355" s="12">
        <f t="shared" si="105"/>
        <v>46.007272727272728</v>
      </c>
      <c r="J1355" s="12">
        <f t="shared" si="108"/>
        <v>3.68943056943057</v>
      </c>
      <c r="K1355" s="7">
        <v>253041</v>
      </c>
      <c r="L1355" s="7">
        <v>43242</v>
      </c>
      <c r="M1355" s="7">
        <f>G1355-L1355</f>
        <v>231758</v>
      </c>
      <c r="N1355" s="7">
        <v>99430.8046875</v>
      </c>
      <c r="O1355" s="22">
        <f t="shared" si="106"/>
        <v>2.3308470722769439</v>
      </c>
      <c r="P1355" s="27">
        <v>1310</v>
      </c>
      <c r="Q1355" s="32">
        <f t="shared" si="107"/>
        <v>176.91450381679388</v>
      </c>
      <c r="R1355" s="37" t="s">
        <v>2724</v>
      </c>
      <c r="S1355" s="42">
        <f>ABS(O1909-O1355)*100</f>
        <v>83.226163404184916</v>
      </c>
      <c r="T1355" t="s">
        <v>44</v>
      </c>
      <c r="V1355" s="7">
        <v>37125</v>
      </c>
      <c r="W1355" t="s">
        <v>45</v>
      </c>
      <c r="X1355" s="17" t="s">
        <v>46</v>
      </c>
      <c r="Z1355" t="s">
        <v>2671</v>
      </c>
      <c r="AA1355">
        <v>401</v>
      </c>
      <c r="AB1355">
        <v>49</v>
      </c>
    </row>
    <row r="1356" spans="1:28" x14ac:dyDescent="0.25">
      <c r="A1356" t="s">
        <v>2844</v>
      </c>
      <c r="B1356" t="s">
        <v>2845</v>
      </c>
      <c r="C1356" s="17">
        <v>44662</v>
      </c>
      <c r="D1356" s="7">
        <v>245000</v>
      </c>
      <c r="E1356" t="s">
        <v>41</v>
      </c>
      <c r="F1356" t="s">
        <v>42</v>
      </c>
      <c r="G1356" s="7">
        <v>245000</v>
      </c>
      <c r="H1356" s="7">
        <v>115400</v>
      </c>
      <c r="I1356" s="12">
        <f t="shared" si="105"/>
        <v>47.102040816326529</v>
      </c>
      <c r="J1356" s="12">
        <f t="shared" si="108"/>
        <v>2.5946624803767691</v>
      </c>
      <c r="K1356" s="7">
        <v>230796</v>
      </c>
      <c r="L1356" s="7">
        <v>40807</v>
      </c>
      <c r="M1356" s="7">
        <f>G1356-L1356</f>
        <v>204193</v>
      </c>
      <c r="N1356" s="7">
        <v>90042.1796875</v>
      </c>
      <c r="O1356" s="22">
        <f t="shared" si="106"/>
        <v>2.2677483009481927</v>
      </c>
      <c r="P1356" s="27">
        <v>1215</v>
      </c>
      <c r="Q1356" s="32">
        <f t="shared" si="107"/>
        <v>168.06008230452676</v>
      </c>
      <c r="R1356" s="37" t="s">
        <v>2724</v>
      </c>
      <c r="S1356" s="42">
        <f>ABS(O1909-O1356)*100</f>
        <v>76.916286271309801</v>
      </c>
      <c r="T1356" t="s">
        <v>83</v>
      </c>
      <c r="V1356" s="7">
        <v>37125</v>
      </c>
      <c r="W1356" t="s">
        <v>45</v>
      </c>
      <c r="X1356" s="17" t="s">
        <v>46</v>
      </c>
      <c r="Z1356" t="s">
        <v>2671</v>
      </c>
      <c r="AA1356">
        <v>401</v>
      </c>
      <c r="AB1356">
        <v>49</v>
      </c>
    </row>
    <row r="1357" spans="1:28" x14ac:dyDescent="0.25">
      <c r="A1357" t="s">
        <v>2846</v>
      </c>
      <c r="B1357" t="s">
        <v>2847</v>
      </c>
      <c r="C1357" s="17">
        <v>45370</v>
      </c>
      <c r="D1357" s="7">
        <v>280000</v>
      </c>
      <c r="E1357" t="s">
        <v>41</v>
      </c>
      <c r="F1357" t="s">
        <v>42</v>
      </c>
      <c r="G1357" s="7">
        <v>280000</v>
      </c>
      <c r="H1357" s="7">
        <v>120760</v>
      </c>
      <c r="I1357" s="12">
        <f t="shared" si="105"/>
        <v>43.128571428571426</v>
      </c>
      <c r="J1357" s="12">
        <f t="shared" si="108"/>
        <v>6.5681318681318714</v>
      </c>
      <c r="K1357" s="7">
        <v>241511</v>
      </c>
      <c r="L1357" s="7">
        <v>41854</v>
      </c>
      <c r="M1357" s="7">
        <f>G1357-L1357</f>
        <v>238146</v>
      </c>
      <c r="N1357" s="7">
        <v>94624.171875</v>
      </c>
      <c r="O1357" s="22">
        <f t="shared" si="106"/>
        <v>2.5167565039786512</v>
      </c>
      <c r="P1357" s="27">
        <v>1050</v>
      </c>
      <c r="Q1357" s="32">
        <f t="shared" si="107"/>
        <v>226.80571428571429</v>
      </c>
      <c r="R1357" s="37" t="s">
        <v>2724</v>
      </c>
      <c r="S1357" s="42">
        <f>ABS(O1909-O1357)*100</f>
        <v>101.81710657435565</v>
      </c>
      <c r="T1357" t="s">
        <v>83</v>
      </c>
      <c r="V1357" s="7">
        <v>37125</v>
      </c>
      <c r="W1357" t="s">
        <v>45</v>
      </c>
      <c r="X1357" s="17" t="s">
        <v>46</v>
      </c>
      <c r="Z1357" t="s">
        <v>2671</v>
      </c>
      <c r="AA1357">
        <v>401</v>
      </c>
      <c r="AB1357">
        <v>49</v>
      </c>
    </row>
    <row r="1358" spans="1:28" x14ac:dyDescent="0.25">
      <c r="A1358" t="s">
        <v>2848</v>
      </c>
      <c r="B1358" t="s">
        <v>2849</v>
      </c>
      <c r="C1358" s="17">
        <v>44904</v>
      </c>
      <c r="D1358" s="7">
        <v>250000</v>
      </c>
      <c r="E1358" t="s">
        <v>41</v>
      </c>
      <c r="F1358" t="s">
        <v>42</v>
      </c>
      <c r="G1358" s="7">
        <v>250000</v>
      </c>
      <c r="H1358" s="7">
        <v>119710</v>
      </c>
      <c r="I1358" s="12">
        <f t="shared" si="105"/>
        <v>47.884</v>
      </c>
      <c r="J1358" s="12">
        <f t="shared" si="108"/>
        <v>1.8127032967032974</v>
      </c>
      <c r="K1358" s="7">
        <v>239423</v>
      </c>
      <c r="L1358" s="7">
        <v>40351</v>
      </c>
      <c r="M1358" s="7">
        <f>G1358-L1358</f>
        <v>209649</v>
      </c>
      <c r="N1358" s="7">
        <v>94346.921875</v>
      </c>
      <c r="O1358" s="22">
        <f t="shared" si="106"/>
        <v>2.2221074713784881</v>
      </c>
      <c r="P1358" s="27">
        <v>1258</v>
      </c>
      <c r="Q1358" s="32">
        <f t="shared" si="107"/>
        <v>166.65262321144675</v>
      </c>
      <c r="R1358" s="37" t="s">
        <v>2724</v>
      </c>
      <c r="S1358" s="42">
        <f>ABS(O1909-O1358)*100</f>
        <v>72.352203314339334</v>
      </c>
      <c r="T1358" t="s">
        <v>44</v>
      </c>
      <c r="V1358" s="7">
        <v>37125</v>
      </c>
      <c r="W1358" t="s">
        <v>45</v>
      </c>
      <c r="X1358" s="17" t="s">
        <v>46</v>
      </c>
      <c r="Z1358" t="s">
        <v>2671</v>
      </c>
      <c r="AA1358">
        <v>401</v>
      </c>
      <c r="AB1358">
        <v>49</v>
      </c>
    </row>
    <row r="1359" spans="1:28" x14ac:dyDescent="0.25">
      <c r="A1359" t="s">
        <v>2850</v>
      </c>
      <c r="B1359" t="s">
        <v>2851</v>
      </c>
      <c r="C1359" s="17">
        <v>45351</v>
      </c>
      <c r="D1359" s="7">
        <v>295000</v>
      </c>
      <c r="E1359" t="s">
        <v>41</v>
      </c>
      <c r="F1359" t="s">
        <v>42</v>
      </c>
      <c r="G1359" s="7">
        <v>295000</v>
      </c>
      <c r="H1359" s="7">
        <v>125350</v>
      </c>
      <c r="I1359" s="12">
        <f t="shared" si="105"/>
        <v>42.491525423728817</v>
      </c>
      <c r="J1359" s="12">
        <f t="shared" si="108"/>
        <v>7.2051778729744811</v>
      </c>
      <c r="K1359" s="7">
        <v>250697</v>
      </c>
      <c r="L1359" s="7">
        <v>40269</v>
      </c>
      <c r="M1359" s="7">
        <f>G1359-L1359</f>
        <v>254731</v>
      </c>
      <c r="N1359" s="7">
        <v>99728.90625</v>
      </c>
      <c r="O1359" s="22">
        <f t="shared" si="106"/>
        <v>2.554234369736708</v>
      </c>
      <c r="P1359" s="27">
        <v>1310</v>
      </c>
      <c r="Q1359" s="32">
        <f t="shared" si="107"/>
        <v>194.45114503816794</v>
      </c>
      <c r="R1359" s="37" t="s">
        <v>2724</v>
      </c>
      <c r="S1359" s="42">
        <f>ABS(O1909-O1359)*100</f>
        <v>105.56489315016134</v>
      </c>
      <c r="T1359" t="s">
        <v>44</v>
      </c>
      <c r="V1359" s="7">
        <v>37125</v>
      </c>
      <c r="W1359" t="s">
        <v>45</v>
      </c>
      <c r="X1359" s="17" t="s">
        <v>46</v>
      </c>
      <c r="Z1359" t="s">
        <v>2671</v>
      </c>
      <c r="AA1359">
        <v>401</v>
      </c>
      <c r="AB1359">
        <v>49</v>
      </c>
    </row>
    <row r="1360" spans="1:28" x14ac:dyDescent="0.25">
      <c r="A1360" t="s">
        <v>2852</v>
      </c>
      <c r="B1360" t="s">
        <v>2853</v>
      </c>
      <c r="C1360" s="17">
        <v>45366</v>
      </c>
      <c r="D1360" s="7">
        <v>180000</v>
      </c>
      <c r="E1360" t="s">
        <v>41</v>
      </c>
      <c r="F1360" t="s">
        <v>42</v>
      </c>
      <c r="G1360" s="7">
        <v>180000</v>
      </c>
      <c r="H1360" s="7">
        <v>108830</v>
      </c>
      <c r="I1360" s="12">
        <f t="shared" si="105"/>
        <v>60.461111111111109</v>
      </c>
      <c r="J1360" s="12">
        <f t="shared" si="108"/>
        <v>10.764407814407811</v>
      </c>
      <c r="K1360" s="7">
        <v>217651</v>
      </c>
      <c r="L1360" s="7">
        <v>42835</v>
      </c>
      <c r="M1360" s="7">
        <f>G1360-L1360</f>
        <v>137165</v>
      </c>
      <c r="N1360" s="7">
        <v>82851.1875</v>
      </c>
      <c r="O1360" s="22">
        <f t="shared" si="106"/>
        <v>1.6555586484502711</v>
      </c>
      <c r="P1360" s="27">
        <v>1034</v>
      </c>
      <c r="Q1360" s="32">
        <f t="shared" si="107"/>
        <v>132.65473887814312</v>
      </c>
      <c r="R1360" s="37" t="s">
        <v>2724</v>
      </c>
      <c r="S1360" s="42">
        <f>ABS(O1909-O1360)*100</f>
        <v>15.697321021517642</v>
      </c>
      <c r="T1360" t="s">
        <v>44</v>
      </c>
      <c r="V1360" s="7">
        <v>37125</v>
      </c>
      <c r="W1360" t="s">
        <v>45</v>
      </c>
      <c r="X1360" s="17" t="s">
        <v>46</v>
      </c>
      <c r="Z1360" t="s">
        <v>2671</v>
      </c>
      <c r="AA1360">
        <v>401</v>
      </c>
      <c r="AB1360">
        <v>49</v>
      </c>
    </row>
    <row r="1361" spans="1:28" x14ac:dyDescent="0.25">
      <c r="A1361" t="s">
        <v>2854</v>
      </c>
      <c r="B1361" t="s">
        <v>2855</v>
      </c>
      <c r="C1361" s="17">
        <v>44862</v>
      </c>
      <c r="D1361" s="7">
        <v>270000</v>
      </c>
      <c r="E1361" t="s">
        <v>41</v>
      </c>
      <c r="F1361" t="s">
        <v>42</v>
      </c>
      <c r="G1361" s="7">
        <v>270000</v>
      </c>
      <c r="H1361" s="7">
        <v>147130</v>
      </c>
      <c r="I1361" s="12">
        <f t="shared" si="105"/>
        <v>54.492592592592594</v>
      </c>
      <c r="J1361" s="12">
        <f t="shared" si="108"/>
        <v>4.795889295889296</v>
      </c>
      <c r="K1361" s="7">
        <v>294265</v>
      </c>
      <c r="L1361" s="7">
        <v>41909</v>
      </c>
      <c r="M1361" s="7">
        <f>G1361-L1361</f>
        <v>228091</v>
      </c>
      <c r="N1361" s="7">
        <v>119600</v>
      </c>
      <c r="O1361" s="22">
        <f t="shared" si="106"/>
        <v>1.9071153846153845</v>
      </c>
      <c r="P1361" s="27">
        <v>1500</v>
      </c>
      <c r="Q1361" s="32">
        <f t="shared" si="107"/>
        <v>152.06066666666666</v>
      </c>
      <c r="R1361" s="37" t="s">
        <v>2724</v>
      </c>
      <c r="S1361" s="42">
        <f>ABS(O1909-O1361)*100</f>
        <v>40.852994638028981</v>
      </c>
      <c r="T1361" t="s">
        <v>83</v>
      </c>
      <c r="V1361" s="7">
        <v>37125</v>
      </c>
      <c r="W1361" t="s">
        <v>45</v>
      </c>
      <c r="X1361" s="17" t="s">
        <v>46</v>
      </c>
      <c r="Z1361" t="s">
        <v>2671</v>
      </c>
      <c r="AA1361">
        <v>401</v>
      </c>
      <c r="AB1361">
        <v>49</v>
      </c>
    </row>
    <row r="1362" spans="1:28" x14ac:dyDescent="0.25">
      <c r="A1362" t="s">
        <v>2856</v>
      </c>
      <c r="B1362" t="s">
        <v>2857</v>
      </c>
      <c r="C1362" s="17">
        <v>45223</v>
      </c>
      <c r="D1362" s="7">
        <v>280000</v>
      </c>
      <c r="E1362" t="s">
        <v>41</v>
      </c>
      <c r="F1362" t="s">
        <v>42</v>
      </c>
      <c r="G1362" s="7">
        <v>280000</v>
      </c>
      <c r="H1362" s="7">
        <v>123640</v>
      </c>
      <c r="I1362" s="12">
        <f t="shared" si="105"/>
        <v>44.157142857142858</v>
      </c>
      <c r="J1362" s="12">
        <f t="shared" si="108"/>
        <v>5.5395604395604394</v>
      </c>
      <c r="K1362" s="7">
        <v>247288</v>
      </c>
      <c r="L1362" s="7">
        <v>41588</v>
      </c>
      <c r="M1362" s="7">
        <f>G1362-L1362</f>
        <v>238412</v>
      </c>
      <c r="N1362" s="7">
        <v>97488.1484375</v>
      </c>
      <c r="O1362" s="22">
        <f t="shared" si="106"/>
        <v>2.4455485494510829</v>
      </c>
      <c r="P1362" s="27">
        <v>1352</v>
      </c>
      <c r="Q1362" s="32">
        <f t="shared" si="107"/>
        <v>176.34023668639054</v>
      </c>
      <c r="R1362" s="37" t="s">
        <v>2724</v>
      </c>
      <c r="S1362" s="42">
        <f>ABS(O1909-O1362)*100</f>
        <v>94.696311121598825</v>
      </c>
      <c r="T1362" t="s">
        <v>44</v>
      </c>
      <c r="V1362" s="7">
        <v>37125</v>
      </c>
      <c r="W1362" t="s">
        <v>45</v>
      </c>
      <c r="X1362" s="17" t="s">
        <v>46</v>
      </c>
      <c r="Z1362" t="s">
        <v>2671</v>
      </c>
      <c r="AA1362">
        <v>401</v>
      </c>
      <c r="AB1362">
        <v>49</v>
      </c>
    </row>
    <row r="1363" spans="1:28" x14ac:dyDescent="0.25">
      <c r="A1363" t="s">
        <v>2858</v>
      </c>
      <c r="B1363" t="s">
        <v>2859</v>
      </c>
      <c r="C1363" s="17">
        <v>45182</v>
      </c>
      <c r="D1363" s="7">
        <v>256000</v>
      </c>
      <c r="E1363" t="s">
        <v>41</v>
      </c>
      <c r="F1363" t="s">
        <v>42</v>
      </c>
      <c r="G1363" s="7">
        <v>256000</v>
      </c>
      <c r="H1363" s="7">
        <v>109730</v>
      </c>
      <c r="I1363" s="12">
        <f t="shared" si="105"/>
        <v>42.86328125</v>
      </c>
      <c r="J1363" s="12">
        <f t="shared" si="108"/>
        <v>6.8334220467032978</v>
      </c>
      <c r="K1363" s="7">
        <v>219466</v>
      </c>
      <c r="L1363" s="7">
        <v>39532</v>
      </c>
      <c r="M1363" s="7">
        <f>G1363-L1363</f>
        <v>216468</v>
      </c>
      <c r="N1363" s="7">
        <v>85276.7734375</v>
      </c>
      <c r="O1363" s="22">
        <f t="shared" si="106"/>
        <v>2.5384168663305613</v>
      </c>
      <c r="P1363" s="27">
        <v>1034</v>
      </c>
      <c r="Q1363" s="32">
        <f t="shared" si="107"/>
        <v>209.35009671179884</v>
      </c>
      <c r="R1363" s="37" t="s">
        <v>2724</v>
      </c>
      <c r="S1363" s="42">
        <f>ABS(O1909-O1363)*100</f>
        <v>103.98314280954666</v>
      </c>
      <c r="T1363" t="s">
        <v>44</v>
      </c>
      <c r="V1363" s="7">
        <v>37125</v>
      </c>
      <c r="W1363" t="s">
        <v>45</v>
      </c>
      <c r="X1363" s="17" t="s">
        <v>46</v>
      </c>
      <c r="Z1363" t="s">
        <v>2671</v>
      </c>
      <c r="AA1363">
        <v>401</v>
      </c>
      <c r="AB1363">
        <v>52</v>
      </c>
    </row>
    <row r="1364" spans="1:28" x14ac:dyDescent="0.25">
      <c r="A1364" t="s">
        <v>2860</v>
      </c>
      <c r="B1364" t="s">
        <v>2861</v>
      </c>
      <c r="C1364" s="17">
        <v>45195</v>
      </c>
      <c r="D1364" s="7">
        <v>189000</v>
      </c>
      <c r="E1364" t="s">
        <v>41</v>
      </c>
      <c r="F1364" t="s">
        <v>42</v>
      </c>
      <c r="G1364" s="7">
        <v>189000</v>
      </c>
      <c r="H1364" s="7">
        <v>130290</v>
      </c>
      <c r="I1364" s="12">
        <f t="shared" si="105"/>
        <v>68.936507936507937</v>
      </c>
      <c r="J1364" s="12">
        <f t="shared" si="108"/>
        <v>19.239804639804639</v>
      </c>
      <c r="K1364" s="7">
        <v>260573</v>
      </c>
      <c r="L1364" s="7">
        <v>42059</v>
      </c>
      <c r="M1364" s="7">
        <f>G1364-L1364</f>
        <v>146941</v>
      </c>
      <c r="N1364" s="7">
        <v>103561.140625</v>
      </c>
      <c r="O1364" s="22">
        <f t="shared" si="106"/>
        <v>1.4188816298584486</v>
      </c>
      <c r="P1364" s="27">
        <v>1326</v>
      </c>
      <c r="Q1364" s="32">
        <f t="shared" si="107"/>
        <v>110.81523378582202</v>
      </c>
      <c r="R1364" s="37" t="s">
        <v>2724</v>
      </c>
      <c r="S1364" s="42">
        <f>ABS(O1909-O1364)*100</f>
        <v>7.9703808376646146</v>
      </c>
      <c r="T1364" t="s">
        <v>44</v>
      </c>
      <c r="V1364" s="7">
        <v>37125</v>
      </c>
      <c r="W1364" t="s">
        <v>45</v>
      </c>
      <c r="X1364" s="17" t="s">
        <v>46</v>
      </c>
      <c r="Z1364" t="s">
        <v>2671</v>
      </c>
      <c r="AA1364">
        <v>401</v>
      </c>
      <c r="AB1364">
        <v>52</v>
      </c>
    </row>
    <row r="1365" spans="1:28" x14ac:dyDescent="0.25">
      <c r="A1365" t="s">
        <v>2862</v>
      </c>
      <c r="B1365" t="s">
        <v>2863</v>
      </c>
      <c r="C1365" s="17">
        <v>44743</v>
      </c>
      <c r="D1365" s="7">
        <v>239900</v>
      </c>
      <c r="E1365" t="s">
        <v>41</v>
      </c>
      <c r="F1365" t="s">
        <v>42</v>
      </c>
      <c r="G1365" s="7">
        <v>239900</v>
      </c>
      <c r="H1365" s="7">
        <v>154640</v>
      </c>
      <c r="I1365" s="12">
        <f t="shared" si="105"/>
        <v>64.460191746561065</v>
      </c>
      <c r="J1365" s="12">
        <f t="shared" si="108"/>
        <v>14.763488449857768</v>
      </c>
      <c r="K1365" s="7">
        <v>309283</v>
      </c>
      <c r="L1365" s="7">
        <v>39699</v>
      </c>
      <c r="M1365" s="7">
        <f>G1365-L1365</f>
        <v>200201</v>
      </c>
      <c r="N1365" s="7">
        <v>127764.9296875</v>
      </c>
      <c r="O1365" s="22">
        <f t="shared" si="106"/>
        <v>1.5669479918289881</v>
      </c>
      <c r="P1365" s="27">
        <v>1028</v>
      </c>
      <c r="Q1365" s="32">
        <f t="shared" si="107"/>
        <v>194.74805447470817</v>
      </c>
      <c r="R1365" s="37" t="s">
        <v>2724</v>
      </c>
      <c r="S1365" s="42">
        <f>ABS(O1909-O1365)*100</f>
        <v>6.8362553593893427</v>
      </c>
      <c r="T1365" t="s">
        <v>83</v>
      </c>
      <c r="V1365" s="7">
        <v>37125</v>
      </c>
      <c r="W1365" t="s">
        <v>45</v>
      </c>
      <c r="X1365" s="17" t="s">
        <v>46</v>
      </c>
      <c r="Z1365" t="s">
        <v>2671</v>
      </c>
      <c r="AA1365">
        <v>401</v>
      </c>
      <c r="AB1365">
        <v>55</v>
      </c>
    </row>
    <row r="1366" spans="1:28" x14ac:dyDescent="0.25">
      <c r="A1366" t="s">
        <v>2864</v>
      </c>
      <c r="B1366" t="s">
        <v>2865</v>
      </c>
      <c r="C1366" s="17">
        <v>44893</v>
      </c>
      <c r="D1366" s="7">
        <v>170000</v>
      </c>
      <c r="E1366" t="s">
        <v>41</v>
      </c>
      <c r="F1366" t="s">
        <v>42</v>
      </c>
      <c r="G1366" s="7">
        <v>170000</v>
      </c>
      <c r="H1366" s="7">
        <v>94740</v>
      </c>
      <c r="I1366" s="12">
        <f t="shared" si="105"/>
        <v>55.72941176470588</v>
      </c>
      <c r="J1366" s="12">
        <f t="shared" si="108"/>
        <v>6.032708468002582</v>
      </c>
      <c r="K1366" s="7">
        <v>189484</v>
      </c>
      <c r="L1366" s="7">
        <v>41854</v>
      </c>
      <c r="M1366" s="7">
        <f>G1366-L1366</f>
        <v>128146</v>
      </c>
      <c r="N1366" s="7">
        <v>69966.828125</v>
      </c>
      <c r="O1366" s="22">
        <f t="shared" si="106"/>
        <v>1.8315250731540862</v>
      </c>
      <c r="P1366" s="27">
        <v>864</v>
      </c>
      <c r="Q1366" s="32">
        <f t="shared" si="107"/>
        <v>148.31712962962962</v>
      </c>
      <c r="R1366" s="37" t="s">
        <v>2724</v>
      </c>
      <c r="S1366" s="42">
        <f>ABS(O1909-O1366)*100</f>
        <v>33.293963491899149</v>
      </c>
      <c r="T1366" t="s">
        <v>83</v>
      </c>
      <c r="V1366" s="7">
        <v>37125</v>
      </c>
      <c r="W1366" t="s">
        <v>45</v>
      </c>
      <c r="X1366" s="17" t="s">
        <v>46</v>
      </c>
      <c r="Z1366" t="s">
        <v>2671</v>
      </c>
      <c r="AA1366">
        <v>401</v>
      </c>
      <c r="AB1366">
        <v>52</v>
      </c>
    </row>
    <row r="1367" spans="1:28" x14ac:dyDescent="0.25">
      <c r="A1367" t="s">
        <v>2866</v>
      </c>
      <c r="B1367" t="s">
        <v>2867</v>
      </c>
      <c r="C1367" s="17">
        <v>45232</v>
      </c>
      <c r="D1367" s="7">
        <v>205500</v>
      </c>
      <c r="E1367" t="s">
        <v>41</v>
      </c>
      <c r="F1367" t="s">
        <v>42</v>
      </c>
      <c r="G1367" s="7">
        <v>205500</v>
      </c>
      <c r="H1367" s="7">
        <v>103670</v>
      </c>
      <c r="I1367" s="12">
        <f t="shared" si="105"/>
        <v>50.447688564476891</v>
      </c>
      <c r="J1367" s="12">
        <f t="shared" si="108"/>
        <v>0.75098526777359353</v>
      </c>
      <c r="K1367" s="7">
        <v>207331</v>
      </c>
      <c r="L1367" s="7">
        <v>42076</v>
      </c>
      <c r="M1367" s="7">
        <f>G1367-L1367</f>
        <v>163424</v>
      </c>
      <c r="N1367" s="7">
        <v>78319.90625</v>
      </c>
      <c r="O1367" s="22">
        <f t="shared" si="106"/>
        <v>2.0866214966900576</v>
      </c>
      <c r="P1367" s="27">
        <v>864</v>
      </c>
      <c r="Q1367" s="32">
        <f t="shared" si="107"/>
        <v>189.14814814814815</v>
      </c>
      <c r="R1367" s="37" t="s">
        <v>2724</v>
      </c>
      <c r="S1367" s="42">
        <f>ABS(O1909-O1367)*100</f>
        <v>58.803605845496286</v>
      </c>
      <c r="T1367" t="s">
        <v>83</v>
      </c>
      <c r="V1367" s="7">
        <v>37125</v>
      </c>
      <c r="W1367" t="s">
        <v>45</v>
      </c>
      <c r="X1367" s="17" t="s">
        <v>46</v>
      </c>
      <c r="Z1367" t="s">
        <v>2671</v>
      </c>
      <c r="AA1367">
        <v>401</v>
      </c>
      <c r="AB1367">
        <v>52</v>
      </c>
    </row>
    <row r="1368" spans="1:28" x14ac:dyDescent="0.25">
      <c r="A1368" t="s">
        <v>2868</v>
      </c>
      <c r="B1368" t="s">
        <v>2869</v>
      </c>
      <c r="C1368" s="17">
        <v>45002</v>
      </c>
      <c r="D1368" s="7">
        <v>220000</v>
      </c>
      <c r="E1368" t="s">
        <v>41</v>
      </c>
      <c r="F1368" t="s">
        <v>42</v>
      </c>
      <c r="G1368" s="7">
        <v>220000</v>
      </c>
      <c r="H1368" s="7">
        <v>98260</v>
      </c>
      <c r="I1368" s="12">
        <f t="shared" si="105"/>
        <v>44.663636363636364</v>
      </c>
      <c r="J1368" s="12">
        <f t="shared" si="108"/>
        <v>5.0330669330669338</v>
      </c>
      <c r="K1368" s="7">
        <v>196529</v>
      </c>
      <c r="L1368" s="7">
        <v>41117</v>
      </c>
      <c r="M1368" s="7">
        <f>G1368-L1368</f>
        <v>178883</v>
      </c>
      <c r="N1368" s="7">
        <v>73654.9765625</v>
      </c>
      <c r="O1368" s="22">
        <f t="shared" si="106"/>
        <v>2.4286614204297337</v>
      </c>
      <c r="P1368" s="27">
        <v>864</v>
      </c>
      <c r="Q1368" s="32">
        <f t="shared" si="107"/>
        <v>207.04050925925927</v>
      </c>
      <c r="R1368" s="37" t="s">
        <v>2724</v>
      </c>
      <c r="S1368" s="42">
        <f>ABS(O1909-O1368)*100</f>
        <v>93.007598219463887</v>
      </c>
      <c r="T1368" t="s">
        <v>83</v>
      </c>
      <c r="V1368" s="7">
        <v>37125</v>
      </c>
      <c r="W1368" t="s">
        <v>45</v>
      </c>
      <c r="X1368" s="17" t="s">
        <v>46</v>
      </c>
      <c r="Z1368" t="s">
        <v>2671</v>
      </c>
      <c r="AA1368">
        <v>401</v>
      </c>
      <c r="AB1368">
        <v>52</v>
      </c>
    </row>
    <row r="1369" spans="1:28" x14ac:dyDescent="0.25">
      <c r="A1369" t="s">
        <v>2870</v>
      </c>
      <c r="B1369" t="s">
        <v>2871</v>
      </c>
      <c r="C1369" s="17">
        <v>45380</v>
      </c>
      <c r="D1369" s="7">
        <v>239900</v>
      </c>
      <c r="E1369" t="s">
        <v>41</v>
      </c>
      <c r="F1369" t="s">
        <v>42</v>
      </c>
      <c r="G1369" s="7">
        <v>239900</v>
      </c>
      <c r="H1369" s="7">
        <v>113700</v>
      </c>
      <c r="I1369" s="12">
        <f t="shared" si="105"/>
        <v>47.394747811588161</v>
      </c>
      <c r="J1369" s="12">
        <f t="shared" si="108"/>
        <v>2.3019554851151369</v>
      </c>
      <c r="K1369" s="7">
        <v>227405</v>
      </c>
      <c r="L1369" s="7">
        <v>39178</v>
      </c>
      <c r="M1369" s="7">
        <f>G1369-L1369</f>
        <v>200722</v>
      </c>
      <c r="N1369" s="7">
        <v>89207.109375</v>
      </c>
      <c r="O1369" s="22">
        <f t="shared" si="106"/>
        <v>2.2500673030018801</v>
      </c>
      <c r="P1369" s="27">
        <v>1225</v>
      </c>
      <c r="Q1369" s="32">
        <f t="shared" si="107"/>
        <v>163.85469387755103</v>
      </c>
      <c r="R1369" s="37" t="s">
        <v>2724</v>
      </c>
      <c r="S1369" s="42">
        <f>ABS(O1909-O1369)*100</f>
        <v>75.148186476678532</v>
      </c>
      <c r="T1369" t="s">
        <v>44</v>
      </c>
      <c r="V1369" s="7">
        <v>37125</v>
      </c>
      <c r="W1369" t="s">
        <v>45</v>
      </c>
      <c r="X1369" s="17" t="s">
        <v>46</v>
      </c>
      <c r="Z1369" t="s">
        <v>2671</v>
      </c>
      <c r="AA1369">
        <v>401</v>
      </c>
      <c r="AB1369">
        <v>45</v>
      </c>
    </row>
    <row r="1370" spans="1:28" x14ac:dyDescent="0.25">
      <c r="A1370" t="s">
        <v>2872</v>
      </c>
      <c r="B1370" t="s">
        <v>2873</v>
      </c>
      <c r="C1370" s="17">
        <v>44820</v>
      </c>
      <c r="D1370" s="7">
        <v>267400</v>
      </c>
      <c r="E1370" t="s">
        <v>41</v>
      </c>
      <c r="F1370" t="s">
        <v>42</v>
      </c>
      <c r="G1370" s="7">
        <v>267400</v>
      </c>
      <c r="H1370" s="7">
        <v>146480</v>
      </c>
      <c r="I1370" s="12">
        <f t="shared" si="105"/>
        <v>54.77935676888557</v>
      </c>
      <c r="J1370" s="12">
        <f t="shared" si="108"/>
        <v>5.0826534721822725</v>
      </c>
      <c r="K1370" s="7">
        <v>292960</v>
      </c>
      <c r="L1370" s="7">
        <v>42132</v>
      </c>
      <c r="M1370" s="7">
        <f>G1370-L1370</f>
        <v>225268</v>
      </c>
      <c r="N1370" s="7">
        <v>118875.828125</v>
      </c>
      <c r="O1370" s="22">
        <f t="shared" si="106"/>
        <v>1.8949857473390366</v>
      </c>
      <c r="P1370" s="27">
        <v>1560</v>
      </c>
      <c r="Q1370" s="32">
        <f t="shared" si="107"/>
        <v>144.4025641025641</v>
      </c>
      <c r="R1370" s="37" t="s">
        <v>2724</v>
      </c>
      <c r="S1370" s="42">
        <f>ABS(O1909-O1370)*100</f>
        <v>39.640030910394188</v>
      </c>
      <c r="T1370" t="s">
        <v>44</v>
      </c>
      <c r="V1370" s="7">
        <v>37125</v>
      </c>
      <c r="W1370" t="s">
        <v>45</v>
      </c>
      <c r="X1370" s="17" t="s">
        <v>46</v>
      </c>
      <c r="Z1370" t="s">
        <v>2671</v>
      </c>
      <c r="AA1370">
        <v>401</v>
      </c>
      <c r="AB1370">
        <v>52</v>
      </c>
    </row>
    <row r="1371" spans="1:28" x14ac:dyDescent="0.25">
      <c r="A1371" t="s">
        <v>2874</v>
      </c>
      <c r="B1371" t="s">
        <v>2875</v>
      </c>
      <c r="C1371" s="17">
        <v>45289</v>
      </c>
      <c r="D1371" s="7">
        <v>225000</v>
      </c>
      <c r="E1371" t="s">
        <v>41</v>
      </c>
      <c r="F1371" t="s">
        <v>42</v>
      </c>
      <c r="G1371" s="7">
        <v>225000</v>
      </c>
      <c r="H1371" s="7">
        <v>112470</v>
      </c>
      <c r="I1371" s="12">
        <f t="shared" si="105"/>
        <v>49.986666666666665</v>
      </c>
      <c r="J1371" s="12">
        <f t="shared" si="108"/>
        <v>0.2899633699633668</v>
      </c>
      <c r="K1371" s="7">
        <v>224938</v>
      </c>
      <c r="L1371" s="7">
        <v>44712</v>
      </c>
      <c r="M1371" s="7">
        <f>G1371-L1371</f>
        <v>180288</v>
      </c>
      <c r="N1371" s="7">
        <v>85415.1640625</v>
      </c>
      <c r="O1371" s="22">
        <f t="shared" si="106"/>
        <v>2.1107259112454511</v>
      </c>
      <c r="P1371" s="27">
        <v>1194</v>
      </c>
      <c r="Q1371" s="32">
        <f t="shared" si="107"/>
        <v>150.99497487437185</v>
      </c>
      <c r="R1371" s="37" t="s">
        <v>2724</v>
      </c>
      <c r="S1371" s="42">
        <f>ABS(O1909-O1371)*100</f>
        <v>61.214047301035635</v>
      </c>
      <c r="T1371" t="s">
        <v>1531</v>
      </c>
      <c r="V1371" s="7">
        <v>37125</v>
      </c>
      <c r="W1371" t="s">
        <v>45</v>
      </c>
      <c r="X1371" s="17" t="s">
        <v>46</v>
      </c>
      <c r="Z1371" t="s">
        <v>2671</v>
      </c>
      <c r="AA1371">
        <v>401</v>
      </c>
      <c r="AB1371">
        <v>45</v>
      </c>
    </row>
    <row r="1372" spans="1:28" x14ac:dyDescent="0.25">
      <c r="A1372" t="s">
        <v>2876</v>
      </c>
      <c r="B1372" t="s">
        <v>2877</v>
      </c>
      <c r="C1372" s="17">
        <v>45196</v>
      </c>
      <c r="D1372" s="7">
        <v>250000</v>
      </c>
      <c r="E1372" t="s">
        <v>41</v>
      </c>
      <c r="F1372" t="s">
        <v>42</v>
      </c>
      <c r="G1372" s="7">
        <v>250000</v>
      </c>
      <c r="H1372" s="7">
        <v>113460</v>
      </c>
      <c r="I1372" s="12">
        <f t="shared" si="105"/>
        <v>45.384</v>
      </c>
      <c r="J1372" s="12">
        <f t="shared" si="108"/>
        <v>4.3127032967032974</v>
      </c>
      <c r="K1372" s="7">
        <v>226921</v>
      </c>
      <c r="L1372" s="7">
        <v>41576</v>
      </c>
      <c r="M1372" s="7">
        <f>G1372-L1372</f>
        <v>208424</v>
      </c>
      <c r="N1372" s="7">
        <v>87841.234375</v>
      </c>
      <c r="O1372" s="22">
        <f t="shared" si="106"/>
        <v>2.3727353273546252</v>
      </c>
      <c r="P1372" s="27">
        <v>1170</v>
      </c>
      <c r="Q1372" s="32">
        <f t="shared" si="107"/>
        <v>178.14017094017095</v>
      </c>
      <c r="R1372" s="37" t="s">
        <v>2724</v>
      </c>
      <c r="S1372" s="42">
        <f>ABS(O1909-O1372)*100</f>
        <v>87.414988911953046</v>
      </c>
      <c r="T1372" t="s">
        <v>1531</v>
      </c>
      <c r="V1372" s="7">
        <v>37125</v>
      </c>
      <c r="W1372" t="s">
        <v>45</v>
      </c>
      <c r="X1372" s="17" t="s">
        <v>46</v>
      </c>
      <c r="Z1372" t="s">
        <v>2671</v>
      </c>
      <c r="AA1372">
        <v>401</v>
      </c>
      <c r="AB1372">
        <v>46</v>
      </c>
    </row>
    <row r="1373" spans="1:28" x14ac:dyDescent="0.25">
      <c r="A1373" t="s">
        <v>2878</v>
      </c>
      <c r="B1373" t="s">
        <v>2879</v>
      </c>
      <c r="C1373" s="17">
        <v>44883</v>
      </c>
      <c r="D1373" s="7">
        <v>182000</v>
      </c>
      <c r="E1373" t="s">
        <v>41</v>
      </c>
      <c r="F1373" t="s">
        <v>42</v>
      </c>
      <c r="G1373" s="7">
        <v>182000</v>
      </c>
      <c r="H1373" s="7">
        <v>79990</v>
      </c>
      <c r="I1373" s="12">
        <f t="shared" si="105"/>
        <v>43.950549450549453</v>
      </c>
      <c r="J1373" s="12">
        <f t="shared" si="108"/>
        <v>5.7461538461538453</v>
      </c>
      <c r="K1373" s="7">
        <v>159971</v>
      </c>
      <c r="L1373" s="7">
        <v>30000</v>
      </c>
      <c r="M1373" s="7">
        <f>G1373-L1373</f>
        <v>152000</v>
      </c>
      <c r="N1373" s="7">
        <v>132623.46875</v>
      </c>
      <c r="O1373" s="22">
        <f t="shared" si="106"/>
        <v>1.1461018282256321</v>
      </c>
      <c r="P1373" s="27">
        <v>1156</v>
      </c>
      <c r="Q1373" s="32">
        <f t="shared" si="107"/>
        <v>131.48788927335639</v>
      </c>
      <c r="R1373" s="37" t="s">
        <v>2648</v>
      </c>
      <c r="S1373" s="42">
        <f>ABS(O1909-O1373)*100</f>
        <v>35.248361000946261</v>
      </c>
      <c r="T1373" t="s">
        <v>163</v>
      </c>
      <c r="V1373" s="7">
        <v>30000</v>
      </c>
      <c r="W1373" t="s">
        <v>45</v>
      </c>
      <c r="X1373" s="17" t="s">
        <v>46</v>
      </c>
      <c r="Z1373" t="s">
        <v>101</v>
      </c>
      <c r="AA1373">
        <v>407</v>
      </c>
      <c r="AB1373">
        <v>67</v>
      </c>
    </row>
    <row r="1374" spans="1:28" x14ac:dyDescent="0.25">
      <c r="A1374" t="s">
        <v>2880</v>
      </c>
      <c r="B1374" t="s">
        <v>2881</v>
      </c>
      <c r="C1374" s="17">
        <v>45125</v>
      </c>
      <c r="D1374" s="7">
        <v>295000</v>
      </c>
      <c r="E1374" t="s">
        <v>41</v>
      </c>
      <c r="F1374" t="s">
        <v>42</v>
      </c>
      <c r="G1374" s="7">
        <v>295000</v>
      </c>
      <c r="H1374" s="7">
        <v>129910</v>
      </c>
      <c r="I1374" s="12">
        <f t="shared" si="105"/>
        <v>44.037288135593222</v>
      </c>
      <c r="J1374" s="12">
        <f t="shared" si="108"/>
        <v>5.6594151611100756</v>
      </c>
      <c r="K1374" s="7">
        <v>259814</v>
      </c>
      <c r="L1374" s="7">
        <v>44518</v>
      </c>
      <c r="M1374" s="7">
        <f>G1374-L1374</f>
        <v>250482</v>
      </c>
      <c r="N1374" s="7">
        <v>102036.015625</v>
      </c>
      <c r="O1374" s="22">
        <f t="shared" si="106"/>
        <v>2.4548390925079304</v>
      </c>
      <c r="P1374" s="27">
        <v>1515</v>
      </c>
      <c r="Q1374" s="32">
        <f t="shared" si="107"/>
        <v>165.33465346534655</v>
      </c>
      <c r="R1374" s="37" t="s">
        <v>2724</v>
      </c>
      <c r="S1374" s="42">
        <f>ABS(O1909-O1374)*100</f>
        <v>95.625365427283569</v>
      </c>
      <c r="T1374" t="s">
        <v>83</v>
      </c>
      <c r="V1374" s="7">
        <v>37125</v>
      </c>
      <c r="W1374" t="s">
        <v>45</v>
      </c>
      <c r="X1374" s="17" t="s">
        <v>46</v>
      </c>
      <c r="Z1374" t="s">
        <v>2671</v>
      </c>
      <c r="AA1374">
        <v>401</v>
      </c>
      <c r="AB1374">
        <v>49</v>
      </c>
    </row>
    <row r="1375" spans="1:28" x14ac:dyDescent="0.25">
      <c r="A1375" t="s">
        <v>2882</v>
      </c>
      <c r="B1375" t="s">
        <v>2883</v>
      </c>
      <c r="C1375" s="17">
        <v>45204</v>
      </c>
      <c r="D1375" s="7">
        <v>240000</v>
      </c>
      <c r="E1375" t="s">
        <v>41</v>
      </c>
      <c r="F1375" t="s">
        <v>42</v>
      </c>
      <c r="G1375" s="7">
        <v>240000</v>
      </c>
      <c r="H1375" s="7">
        <v>115080</v>
      </c>
      <c r="I1375" s="12">
        <f t="shared" si="105"/>
        <v>47.949999999999996</v>
      </c>
      <c r="J1375" s="12">
        <f t="shared" si="108"/>
        <v>1.746703296703302</v>
      </c>
      <c r="K1375" s="7">
        <v>230159</v>
      </c>
      <c r="L1375" s="7">
        <v>42358</v>
      </c>
      <c r="M1375" s="7">
        <f>G1375-L1375</f>
        <v>197642</v>
      </c>
      <c r="N1375" s="7">
        <v>89005.2109375</v>
      </c>
      <c r="O1375" s="22">
        <f t="shared" si="106"/>
        <v>2.2205666153500316</v>
      </c>
      <c r="P1375" s="27">
        <v>1215</v>
      </c>
      <c r="Q1375" s="32">
        <f t="shared" si="107"/>
        <v>162.66831275720165</v>
      </c>
      <c r="R1375" s="37" t="s">
        <v>2724</v>
      </c>
      <c r="S1375" s="42">
        <f>ABS(O1909-O1375)*100</f>
        <v>72.198117711493694</v>
      </c>
      <c r="T1375" t="s">
        <v>83</v>
      </c>
      <c r="V1375" s="7">
        <v>37125</v>
      </c>
      <c r="W1375" t="s">
        <v>45</v>
      </c>
      <c r="X1375" s="17" t="s">
        <v>46</v>
      </c>
      <c r="Z1375" t="s">
        <v>2671</v>
      </c>
      <c r="AA1375">
        <v>401</v>
      </c>
      <c r="AB1375">
        <v>49</v>
      </c>
    </row>
    <row r="1376" spans="1:28" x14ac:dyDescent="0.25">
      <c r="A1376" t="s">
        <v>2884</v>
      </c>
      <c r="B1376" t="s">
        <v>2885</v>
      </c>
      <c r="C1376" s="17">
        <v>45219</v>
      </c>
      <c r="D1376" s="7">
        <v>264000</v>
      </c>
      <c r="E1376" t="s">
        <v>41</v>
      </c>
      <c r="F1376" t="s">
        <v>42</v>
      </c>
      <c r="G1376" s="7">
        <v>264000</v>
      </c>
      <c r="H1376" s="7">
        <v>114460</v>
      </c>
      <c r="I1376" s="12">
        <f t="shared" si="105"/>
        <v>43.356060606060602</v>
      </c>
      <c r="J1376" s="12">
        <f t="shared" si="108"/>
        <v>6.3406426906426958</v>
      </c>
      <c r="K1376" s="7">
        <v>228925</v>
      </c>
      <c r="L1376" s="7">
        <v>39470</v>
      </c>
      <c r="M1376" s="7">
        <f>G1376-L1376</f>
        <v>224530</v>
      </c>
      <c r="N1376" s="7">
        <v>89789.1015625</v>
      </c>
      <c r="O1376" s="22">
        <f t="shared" si="106"/>
        <v>2.5006375617168879</v>
      </c>
      <c r="P1376" s="27">
        <v>1215</v>
      </c>
      <c r="Q1376" s="32">
        <f t="shared" si="107"/>
        <v>184.79835390946502</v>
      </c>
      <c r="R1376" s="37" t="s">
        <v>2724</v>
      </c>
      <c r="S1376" s="42">
        <f>ABS(O1909-O1376)*100</f>
        <v>100.20521234817932</v>
      </c>
      <c r="T1376" t="s">
        <v>83</v>
      </c>
      <c r="V1376" s="7">
        <v>37125</v>
      </c>
      <c r="W1376" t="s">
        <v>45</v>
      </c>
      <c r="X1376" s="17" t="s">
        <v>46</v>
      </c>
      <c r="Z1376" t="s">
        <v>2671</v>
      </c>
      <c r="AA1376">
        <v>401</v>
      </c>
      <c r="AB1376">
        <v>49</v>
      </c>
    </row>
    <row r="1377" spans="1:28" x14ac:dyDescent="0.25">
      <c r="A1377" t="s">
        <v>2886</v>
      </c>
      <c r="B1377" t="s">
        <v>2887</v>
      </c>
      <c r="C1377" s="17">
        <v>44986</v>
      </c>
      <c r="D1377" s="7">
        <v>250000</v>
      </c>
      <c r="E1377" t="s">
        <v>41</v>
      </c>
      <c r="F1377" t="s">
        <v>42</v>
      </c>
      <c r="G1377" s="7">
        <v>250000</v>
      </c>
      <c r="H1377" s="7">
        <v>121590</v>
      </c>
      <c r="I1377" s="12">
        <f t="shared" si="105"/>
        <v>48.636000000000003</v>
      </c>
      <c r="J1377" s="12">
        <f t="shared" si="108"/>
        <v>1.060703296703295</v>
      </c>
      <c r="K1377" s="7">
        <v>243183</v>
      </c>
      <c r="L1377" s="7">
        <v>40408</v>
      </c>
      <c r="M1377" s="7">
        <f>G1377-L1377</f>
        <v>209592</v>
      </c>
      <c r="N1377" s="7">
        <v>96101.8984375</v>
      </c>
      <c r="O1377" s="22">
        <f t="shared" si="106"/>
        <v>2.1809350637990614</v>
      </c>
      <c r="P1377" s="27">
        <v>1326</v>
      </c>
      <c r="Q1377" s="32">
        <f t="shared" si="107"/>
        <v>158.06334841628959</v>
      </c>
      <c r="R1377" s="37" t="s">
        <v>2724</v>
      </c>
      <c r="S1377" s="42">
        <f>ABS(O1909-O1377)*100</f>
        <v>68.234962556396667</v>
      </c>
      <c r="T1377" t="s">
        <v>44</v>
      </c>
      <c r="V1377" s="7">
        <v>37125</v>
      </c>
      <c r="W1377" t="s">
        <v>45</v>
      </c>
      <c r="X1377" s="17" t="s">
        <v>46</v>
      </c>
      <c r="Z1377" t="s">
        <v>2671</v>
      </c>
      <c r="AA1377">
        <v>401</v>
      </c>
      <c r="AB1377">
        <v>49</v>
      </c>
    </row>
    <row r="1378" spans="1:28" x14ac:dyDescent="0.25">
      <c r="A1378" t="s">
        <v>2888</v>
      </c>
      <c r="B1378" t="s">
        <v>2889</v>
      </c>
      <c r="C1378" s="17">
        <v>44664</v>
      </c>
      <c r="D1378" s="7">
        <v>250000</v>
      </c>
      <c r="E1378" t="s">
        <v>41</v>
      </c>
      <c r="F1378" t="s">
        <v>42</v>
      </c>
      <c r="G1378" s="7">
        <v>250000</v>
      </c>
      <c r="H1378" s="7">
        <v>119610</v>
      </c>
      <c r="I1378" s="12">
        <f t="shared" si="105"/>
        <v>47.843999999999994</v>
      </c>
      <c r="J1378" s="12">
        <f t="shared" si="108"/>
        <v>1.8527032967033037</v>
      </c>
      <c r="K1378" s="7">
        <v>239220</v>
      </c>
      <c r="L1378" s="7">
        <v>41798</v>
      </c>
      <c r="M1378" s="7">
        <f>G1378-L1378</f>
        <v>208202</v>
      </c>
      <c r="N1378" s="7">
        <v>93564.9296875</v>
      </c>
      <c r="O1378" s="22">
        <f t="shared" si="106"/>
        <v>2.2252140913842333</v>
      </c>
      <c r="P1378" s="27">
        <v>1050</v>
      </c>
      <c r="Q1378" s="32">
        <f t="shared" si="107"/>
        <v>198.28761904761905</v>
      </c>
      <c r="R1378" s="37" t="s">
        <v>2724</v>
      </c>
      <c r="S1378" s="42">
        <f>ABS(O1909-O1378)*100</f>
        <v>72.662865314913859</v>
      </c>
      <c r="T1378" t="s">
        <v>83</v>
      </c>
      <c r="V1378" s="7">
        <v>37125</v>
      </c>
      <c r="W1378" t="s">
        <v>45</v>
      </c>
      <c r="X1378" s="17" t="s">
        <v>46</v>
      </c>
      <c r="Z1378" t="s">
        <v>2671</v>
      </c>
      <c r="AA1378">
        <v>401</v>
      </c>
      <c r="AB1378">
        <v>49</v>
      </c>
    </row>
    <row r="1379" spans="1:28" x14ac:dyDescent="0.25">
      <c r="A1379" t="s">
        <v>2890</v>
      </c>
      <c r="B1379" t="s">
        <v>2891</v>
      </c>
      <c r="C1379" s="17">
        <v>45322</v>
      </c>
      <c r="D1379" s="7">
        <v>308000</v>
      </c>
      <c r="E1379" t="s">
        <v>41</v>
      </c>
      <c r="F1379" t="s">
        <v>42</v>
      </c>
      <c r="G1379" s="7">
        <v>308000</v>
      </c>
      <c r="H1379" s="7">
        <v>114310</v>
      </c>
      <c r="I1379" s="12">
        <f t="shared" si="105"/>
        <v>37.113636363636367</v>
      </c>
      <c r="J1379" s="12">
        <f t="shared" si="108"/>
        <v>12.583066933066931</v>
      </c>
      <c r="K1379" s="7">
        <v>228619</v>
      </c>
      <c r="L1379" s="7">
        <v>44342</v>
      </c>
      <c r="M1379" s="7">
        <f>G1379-L1379</f>
        <v>263658</v>
      </c>
      <c r="N1379" s="7">
        <v>87335.0703125</v>
      </c>
      <c r="O1379" s="22">
        <f t="shared" si="106"/>
        <v>3.0189246892065928</v>
      </c>
      <c r="P1379" s="27">
        <v>1050</v>
      </c>
      <c r="Q1379" s="32">
        <f t="shared" si="107"/>
        <v>251.10285714285715</v>
      </c>
      <c r="R1379" s="37" t="s">
        <v>2724</v>
      </c>
      <c r="S1379" s="42">
        <f>ABS(O1909-O1379)*100</f>
        <v>152.03392509714982</v>
      </c>
      <c r="T1379" t="s">
        <v>83</v>
      </c>
      <c r="V1379" s="7">
        <v>37125</v>
      </c>
      <c r="W1379" t="s">
        <v>45</v>
      </c>
      <c r="X1379" s="17" t="s">
        <v>46</v>
      </c>
      <c r="Z1379" t="s">
        <v>2671</v>
      </c>
      <c r="AA1379">
        <v>401</v>
      </c>
      <c r="AB1379">
        <v>47</v>
      </c>
    </row>
    <row r="1380" spans="1:28" x14ac:dyDescent="0.25">
      <c r="A1380" t="s">
        <v>2892</v>
      </c>
      <c r="B1380" t="s">
        <v>2893</v>
      </c>
      <c r="C1380" s="17">
        <v>45138</v>
      </c>
      <c r="D1380" s="7">
        <v>172000</v>
      </c>
      <c r="E1380" t="s">
        <v>41</v>
      </c>
      <c r="F1380" t="s">
        <v>42</v>
      </c>
      <c r="G1380" s="7">
        <v>172000</v>
      </c>
      <c r="H1380" s="7">
        <v>68890</v>
      </c>
      <c r="I1380" s="12">
        <f t="shared" si="105"/>
        <v>40.052325581395351</v>
      </c>
      <c r="J1380" s="12">
        <f t="shared" si="108"/>
        <v>9.6443777153079466</v>
      </c>
      <c r="K1380" s="7">
        <v>137771</v>
      </c>
      <c r="L1380" s="7">
        <v>37994</v>
      </c>
      <c r="M1380" s="7">
        <f>G1380-L1380</f>
        <v>134006</v>
      </c>
      <c r="N1380" s="7">
        <v>47287.67578125</v>
      </c>
      <c r="O1380" s="22">
        <f t="shared" si="106"/>
        <v>2.8338461932429047</v>
      </c>
      <c r="P1380" s="27">
        <v>720</v>
      </c>
      <c r="Q1380" s="32">
        <f t="shared" si="107"/>
        <v>186.11944444444444</v>
      </c>
      <c r="R1380" s="37" t="s">
        <v>2724</v>
      </c>
      <c r="S1380" s="42">
        <f>ABS(O1909-O1380)*100</f>
        <v>133.52607550078099</v>
      </c>
      <c r="T1380" t="s">
        <v>1531</v>
      </c>
      <c r="V1380" s="7">
        <v>37125</v>
      </c>
      <c r="W1380" t="s">
        <v>45</v>
      </c>
      <c r="X1380" s="17" t="s">
        <v>46</v>
      </c>
      <c r="Z1380" t="s">
        <v>2671</v>
      </c>
      <c r="AA1380">
        <v>401</v>
      </c>
      <c r="AB1380">
        <v>45</v>
      </c>
    </row>
    <row r="1381" spans="1:28" x14ac:dyDescent="0.25">
      <c r="A1381" t="s">
        <v>2894</v>
      </c>
      <c r="B1381" t="s">
        <v>2895</v>
      </c>
      <c r="C1381" s="17">
        <v>44706</v>
      </c>
      <c r="D1381" s="7">
        <v>175000</v>
      </c>
      <c r="E1381" t="s">
        <v>41</v>
      </c>
      <c r="F1381" t="s">
        <v>42</v>
      </c>
      <c r="G1381" s="7">
        <v>175000</v>
      </c>
      <c r="H1381" s="7">
        <v>110950</v>
      </c>
      <c r="I1381" s="12">
        <f t="shared" si="105"/>
        <v>63.4</v>
      </c>
      <c r="J1381" s="12">
        <f t="shared" si="108"/>
        <v>13.703296703296701</v>
      </c>
      <c r="K1381" s="7">
        <v>221891</v>
      </c>
      <c r="L1381" s="7">
        <v>39171</v>
      </c>
      <c r="M1381" s="7">
        <f>G1381-L1381</f>
        <v>135829</v>
      </c>
      <c r="N1381" s="7">
        <v>86597.15625</v>
      </c>
      <c r="O1381" s="22">
        <f t="shared" si="106"/>
        <v>1.5685157097754003</v>
      </c>
      <c r="P1381" s="27">
        <v>960</v>
      </c>
      <c r="Q1381" s="32">
        <f t="shared" si="107"/>
        <v>141.48854166666666</v>
      </c>
      <c r="R1381" s="37" t="s">
        <v>2724</v>
      </c>
      <c r="S1381" s="42">
        <f>ABS(O1909-O1381)*100</f>
        <v>6.9930271540305622</v>
      </c>
      <c r="T1381" t="s">
        <v>83</v>
      </c>
      <c r="V1381" s="7">
        <v>37125</v>
      </c>
      <c r="W1381" t="s">
        <v>45</v>
      </c>
      <c r="X1381" s="17" t="s">
        <v>46</v>
      </c>
      <c r="Z1381" t="s">
        <v>2671</v>
      </c>
      <c r="AA1381">
        <v>401</v>
      </c>
      <c r="AB1381">
        <v>57</v>
      </c>
    </row>
    <row r="1382" spans="1:28" x14ac:dyDescent="0.25">
      <c r="A1382" t="s">
        <v>2896</v>
      </c>
      <c r="B1382" t="s">
        <v>2897</v>
      </c>
      <c r="C1382" s="17">
        <v>44999</v>
      </c>
      <c r="D1382" s="7">
        <v>100000</v>
      </c>
      <c r="E1382" t="s">
        <v>41</v>
      </c>
      <c r="F1382" t="s">
        <v>42</v>
      </c>
      <c r="G1382" s="7">
        <v>100000</v>
      </c>
      <c r="H1382" s="7">
        <v>81740</v>
      </c>
      <c r="I1382" s="12">
        <f t="shared" si="105"/>
        <v>81.739999999999995</v>
      </c>
      <c r="J1382" s="12">
        <f t="shared" si="108"/>
        <v>32.043296703296697</v>
      </c>
      <c r="K1382" s="7">
        <v>163476</v>
      </c>
      <c r="L1382" s="7">
        <v>39710</v>
      </c>
      <c r="M1382" s="7">
        <f>G1382-L1382</f>
        <v>60290</v>
      </c>
      <c r="N1382" s="7">
        <v>58656.87109375</v>
      </c>
      <c r="O1382" s="22">
        <f t="shared" si="106"/>
        <v>1.0278420733291382</v>
      </c>
      <c r="P1382" s="27">
        <v>767</v>
      </c>
      <c r="Q1382" s="32">
        <f t="shared" si="107"/>
        <v>78.604954367666238</v>
      </c>
      <c r="R1382" s="37" t="s">
        <v>2724</v>
      </c>
      <c r="S1382" s="42">
        <f>ABS(O1909-O1382)*100</f>
        <v>47.074336490595648</v>
      </c>
      <c r="T1382" t="s">
        <v>1531</v>
      </c>
      <c r="V1382" s="7">
        <v>37125</v>
      </c>
      <c r="W1382" t="s">
        <v>45</v>
      </c>
      <c r="X1382" s="17" t="s">
        <v>46</v>
      </c>
      <c r="Z1382" t="s">
        <v>2671</v>
      </c>
      <c r="AA1382">
        <v>401</v>
      </c>
      <c r="AB1382">
        <v>45</v>
      </c>
    </row>
    <row r="1383" spans="1:28" x14ac:dyDescent="0.25">
      <c r="A1383" t="s">
        <v>2898</v>
      </c>
      <c r="B1383" t="s">
        <v>2899</v>
      </c>
      <c r="C1383" s="17">
        <v>44830</v>
      </c>
      <c r="D1383" s="7">
        <v>185000</v>
      </c>
      <c r="E1383" t="s">
        <v>41</v>
      </c>
      <c r="F1383" t="s">
        <v>42</v>
      </c>
      <c r="G1383" s="7">
        <v>185000</v>
      </c>
      <c r="H1383" s="7">
        <v>88580</v>
      </c>
      <c r="I1383" s="12">
        <f t="shared" si="105"/>
        <v>47.881081081081085</v>
      </c>
      <c r="J1383" s="12">
        <f t="shared" si="108"/>
        <v>1.8156222156222128</v>
      </c>
      <c r="K1383" s="7">
        <v>177162</v>
      </c>
      <c r="L1383" s="7">
        <v>39824</v>
      </c>
      <c r="M1383" s="7">
        <f>G1383-L1383</f>
        <v>145176</v>
      </c>
      <c r="N1383" s="7">
        <v>65089.09765625</v>
      </c>
      <c r="O1383" s="22">
        <f t="shared" si="106"/>
        <v>2.2304196129236074</v>
      </c>
      <c r="P1383" s="27">
        <v>740</v>
      </c>
      <c r="Q1383" s="32">
        <f t="shared" si="107"/>
        <v>196.18378378378378</v>
      </c>
      <c r="R1383" s="37" t="s">
        <v>2724</v>
      </c>
      <c r="S1383" s="42">
        <f>ABS(O1909-O1383)*100</f>
        <v>73.18341746885126</v>
      </c>
      <c r="T1383" t="s">
        <v>1531</v>
      </c>
      <c r="V1383" s="7">
        <v>37125</v>
      </c>
      <c r="W1383" t="s">
        <v>45</v>
      </c>
      <c r="X1383" s="17" t="s">
        <v>46</v>
      </c>
      <c r="Z1383" t="s">
        <v>2671</v>
      </c>
      <c r="AA1383">
        <v>401</v>
      </c>
      <c r="AB1383">
        <v>46</v>
      </c>
    </row>
    <row r="1384" spans="1:28" x14ac:dyDescent="0.25">
      <c r="A1384" t="s">
        <v>2900</v>
      </c>
      <c r="B1384" t="s">
        <v>2901</v>
      </c>
      <c r="C1384" s="17">
        <v>44810</v>
      </c>
      <c r="D1384" s="7">
        <v>190000</v>
      </c>
      <c r="E1384" t="s">
        <v>41</v>
      </c>
      <c r="F1384" t="s">
        <v>42</v>
      </c>
      <c r="G1384" s="7">
        <v>190000</v>
      </c>
      <c r="H1384" s="7">
        <v>96220</v>
      </c>
      <c r="I1384" s="12">
        <f t="shared" si="105"/>
        <v>50.642105263157902</v>
      </c>
      <c r="J1384" s="12">
        <f t="shared" si="108"/>
        <v>0.94540196645460384</v>
      </c>
      <c r="K1384" s="7">
        <v>192431</v>
      </c>
      <c r="L1384" s="7">
        <v>39532</v>
      </c>
      <c r="M1384" s="7">
        <f>G1384-L1384</f>
        <v>150468</v>
      </c>
      <c r="N1384" s="7">
        <v>72463.984375</v>
      </c>
      <c r="O1384" s="22">
        <f t="shared" si="106"/>
        <v>2.0764522030879564</v>
      </c>
      <c r="P1384" s="27">
        <v>1278</v>
      </c>
      <c r="Q1384" s="32">
        <f t="shared" si="107"/>
        <v>117.73708920187794</v>
      </c>
      <c r="R1384" s="37" t="s">
        <v>2724</v>
      </c>
      <c r="S1384" s="42">
        <f>ABS(O1909-O1384)*100</f>
        <v>57.786676485286172</v>
      </c>
      <c r="T1384" t="s">
        <v>1531</v>
      </c>
      <c r="V1384" s="7">
        <v>37125</v>
      </c>
      <c r="W1384" t="s">
        <v>45</v>
      </c>
      <c r="X1384" s="17" t="s">
        <v>46</v>
      </c>
      <c r="Z1384" t="s">
        <v>2671</v>
      </c>
      <c r="AA1384">
        <v>401</v>
      </c>
      <c r="AB1384">
        <v>45</v>
      </c>
    </row>
    <row r="1385" spans="1:28" x14ac:dyDescent="0.25">
      <c r="A1385" t="s">
        <v>2902</v>
      </c>
      <c r="B1385" t="s">
        <v>2903</v>
      </c>
      <c r="C1385" s="17">
        <v>44897</v>
      </c>
      <c r="D1385" s="7">
        <v>105000</v>
      </c>
      <c r="E1385" t="s">
        <v>41</v>
      </c>
      <c r="F1385" t="s">
        <v>42</v>
      </c>
      <c r="G1385" s="7">
        <v>105000</v>
      </c>
      <c r="H1385" s="7">
        <v>55990</v>
      </c>
      <c r="I1385" s="12">
        <f t="shared" si="105"/>
        <v>53.32380952380953</v>
      </c>
      <c r="J1385" s="12">
        <f t="shared" si="108"/>
        <v>3.627106227106232</v>
      </c>
      <c r="K1385" s="7">
        <v>111979</v>
      </c>
      <c r="L1385" s="7">
        <v>37994</v>
      </c>
      <c r="M1385" s="7">
        <f>G1385-L1385</f>
        <v>67006</v>
      </c>
      <c r="N1385" s="7">
        <v>35063.98046875</v>
      </c>
      <c r="O1385" s="22">
        <f t="shared" si="106"/>
        <v>1.9109638752998286</v>
      </c>
      <c r="P1385" s="27">
        <v>579</v>
      </c>
      <c r="Q1385" s="32">
        <f t="shared" si="107"/>
        <v>115.72711571675302</v>
      </c>
      <c r="R1385" s="37" t="s">
        <v>2724</v>
      </c>
      <c r="S1385" s="42">
        <f>ABS(O1909-O1385)*100</f>
        <v>41.237843706473384</v>
      </c>
      <c r="T1385" t="s">
        <v>1531</v>
      </c>
      <c r="V1385" s="7">
        <v>37125</v>
      </c>
      <c r="W1385" t="s">
        <v>45</v>
      </c>
      <c r="X1385" s="17" t="s">
        <v>46</v>
      </c>
      <c r="Z1385" t="s">
        <v>2671</v>
      </c>
      <c r="AA1385">
        <v>401</v>
      </c>
      <c r="AB1385">
        <v>45</v>
      </c>
    </row>
    <row r="1386" spans="1:28" x14ac:dyDescent="0.25">
      <c r="A1386" t="s">
        <v>2904</v>
      </c>
      <c r="B1386" t="s">
        <v>2905</v>
      </c>
      <c r="C1386" s="17">
        <v>44939</v>
      </c>
      <c r="D1386" s="7">
        <v>190000</v>
      </c>
      <c r="E1386" t="s">
        <v>41</v>
      </c>
      <c r="F1386" t="s">
        <v>42</v>
      </c>
      <c r="G1386" s="7">
        <v>190000</v>
      </c>
      <c r="H1386" s="7">
        <v>109420</v>
      </c>
      <c r="I1386" s="12">
        <f t="shared" si="105"/>
        <v>57.589473684210525</v>
      </c>
      <c r="J1386" s="12">
        <f t="shared" si="108"/>
        <v>7.8927703875072268</v>
      </c>
      <c r="K1386" s="7">
        <v>218832</v>
      </c>
      <c r="L1386" s="7">
        <v>45571</v>
      </c>
      <c r="M1386" s="7">
        <f>G1386-L1386</f>
        <v>144429</v>
      </c>
      <c r="N1386" s="7">
        <v>82114.21875</v>
      </c>
      <c r="O1386" s="22">
        <f t="shared" si="106"/>
        <v>1.7588793049315834</v>
      </c>
      <c r="P1386" s="27">
        <v>1231</v>
      </c>
      <c r="Q1386" s="32">
        <f t="shared" si="107"/>
        <v>117.32656376929326</v>
      </c>
      <c r="R1386" s="37" t="s">
        <v>2724</v>
      </c>
      <c r="S1386" s="42">
        <f>ABS(O1909-O1386)*100</f>
        <v>26.029386669648868</v>
      </c>
      <c r="T1386" t="s">
        <v>1531</v>
      </c>
      <c r="V1386" s="7">
        <v>37125</v>
      </c>
      <c r="W1386" t="s">
        <v>45</v>
      </c>
      <c r="X1386" s="17" t="s">
        <v>46</v>
      </c>
      <c r="Z1386" t="s">
        <v>2671</v>
      </c>
      <c r="AA1386">
        <v>401</v>
      </c>
      <c r="AB1386">
        <v>45</v>
      </c>
    </row>
    <row r="1387" spans="1:28" x14ac:dyDescent="0.25">
      <c r="A1387" t="s">
        <v>2906</v>
      </c>
      <c r="B1387" t="s">
        <v>2907</v>
      </c>
      <c r="C1387" s="17">
        <v>44757</v>
      </c>
      <c r="D1387" s="7">
        <v>209900</v>
      </c>
      <c r="E1387" t="s">
        <v>41</v>
      </c>
      <c r="F1387" t="s">
        <v>42</v>
      </c>
      <c r="G1387" s="7">
        <v>209900</v>
      </c>
      <c r="H1387" s="7">
        <v>102360</v>
      </c>
      <c r="I1387" s="12">
        <f t="shared" si="105"/>
        <v>48.766079085278704</v>
      </c>
      <c r="J1387" s="12">
        <f t="shared" si="108"/>
        <v>0.93062421142459328</v>
      </c>
      <c r="K1387" s="7">
        <v>204715</v>
      </c>
      <c r="L1387" s="7">
        <v>39789</v>
      </c>
      <c r="M1387" s="7">
        <f>G1387-L1387</f>
        <v>170111</v>
      </c>
      <c r="N1387" s="7">
        <v>78163.984375</v>
      </c>
      <c r="O1387" s="22">
        <f t="shared" si="106"/>
        <v>2.1763348089303438</v>
      </c>
      <c r="P1387" s="27">
        <v>1444</v>
      </c>
      <c r="Q1387" s="32">
        <f t="shared" si="107"/>
        <v>117.80540166204986</v>
      </c>
      <c r="R1387" s="37" t="s">
        <v>2724</v>
      </c>
      <c r="S1387" s="42">
        <f>ABS(O1909-O1387)*100</f>
        <v>67.77493706952491</v>
      </c>
      <c r="T1387" t="s">
        <v>1531</v>
      </c>
      <c r="V1387" s="7">
        <v>37125</v>
      </c>
      <c r="W1387" t="s">
        <v>45</v>
      </c>
      <c r="X1387" s="17" t="s">
        <v>46</v>
      </c>
      <c r="Z1387" t="s">
        <v>2671</v>
      </c>
      <c r="AA1387">
        <v>401</v>
      </c>
      <c r="AB1387">
        <v>45</v>
      </c>
    </row>
    <row r="1388" spans="1:28" x14ac:dyDescent="0.25">
      <c r="A1388" t="s">
        <v>2908</v>
      </c>
      <c r="B1388" t="s">
        <v>2909</v>
      </c>
      <c r="C1388" s="17">
        <v>44943</v>
      </c>
      <c r="D1388" s="7">
        <v>140000</v>
      </c>
      <c r="E1388" t="s">
        <v>41</v>
      </c>
      <c r="F1388" t="s">
        <v>42</v>
      </c>
      <c r="G1388" s="7">
        <v>140000</v>
      </c>
      <c r="H1388" s="7">
        <v>88130</v>
      </c>
      <c r="I1388" s="12">
        <f t="shared" si="105"/>
        <v>62.949999999999996</v>
      </c>
      <c r="J1388" s="12">
        <f t="shared" si="108"/>
        <v>13.253296703296698</v>
      </c>
      <c r="K1388" s="7">
        <v>176257</v>
      </c>
      <c r="L1388" s="7">
        <v>43836</v>
      </c>
      <c r="M1388" s="7">
        <f>G1388-L1388</f>
        <v>96164</v>
      </c>
      <c r="N1388" s="7">
        <v>62758.76953125</v>
      </c>
      <c r="O1388" s="22">
        <f t="shared" si="106"/>
        <v>1.532279882449197</v>
      </c>
      <c r="P1388" s="27">
        <v>1190</v>
      </c>
      <c r="Q1388" s="32">
        <f t="shared" si="107"/>
        <v>80.81008403361345</v>
      </c>
      <c r="R1388" s="37" t="s">
        <v>2724</v>
      </c>
      <c r="S1388" s="42">
        <f>ABS(O1909-O1388)*100</f>
        <v>3.3694444214102282</v>
      </c>
      <c r="T1388" t="s">
        <v>1531</v>
      </c>
      <c r="V1388" s="7">
        <v>37125</v>
      </c>
      <c r="W1388" t="s">
        <v>45</v>
      </c>
      <c r="X1388" s="17" t="s">
        <v>46</v>
      </c>
      <c r="Z1388" t="s">
        <v>2671</v>
      </c>
      <c r="AA1388">
        <v>401</v>
      </c>
      <c r="AB1388">
        <v>45</v>
      </c>
    </row>
    <row r="1389" spans="1:28" x14ac:dyDescent="0.25">
      <c r="A1389" t="s">
        <v>2910</v>
      </c>
      <c r="B1389" t="s">
        <v>2911</v>
      </c>
      <c r="C1389" s="17">
        <v>45040</v>
      </c>
      <c r="D1389" s="7">
        <v>220000</v>
      </c>
      <c r="E1389" t="s">
        <v>41</v>
      </c>
      <c r="F1389" t="s">
        <v>42</v>
      </c>
      <c r="G1389" s="7">
        <v>220000</v>
      </c>
      <c r="H1389" s="7">
        <v>95850</v>
      </c>
      <c r="I1389" s="12">
        <f t="shared" si="105"/>
        <v>43.56818181818182</v>
      </c>
      <c r="J1389" s="12">
        <f t="shared" si="108"/>
        <v>6.1285214785214777</v>
      </c>
      <c r="K1389" s="7">
        <v>191708</v>
      </c>
      <c r="L1389" s="7">
        <v>41615</v>
      </c>
      <c r="M1389" s="7">
        <f>G1389-L1389</f>
        <v>178385</v>
      </c>
      <c r="N1389" s="7">
        <v>71134.125</v>
      </c>
      <c r="O1389" s="22">
        <f t="shared" si="106"/>
        <v>2.5077274796027926</v>
      </c>
      <c r="P1389" s="27">
        <v>1056</v>
      </c>
      <c r="Q1389" s="32">
        <f t="shared" si="107"/>
        <v>168.92518939393941</v>
      </c>
      <c r="R1389" s="37" t="s">
        <v>2724</v>
      </c>
      <c r="S1389" s="42">
        <f>ABS(O1909-O1389)*100</f>
        <v>100.9142041367698</v>
      </c>
      <c r="T1389" t="s">
        <v>1531</v>
      </c>
      <c r="V1389" s="7">
        <v>37125</v>
      </c>
      <c r="W1389" t="s">
        <v>45</v>
      </c>
      <c r="X1389" s="17" t="s">
        <v>46</v>
      </c>
      <c r="Z1389" t="s">
        <v>2671</v>
      </c>
      <c r="AA1389">
        <v>401</v>
      </c>
      <c r="AB1389">
        <v>45</v>
      </c>
    </row>
    <row r="1390" spans="1:28" x14ac:dyDescent="0.25">
      <c r="A1390" t="s">
        <v>2912</v>
      </c>
      <c r="B1390" t="s">
        <v>2913</v>
      </c>
      <c r="C1390" s="17">
        <v>44753</v>
      </c>
      <c r="D1390" s="7">
        <v>230000</v>
      </c>
      <c r="E1390" t="s">
        <v>41</v>
      </c>
      <c r="F1390" t="s">
        <v>42</v>
      </c>
      <c r="G1390" s="7">
        <v>230000</v>
      </c>
      <c r="H1390" s="7">
        <v>95670</v>
      </c>
      <c r="I1390" s="12">
        <f t="shared" si="105"/>
        <v>41.595652173913045</v>
      </c>
      <c r="J1390" s="12">
        <f t="shared" si="108"/>
        <v>8.1010511227902526</v>
      </c>
      <c r="K1390" s="7">
        <v>191347</v>
      </c>
      <c r="L1390" s="7">
        <v>41898</v>
      </c>
      <c r="M1390" s="7">
        <f>G1390-L1390</f>
        <v>188102</v>
      </c>
      <c r="N1390" s="7">
        <v>70828.90625</v>
      </c>
      <c r="O1390" s="22">
        <f t="shared" si="106"/>
        <v>2.655723629785685</v>
      </c>
      <c r="P1390" s="27">
        <v>1216</v>
      </c>
      <c r="Q1390" s="32">
        <f t="shared" si="107"/>
        <v>154.68914473684211</v>
      </c>
      <c r="R1390" s="37" t="s">
        <v>2724</v>
      </c>
      <c r="S1390" s="42">
        <f>ABS(O1909-O1390)*100</f>
        <v>115.71381915505903</v>
      </c>
      <c r="T1390" t="s">
        <v>1531</v>
      </c>
      <c r="V1390" s="7">
        <v>37125</v>
      </c>
      <c r="W1390" t="s">
        <v>45</v>
      </c>
      <c r="X1390" s="17" t="s">
        <v>46</v>
      </c>
      <c r="Z1390" t="s">
        <v>2671</v>
      </c>
      <c r="AA1390">
        <v>401</v>
      </c>
      <c r="AB1390">
        <v>45</v>
      </c>
    </row>
    <row r="1391" spans="1:28" x14ac:dyDescent="0.25">
      <c r="A1391" t="s">
        <v>2914</v>
      </c>
      <c r="B1391" t="s">
        <v>2915</v>
      </c>
      <c r="C1391" s="17">
        <v>45229</v>
      </c>
      <c r="D1391" s="7">
        <v>265000</v>
      </c>
      <c r="E1391" t="s">
        <v>41</v>
      </c>
      <c r="F1391" t="s">
        <v>42</v>
      </c>
      <c r="G1391" s="7">
        <v>265000</v>
      </c>
      <c r="H1391" s="7">
        <v>159860</v>
      </c>
      <c r="I1391" s="12">
        <f t="shared" si="105"/>
        <v>60.324528301886794</v>
      </c>
      <c r="J1391" s="12">
        <f t="shared" si="108"/>
        <v>10.627825005183496</v>
      </c>
      <c r="K1391" s="7">
        <v>319712</v>
      </c>
      <c r="L1391" s="7">
        <v>38073</v>
      </c>
      <c r="M1391" s="7">
        <f>G1391-L1391</f>
        <v>226927</v>
      </c>
      <c r="N1391" s="7">
        <v>133478.203125</v>
      </c>
      <c r="O1391" s="22">
        <f t="shared" si="106"/>
        <v>1.7001052957499498</v>
      </c>
      <c r="P1391" s="27">
        <v>1637</v>
      </c>
      <c r="Q1391" s="32">
        <f t="shared" si="107"/>
        <v>138.62370189370802</v>
      </c>
      <c r="R1391" s="37" t="s">
        <v>2724</v>
      </c>
      <c r="S1391" s="42">
        <f>ABS(O1909-O1391)*100</f>
        <v>20.151985751485512</v>
      </c>
      <c r="T1391" t="s">
        <v>1531</v>
      </c>
      <c r="V1391" s="7">
        <v>37125</v>
      </c>
      <c r="W1391" t="s">
        <v>45</v>
      </c>
      <c r="X1391" s="17" t="s">
        <v>46</v>
      </c>
      <c r="Z1391" t="s">
        <v>2671</v>
      </c>
      <c r="AA1391">
        <v>401</v>
      </c>
      <c r="AB1391">
        <v>58</v>
      </c>
    </row>
    <row r="1392" spans="1:28" x14ac:dyDescent="0.25">
      <c r="A1392" t="s">
        <v>2916</v>
      </c>
      <c r="B1392" t="s">
        <v>2917</v>
      </c>
      <c r="C1392" s="17">
        <v>45113</v>
      </c>
      <c r="D1392" s="7">
        <v>365000</v>
      </c>
      <c r="E1392" t="s">
        <v>41</v>
      </c>
      <c r="F1392" t="s">
        <v>42</v>
      </c>
      <c r="G1392" s="7">
        <v>365000</v>
      </c>
      <c r="H1392" s="7">
        <v>208660</v>
      </c>
      <c r="I1392" s="12">
        <f t="shared" si="105"/>
        <v>57.167123287671231</v>
      </c>
      <c r="J1392" s="12">
        <f t="shared" si="108"/>
        <v>7.4704199909679332</v>
      </c>
      <c r="K1392" s="7">
        <v>417320</v>
      </c>
      <c r="L1392" s="7">
        <v>42559</v>
      </c>
      <c r="M1392" s="7">
        <f>G1392-L1392</f>
        <v>322441</v>
      </c>
      <c r="N1392" s="7">
        <v>177611.84375</v>
      </c>
      <c r="O1392" s="22">
        <f t="shared" si="106"/>
        <v>1.8154251044984155</v>
      </c>
      <c r="P1392" s="27">
        <v>1447</v>
      </c>
      <c r="Q1392" s="32">
        <f t="shared" si="107"/>
        <v>222.8341395991707</v>
      </c>
      <c r="R1392" s="37" t="s">
        <v>2724</v>
      </c>
      <c r="S1392" s="42">
        <f>ABS(O1909-O1392)*100</f>
        <v>31.683966626332083</v>
      </c>
      <c r="T1392" t="s">
        <v>44</v>
      </c>
      <c r="V1392" s="7">
        <v>37125</v>
      </c>
      <c r="W1392" t="s">
        <v>45</v>
      </c>
      <c r="X1392" s="17" t="s">
        <v>46</v>
      </c>
      <c r="Z1392" t="s">
        <v>2671</v>
      </c>
      <c r="AA1392">
        <v>401</v>
      </c>
      <c r="AB1392">
        <v>73</v>
      </c>
    </row>
    <row r="1393" spans="1:28" x14ac:dyDescent="0.25">
      <c r="A1393" t="s">
        <v>2918</v>
      </c>
      <c r="B1393" t="s">
        <v>2919</v>
      </c>
      <c r="C1393" s="17">
        <v>44768</v>
      </c>
      <c r="D1393" s="7">
        <v>224000</v>
      </c>
      <c r="E1393" t="s">
        <v>41</v>
      </c>
      <c r="F1393" t="s">
        <v>42</v>
      </c>
      <c r="G1393" s="7">
        <v>224000</v>
      </c>
      <c r="H1393" s="7">
        <v>166720</v>
      </c>
      <c r="I1393" s="12">
        <f t="shared" si="105"/>
        <v>74.428571428571431</v>
      </c>
      <c r="J1393" s="12">
        <f t="shared" si="108"/>
        <v>24.731868131868133</v>
      </c>
      <c r="K1393" s="7">
        <v>333430</v>
      </c>
      <c r="L1393" s="7">
        <v>43856</v>
      </c>
      <c r="M1393" s="7">
        <f>G1393-L1393</f>
        <v>180144</v>
      </c>
      <c r="N1393" s="7">
        <v>137238.859375</v>
      </c>
      <c r="O1393" s="22">
        <f t="shared" si="106"/>
        <v>1.3126311368397732</v>
      </c>
      <c r="P1393" s="27">
        <v>2184</v>
      </c>
      <c r="Q1393" s="32">
        <f t="shared" si="107"/>
        <v>82.483516483516482</v>
      </c>
      <c r="R1393" s="37" t="s">
        <v>2724</v>
      </c>
      <c r="S1393" s="42">
        <f>ABS(O1909-O1393)*100</f>
        <v>18.595430139532155</v>
      </c>
      <c r="T1393" t="s">
        <v>44</v>
      </c>
      <c r="V1393" s="7">
        <v>37125</v>
      </c>
      <c r="W1393" t="s">
        <v>45</v>
      </c>
      <c r="X1393" s="17" t="s">
        <v>46</v>
      </c>
      <c r="Z1393" t="s">
        <v>2671</v>
      </c>
      <c r="AA1393">
        <v>401</v>
      </c>
      <c r="AB1393">
        <v>52</v>
      </c>
    </row>
    <row r="1394" spans="1:28" x14ac:dyDescent="0.25">
      <c r="A1394" t="s">
        <v>2920</v>
      </c>
      <c r="B1394" t="s">
        <v>2921</v>
      </c>
      <c r="C1394" s="17">
        <v>44957</v>
      </c>
      <c r="D1394" s="7">
        <v>198000</v>
      </c>
      <c r="E1394" t="s">
        <v>41</v>
      </c>
      <c r="F1394" t="s">
        <v>42</v>
      </c>
      <c r="G1394" s="7">
        <v>198000</v>
      </c>
      <c r="H1394" s="7">
        <v>92200</v>
      </c>
      <c r="I1394" s="12">
        <f t="shared" si="105"/>
        <v>46.565656565656568</v>
      </c>
      <c r="J1394" s="12">
        <f t="shared" si="108"/>
        <v>3.1310467310467303</v>
      </c>
      <c r="K1394" s="7">
        <v>184391</v>
      </c>
      <c r="L1394" s="7">
        <v>40700</v>
      </c>
      <c r="M1394" s="7">
        <f>G1394-L1394</f>
        <v>157300</v>
      </c>
      <c r="N1394" s="7">
        <v>68100</v>
      </c>
      <c r="O1394" s="22">
        <f t="shared" si="106"/>
        <v>2.3098384728340675</v>
      </c>
      <c r="P1394" s="27">
        <v>1125</v>
      </c>
      <c r="Q1394" s="32">
        <f t="shared" si="107"/>
        <v>139.82222222222222</v>
      </c>
      <c r="R1394" s="37" t="s">
        <v>2724</v>
      </c>
      <c r="S1394" s="42">
        <f>ABS(O1909-O1394)*100</f>
        <v>81.125303459897282</v>
      </c>
      <c r="T1394" t="s">
        <v>1531</v>
      </c>
      <c r="V1394" s="7">
        <v>37125</v>
      </c>
      <c r="W1394" t="s">
        <v>45</v>
      </c>
      <c r="X1394" s="17" t="s">
        <v>46</v>
      </c>
      <c r="Z1394" t="s">
        <v>2671</v>
      </c>
      <c r="AA1394">
        <v>401</v>
      </c>
      <c r="AB1394">
        <v>46</v>
      </c>
    </row>
    <row r="1395" spans="1:28" x14ac:dyDescent="0.25">
      <c r="A1395" t="s">
        <v>2922</v>
      </c>
      <c r="B1395" t="s">
        <v>2923</v>
      </c>
      <c r="C1395" s="17">
        <v>45163</v>
      </c>
      <c r="D1395" s="7">
        <v>150000</v>
      </c>
      <c r="E1395" t="s">
        <v>41</v>
      </c>
      <c r="F1395" t="s">
        <v>42</v>
      </c>
      <c r="G1395" s="7">
        <v>150000</v>
      </c>
      <c r="H1395" s="7">
        <v>72710</v>
      </c>
      <c r="I1395" s="12">
        <f t="shared" si="105"/>
        <v>48.473333333333336</v>
      </c>
      <c r="J1395" s="12">
        <f t="shared" si="108"/>
        <v>1.2233699633699615</v>
      </c>
      <c r="K1395" s="7">
        <v>145426</v>
      </c>
      <c r="L1395" s="7">
        <v>40584</v>
      </c>
      <c r="M1395" s="7">
        <f>G1395-L1395</f>
        <v>109416</v>
      </c>
      <c r="N1395" s="7">
        <v>49688.15234375</v>
      </c>
      <c r="O1395" s="22">
        <f t="shared" si="106"/>
        <v>2.2020541082518807</v>
      </c>
      <c r="P1395" s="27">
        <v>775</v>
      </c>
      <c r="Q1395" s="32">
        <f t="shared" si="107"/>
        <v>141.18193548387097</v>
      </c>
      <c r="R1395" s="37" t="s">
        <v>2724</v>
      </c>
      <c r="S1395" s="42">
        <f>ABS(O1909-O1395)*100</f>
        <v>70.346867001678604</v>
      </c>
      <c r="T1395" t="s">
        <v>1531</v>
      </c>
      <c r="V1395" s="7">
        <v>37125</v>
      </c>
      <c r="W1395" t="s">
        <v>45</v>
      </c>
      <c r="X1395" s="17" t="s">
        <v>46</v>
      </c>
      <c r="Z1395" t="s">
        <v>2671</v>
      </c>
      <c r="AA1395">
        <v>401</v>
      </c>
      <c r="AB1395">
        <v>46</v>
      </c>
    </row>
    <row r="1396" spans="1:28" x14ac:dyDescent="0.25">
      <c r="A1396" t="s">
        <v>2924</v>
      </c>
      <c r="B1396" t="s">
        <v>2925</v>
      </c>
      <c r="C1396" s="17">
        <v>44929</v>
      </c>
      <c r="D1396" s="7">
        <v>125000</v>
      </c>
      <c r="E1396" t="s">
        <v>41</v>
      </c>
      <c r="F1396" t="s">
        <v>42</v>
      </c>
      <c r="G1396" s="7">
        <v>125000</v>
      </c>
      <c r="H1396" s="7">
        <v>62660</v>
      </c>
      <c r="I1396" s="12">
        <f t="shared" si="105"/>
        <v>50.127999999999993</v>
      </c>
      <c r="J1396" s="12">
        <f t="shared" si="108"/>
        <v>0.43129670329669523</v>
      </c>
      <c r="K1396" s="7">
        <v>125314</v>
      </c>
      <c r="L1396" s="7">
        <v>38456</v>
      </c>
      <c r="M1396" s="7">
        <f>G1396-L1396</f>
        <v>86544</v>
      </c>
      <c r="N1396" s="7">
        <v>41164.9296875</v>
      </c>
      <c r="O1396" s="22">
        <f t="shared" si="106"/>
        <v>2.1023721079324389</v>
      </c>
      <c r="P1396" s="27">
        <v>720</v>
      </c>
      <c r="Q1396" s="32">
        <f t="shared" si="107"/>
        <v>120.2</v>
      </c>
      <c r="R1396" s="37" t="s">
        <v>2724</v>
      </c>
      <c r="S1396" s="42">
        <f>ABS(O1909-O1396)*100</f>
        <v>60.378666969734418</v>
      </c>
      <c r="T1396" t="s">
        <v>1531</v>
      </c>
      <c r="V1396" s="7">
        <v>37125</v>
      </c>
      <c r="W1396" t="s">
        <v>45</v>
      </c>
      <c r="X1396" s="17" t="s">
        <v>46</v>
      </c>
      <c r="Z1396" t="s">
        <v>2671</v>
      </c>
      <c r="AA1396">
        <v>401</v>
      </c>
      <c r="AB1396">
        <v>44</v>
      </c>
    </row>
    <row r="1397" spans="1:28" x14ac:dyDescent="0.25">
      <c r="A1397" t="s">
        <v>2926</v>
      </c>
      <c r="B1397" t="s">
        <v>2927</v>
      </c>
      <c r="C1397" s="17">
        <v>44748</v>
      </c>
      <c r="D1397" s="7">
        <v>337000</v>
      </c>
      <c r="E1397" t="s">
        <v>290</v>
      </c>
      <c r="F1397" t="s">
        <v>42</v>
      </c>
      <c r="G1397" s="7">
        <v>337000</v>
      </c>
      <c r="H1397" s="7">
        <v>176470</v>
      </c>
      <c r="I1397" s="12">
        <f t="shared" si="105"/>
        <v>52.36498516320475</v>
      </c>
      <c r="J1397" s="12">
        <f t="shared" si="108"/>
        <v>2.6682818665014523</v>
      </c>
      <c r="K1397" s="7">
        <v>352934</v>
      </c>
      <c r="L1397" s="7">
        <v>74014</v>
      </c>
      <c r="M1397" s="7">
        <f>G1397-L1397</f>
        <v>262986</v>
      </c>
      <c r="N1397" s="7">
        <v>232433.328125</v>
      </c>
      <c r="O1397" s="22">
        <f t="shared" si="106"/>
        <v>1.1314470352486159</v>
      </c>
      <c r="P1397" s="27">
        <v>1938</v>
      </c>
      <c r="Q1397" s="32">
        <f t="shared" si="107"/>
        <v>135.69969040247679</v>
      </c>
      <c r="R1397" s="37" t="s">
        <v>2762</v>
      </c>
      <c r="S1397" s="42">
        <f>ABS(O1909-O1397)*100</f>
        <v>36.713840298647881</v>
      </c>
      <c r="T1397" t="s">
        <v>325</v>
      </c>
      <c r="V1397" s="7">
        <v>70000</v>
      </c>
      <c r="W1397" t="s">
        <v>45</v>
      </c>
      <c r="X1397" s="17" t="s">
        <v>46</v>
      </c>
      <c r="Z1397" t="s">
        <v>1731</v>
      </c>
      <c r="AA1397">
        <v>407</v>
      </c>
      <c r="AB1397">
        <v>70</v>
      </c>
    </row>
    <row r="1398" spans="1:28" x14ac:dyDescent="0.25">
      <c r="A1398" t="s">
        <v>2928</v>
      </c>
      <c r="B1398" t="s">
        <v>2929</v>
      </c>
      <c r="C1398" s="17">
        <v>45121</v>
      </c>
      <c r="D1398" s="7">
        <v>330000</v>
      </c>
      <c r="E1398" t="s">
        <v>41</v>
      </c>
      <c r="F1398" t="s">
        <v>42</v>
      </c>
      <c r="G1398" s="7">
        <v>330000</v>
      </c>
      <c r="H1398" s="7">
        <v>151210</v>
      </c>
      <c r="I1398" s="12">
        <f t="shared" si="105"/>
        <v>45.82121212121212</v>
      </c>
      <c r="J1398" s="12">
        <f t="shared" si="108"/>
        <v>3.8754911754911774</v>
      </c>
      <c r="K1398" s="7">
        <v>302412</v>
      </c>
      <c r="L1398" s="7">
        <v>73448</v>
      </c>
      <c r="M1398" s="7">
        <f>G1398-L1398</f>
        <v>256552</v>
      </c>
      <c r="N1398" s="7">
        <v>190803.328125</v>
      </c>
      <c r="O1398" s="22">
        <f t="shared" si="106"/>
        <v>1.3445887056641193</v>
      </c>
      <c r="P1398" s="27">
        <v>1409</v>
      </c>
      <c r="Q1398" s="32">
        <f t="shared" si="107"/>
        <v>182.08090844570617</v>
      </c>
      <c r="R1398" s="37" t="s">
        <v>2762</v>
      </c>
      <c r="S1398" s="42">
        <f>ABS(O1909-O1398)*100</f>
        <v>15.399673257097547</v>
      </c>
      <c r="T1398" t="s">
        <v>83</v>
      </c>
      <c r="V1398" s="7">
        <v>70000</v>
      </c>
      <c r="W1398" t="s">
        <v>45</v>
      </c>
      <c r="X1398" s="17" t="s">
        <v>46</v>
      </c>
      <c r="Z1398" t="s">
        <v>1731</v>
      </c>
      <c r="AA1398">
        <v>407</v>
      </c>
      <c r="AB1398">
        <v>70</v>
      </c>
    </row>
    <row r="1399" spans="1:28" x14ac:dyDescent="0.25">
      <c r="A1399" t="s">
        <v>2930</v>
      </c>
      <c r="B1399" t="s">
        <v>2931</v>
      </c>
      <c r="C1399" s="17">
        <v>44812</v>
      </c>
      <c r="D1399" s="7">
        <v>275000</v>
      </c>
      <c r="E1399" t="s">
        <v>41</v>
      </c>
      <c r="F1399" t="s">
        <v>42</v>
      </c>
      <c r="G1399" s="7">
        <v>275000</v>
      </c>
      <c r="H1399" s="7">
        <v>152120</v>
      </c>
      <c r="I1399" s="12">
        <f t="shared" si="105"/>
        <v>55.31636363636364</v>
      </c>
      <c r="J1399" s="12">
        <f t="shared" si="108"/>
        <v>5.6196603396603422</v>
      </c>
      <c r="K1399" s="7">
        <v>304238</v>
      </c>
      <c r="L1399" s="7">
        <v>73448</v>
      </c>
      <c r="M1399" s="7">
        <f>G1399-L1399</f>
        <v>201552</v>
      </c>
      <c r="N1399" s="7">
        <v>192325</v>
      </c>
      <c r="O1399" s="22">
        <f t="shared" si="106"/>
        <v>1.0479760821526063</v>
      </c>
      <c r="P1399" s="27">
        <v>1409</v>
      </c>
      <c r="Q1399" s="32">
        <f t="shared" si="107"/>
        <v>143.04613200851668</v>
      </c>
      <c r="R1399" s="37" t="s">
        <v>2762</v>
      </c>
      <c r="S1399" s="42">
        <f>ABS(O1909-O1399)*100</f>
        <v>45.06093560824884</v>
      </c>
      <c r="T1399" t="s">
        <v>83</v>
      </c>
      <c r="V1399" s="7">
        <v>70000</v>
      </c>
      <c r="W1399" t="s">
        <v>45</v>
      </c>
      <c r="X1399" s="17" t="s">
        <v>46</v>
      </c>
      <c r="Z1399" t="s">
        <v>1731</v>
      </c>
      <c r="AA1399">
        <v>407</v>
      </c>
      <c r="AB1399">
        <v>71</v>
      </c>
    </row>
    <row r="1400" spans="1:28" x14ac:dyDescent="0.25">
      <c r="A1400" t="s">
        <v>2932</v>
      </c>
      <c r="B1400" t="s">
        <v>2933</v>
      </c>
      <c r="C1400" s="17">
        <v>44991</v>
      </c>
      <c r="D1400" s="7">
        <v>405000</v>
      </c>
      <c r="E1400" t="s">
        <v>41</v>
      </c>
      <c r="F1400" t="s">
        <v>42</v>
      </c>
      <c r="G1400" s="7">
        <v>405000</v>
      </c>
      <c r="H1400" s="7">
        <v>182480</v>
      </c>
      <c r="I1400" s="12">
        <f t="shared" si="105"/>
        <v>45.056790123456793</v>
      </c>
      <c r="J1400" s="12">
        <f t="shared" si="108"/>
        <v>4.6399131732465051</v>
      </c>
      <c r="K1400" s="7">
        <v>364953</v>
      </c>
      <c r="L1400" s="7">
        <v>77219</v>
      </c>
      <c r="M1400" s="7">
        <f>G1400-L1400</f>
        <v>327781</v>
      </c>
      <c r="N1400" s="7">
        <v>228360.3125</v>
      </c>
      <c r="O1400" s="22">
        <f t="shared" si="106"/>
        <v>1.4353676276388876</v>
      </c>
      <c r="P1400" s="27">
        <v>2582</v>
      </c>
      <c r="Q1400" s="32">
        <f t="shared" si="107"/>
        <v>126.94848954298993</v>
      </c>
      <c r="R1400" s="37" t="s">
        <v>2934</v>
      </c>
      <c r="S1400" s="42">
        <f>ABS(O1909-O1400)*100</f>
        <v>6.3217810596207125</v>
      </c>
      <c r="T1400" t="s">
        <v>44</v>
      </c>
      <c r="V1400" s="7">
        <v>70000</v>
      </c>
      <c r="W1400" t="s">
        <v>45</v>
      </c>
      <c r="X1400" s="17" t="s">
        <v>46</v>
      </c>
      <c r="Z1400" t="s">
        <v>1731</v>
      </c>
      <c r="AA1400">
        <v>401</v>
      </c>
      <c r="AB1400">
        <v>57</v>
      </c>
    </row>
    <row r="1401" spans="1:28" x14ac:dyDescent="0.25">
      <c r="A1401" t="s">
        <v>2935</v>
      </c>
      <c r="B1401" t="s">
        <v>2936</v>
      </c>
      <c r="C1401" s="17">
        <v>44652</v>
      </c>
      <c r="D1401" s="7">
        <v>462000</v>
      </c>
      <c r="E1401" t="s">
        <v>41</v>
      </c>
      <c r="F1401" t="s">
        <v>42</v>
      </c>
      <c r="G1401" s="7">
        <v>462000</v>
      </c>
      <c r="H1401" s="7">
        <v>256200</v>
      </c>
      <c r="I1401" s="12">
        <f t="shared" si="105"/>
        <v>55.454545454545453</v>
      </c>
      <c r="J1401" s="12">
        <f t="shared" si="108"/>
        <v>5.7578421578421555</v>
      </c>
      <c r="K1401" s="7">
        <v>512398</v>
      </c>
      <c r="L1401" s="7">
        <v>63132</v>
      </c>
      <c r="M1401" s="7">
        <f>G1401-L1401</f>
        <v>398868</v>
      </c>
      <c r="N1401" s="7">
        <v>235217.796875</v>
      </c>
      <c r="O1401" s="22">
        <f t="shared" si="106"/>
        <v>1.6957390354776913</v>
      </c>
      <c r="P1401" s="27">
        <v>2895</v>
      </c>
      <c r="Q1401" s="32">
        <f t="shared" si="107"/>
        <v>137.77823834196892</v>
      </c>
      <c r="R1401" s="37" t="s">
        <v>727</v>
      </c>
      <c r="S1401" s="42">
        <f>ABS(O1909-O1401)*100</f>
        <v>19.715359724259663</v>
      </c>
      <c r="T1401" t="s">
        <v>44</v>
      </c>
      <c r="V1401" s="7">
        <v>53625</v>
      </c>
      <c r="W1401" t="s">
        <v>45</v>
      </c>
      <c r="X1401" s="17" t="s">
        <v>46</v>
      </c>
      <c r="Z1401" t="s">
        <v>2274</v>
      </c>
      <c r="AA1401">
        <v>401</v>
      </c>
      <c r="AB1401">
        <v>61</v>
      </c>
    </row>
    <row r="1402" spans="1:28" x14ac:dyDescent="0.25">
      <c r="A1402" t="s">
        <v>2937</v>
      </c>
      <c r="B1402" t="s">
        <v>2938</v>
      </c>
      <c r="C1402" s="17">
        <v>45044</v>
      </c>
      <c r="D1402" s="7">
        <v>395000</v>
      </c>
      <c r="E1402" t="s">
        <v>41</v>
      </c>
      <c r="F1402" t="s">
        <v>42</v>
      </c>
      <c r="G1402" s="7">
        <v>395000</v>
      </c>
      <c r="H1402" s="7">
        <v>201000</v>
      </c>
      <c r="I1402" s="12">
        <f t="shared" si="105"/>
        <v>50.886075949367097</v>
      </c>
      <c r="J1402" s="12">
        <f t="shared" si="108"/>
        <v>1.1893726526637991</v>
      </c>
      <c r="K1402" s="7">
        <v>402007</v>
      </c>
      <c r="L1402" s="7">
        <v>73581</v>
      </c>
      <c r="M1402" s="7">
        <f>G1402-L1402</f>
        <v>321419</v>
      </c>
      <c r="N1402" s="7">
        <v>273688.34375</v>
      </c>
      <c r="O1402" s="22">
        <f t="shared" si="106"/>
        <v>1.1743978409749136</v>
      </c>
      <c r="P1402" s="27">
        <v>2622</v>
      </c>
      <c r="Q1402" s="32">
        <f t="shared" si="107"/>
        <v>122.58543096872616</v>
      </c>
      <c r="R1402" s="37" t="s">
        <v>2762</v>
      </c>
      <c r="S1402" s="42">
        <f>ABS(O1909-O1402)*100</f>
        <v>32.418759726018109</v>
      </c>
      <c r="T1402" t="s">
        <v>393</v>
      </c>
      <c r="V1402" s="7">
        <v>70000</v>
      </c>
      <c r="W1402" t="s">
        <v>45</v>
      </c>
      <c r="X1402" s="17" t="s">
        <v>46</v>
      </c>
      <c r="Z1402" t="s">
        <v>1731</v>
      </c>
      <c r="AA1402">
        <v>407</v>
      </c>
      <c r="AB1402">
        <v>67</v>
      </c>
    </row>
    <row r="1403" spans="1:28" x14ac:dyDescent="0.25">
      <c r="A1403" t="s">
        <v>2939</v>
      </c>
      <c r="B1403" t="s">
        <v>2940</v>
      </c>
      <c r="C1403" s="17">
        <v>45358</v>
      </c>
      <c r="D1403" s="7">
        <v>450000</v>
      </c>
      <c r="E1403" t="s">
        <v>41</v>
      </c>
      <c r="F1403" t="s">
        <v>42</v>
      </c>
      <c r="G1403" s="7">
        <v>450000</v>
      </c>
      <c r="H1403" s="7">
        <v>280600</v>
      </c>
      <c r="I1403" s="12">
        <f t="shared" si="105"/>
        <v>62.355555555555554</v>
      </c>
      <c r="J1403" s="12">
        <f t="shared" si="108"/>
        <v>12.658852258852257</v>
      </c>
      <c r="K1403" s="7">
        <v>561207</v>
      </c>
      <c r="L1403" s="7">
        <v>84874</v>
      </c>
      <c r="M1403" s="7">
        <f>G1403-L1403</f>
        <v>365126</v>
      </c>
      <c r="N1403" s="7">
        <v>378042.0625</v>
      </c>
      <c r="O1403" s="22">
        <f t="shared" si="106"/>
        <v>0.96583432432204552</v>
      </c>
      <c r="P1403" s="27">
        <v>2475</v>
      </c>
      <c r="Q1403" s="32">
        <f t="shared" si="107"/>
        <v>147.52565656565656</v>
      </c>
      <c r="R1403" s="37" t="s">
        <v>2934</v>
      </c>
      <c r="S1403" s="42">
        <f>ABS(O1909-O1403)*100</f>
        <v>53.275111391304918</v>
      </c>
      <c r="T1403" t="s">
        <v>44</v>
      </c>
      <c r="V1403" s="7">
        <v>70000</v>
      </c>
      <c r="W1403" t="s">
        <v>45</v>
      </c>
      <c r="X1403" s="17" t="s">
        <v>46</v>
      </c>
      <c r="Z1403" t="s">
        <v>1731</v>
      </c>
      <c r="AA1403">
        <v>401</v>
      </c>
      <c r="AB1403">
        <v>60</v>
      </c>
    </row>
    <row r="1404" spans="1:28" x14ac:dyDescent="0.25">
      <c r="A1404" t="s">
        <v>2941</v>
      </c>
      <c r="B1404" t="s">
        <v>2942</v>
      </c>
      <c r="C1404" s="17">
        <v>45141</v>
      </c>
      <c r="D1404" s="7">
        <v>470000</v>
      </c>
      <c r="E1404" t="s">
        <v>41</v>
      </c>
      <c r="F1404" t="s">
        <v>42</v>
      </c>
      <c r="G1404" s="7">
        <v>470000</v>
      </c>
      <c r="H1404" s="7">
        <v>220080</v>
      </c>
      <c r="I1404" s="12">
        <f t="shared" si="105"/>
        <v>46.825531914893617</v>
      </c>
      <c r="J1404" s="12">
        <f t="shared" si="108"/>
        <v>2.8711713818096811</v>
      </c>
      <c r="K1404" s="7">
        <v>440169</v>
      </c>
      <c r="L1404" s="7">
        <v>77815</v>
      </c>
      <c r="M1404" s="7">
        <f>G1404-L1404</f>
        <v>392185</v>
      </c>
      <c r="N1404" s="7">
        <v>255178.875</v>
      </c>
      <c r="O1404" s="22">
        <f t="shared" si="106"/>
        <v>1.5369023003961437</v>
      </c>
      <c r="P1404" s="27">
        <v>2762</v>
      </c>
      <c r="Q1404" s="32">
        <f t="shared" si="107"/>
        <v>141.99312092686458</v>
      </c>
      <c r="R1404" s="37" t="s">
        <v>2943</v>
      </c>
      <c r="S1404" s="42">
        <f>ABS(O1909-O1404)*100</f>
        <v>3.8316862161049015</v>
      </c>
      <c r="T1404" t="s">
        <v>44</v>
      </c>
      <c r="V1404" s="7">
        <v>70000</v>
      </c>
      <c r="W1404" t="s">
        <v>45</v>
      </c>
      <c r="X1404" s="17" t="s">
        <v>46</v>
      </c>
      <c r="Z1404" t="s">
        <v>1731</v>
      </c>
      <c r="AA1404">
        <v>401</v>
      </c>
      <c r="AB1404">
        <v>57</v>
      </c>
    </row>
    <row r="1405" spans="1:28" x14ac:dyDescent="0.25">
      <c r="A1405" t="s">
        <v>2944</v>
      </c>
      <c r="B1405" t="s">
        <v>2945</v>
      </c>
      <c r="C1405" s="17">
        <v>44978</v>
      </c>
      <c r="D1405" s="7">
        <v>400000</v>
      </c>
      <c r="E1405" t="s">
        <v>41</v>
      </c>
      <c r="F1405" t="s">
        <v>42</v>
      </c>
      <c r="G1405" s="7">
        <v>400000</v>
      </c>
      <c r="H1405" s="7">
        <v>255990</v>
      </c>
      <c r="I1405" s="12">
        <f t="shared" si="105"/>
        <v>63.997499999999995</v>
      </c>
      <c r="J1405" s="12">
        <f t="shared" si="108"/>
        <v>14.300796703296697</v>
      </c>
      <c r="K1405" s="7">
        <v>511986</v>
      </c>
      <c r="L1405" s="7">
        <v>84386</v>
      </c>
      <c r="M1405" s="7">
        <f>G1405-L1405</f>
        <v>315614</v>
      </c>
      <c r="N1405" s="7">
        <v>301126.75</v>
      </c>
      <c r="O1405" s="22">
        <f t="shared" si="106"/>
        <v>1.0481101396671004</v>
      </c>
      <c r="P1405" s="27">
        <v>3528</v>
      </c>
      <c r="Q1405" s="32">
        <f t="shared" si="107"/>
        <v>89.459750566893419</v>
      </c>
      <c r="R1405" s="37" t="s">
        <v>2943</v>
      </c>
      <c r="S1405" s="42">
        <f>ABS(O1909-O1405)*100</f>
        <v>45.047529856799429</v>
      </c>
      <c r="T1405" t="s">
        <v>44</v>
      </c>
      <c r="V1405" s="7">
        <v>70000</v>
      </c>
      <c r="W1405" t="s">
        <v>45</v>
      </c>
      <c r="X1405" s="17" t="s">
        <v>46</v>
      </c>
      <c r="Z1405" t="s">
        <v>1731</v>
      </c>
      <c r="AA1405">
        <v>401</v>
      </c>
      <c r="AB1405">
        <v>57</v>
      </c>
    </row>
    <row r="1406" spans="1:28" x14ac:dyDescent="0.25">
      <c r="A1406" t="s">
        <v>2946</v>
      </c>
      <c r="B1406" t="s">
        <v>2947</v>
      </c>
      <c r="C1406" s="17">
        <v>45104</v>
      </c>
      <c r="D1406" s="7">
        <v>420000</v>
      </c>
      <c r="E1406" t="s">
        <v>41</v>
      </c>
      <c r="F1406" t="s">
        <v>42</v>
      </c>
      <c r="G1406" s="7">
        <v>420000</v>
      </c>
      <c r="H1406" s="7">
        <v>202730</v>
      </c>
      <c r="I1406" s="12">
        <f t="shared" si="105"/>
        <v>48.269047619047619</v>
      </c>
      <c r="J1406" s="12">
        <f t="shared" si="108"/>
        <v>1.4276556776556788</v>
      </c>
      <c r="K1406" s="7">
        <v>405467</v>
      </c>
      <c r="L1406" s="7">
        <v>91549</v>
      </c>
      <c r="M1406" s="7">
        <f>G1406-L1406</f>
        <v>328451</v>
      </c>
      <c r="N1406" s="7">
        <v>221069.015625</v>
      </c>
      <c r="O1406" s="22">
        <f t="shared" si="106"/>
        <v>1.4857396414029922</v>
      </c>
      <c r="P1406" s="27">
        <v>2528</v>
      </c>
      <c r="Q1406" s="32">
        <f t="shared" si="107"/>
        <v>129.92523734177215</v>
      </c>
      <c r="R1406" s="37" t="s">
        <v>2943</v>
      </c>
      <c r="S1406" s="42">
        <f>ABS(O1909-O1406)*100</f>
        <v>1.2845796832102518</v>
      </c>
      <c r="T1406" t="s">
        <v>44</v>
      </c>
      <c r="V1406" s="7">
        <v>80000</v>
      </c>
      <c r="W1406" t="s">
        <v>45</v>
      </c>
      <c r="X1406" s="17" t="s">
        <v>46</v>
      </c>
      <c r="Z1406" t="s">
        <v>1731</v>
      </c>
      <c r="AA1406">
        <v>401</v>
      </c>
      <c r="AB1406">
        <v>57</v>
      </c>
    </row>
    <row r="1407" spans="1:28" x14ac:dyDescent="0.25">
      <c r="A1407" t="s">
        <v>2948</v>
      </c>
      <c r="B1407" t="s">
        <v>2949</v>
      </c>
      <c r="C1407" s="17">
        <v>44984</v>
      </c>
      <c r="D1407" s="7">
        <v>462000</v>
      </c>
      <c r="E1407" t="s">
        <v>41</v>
      </c>
      <c r="F1407" t="s">
        <v>42</v>
      </c>
      <c r="G1407" s="7">
        <v>462000</v>
      </c>
      <c r="H1407" s="7">
        <v>226540</v>
      </c>
      <c r="I1407" s="12">
        <f t="shared" ref="I1407:I1469" si="109">H1407/G1407*100</f>
        <v>49.03463203463204</v>
      </c>
      <c r="J1407" s="12">
        <f t="shared" si="108"/>
        <v>0.6620712620712581</v>
      </c>
      <c r="K1407" s="7">
        <v>453072</v>
      </c>
      <c r="L1407" s="7">
        <v>87903</v>
      </c>
      <c r="M1407" s="7">
        <f>G1407-L1407</f>
        <v>374097</v>
      </c>
      <c r="N1407" s="7">
        <v>257161.265625</v>
      </c>
      <c r="O1407" s="22">
        <f t="shared" ref="O1407:O1469" si="110">M1407/N1407</f>
        <v>1.454717525560475</v>
      </c>
      <c r="P1407" s="27">
        <v>2675</v>
      </c>
      <c r="Q1407" s="32">
        <f t="shared" ref="Q1407:Q1469" si="111">M1407/P1407</f>
        <v>139.84934579439252</v>
      </c>
      <c r="R1407" s="37" t="s">
        <v>2943</v>
      </c>
      <c r="S1407" s="42">
        <f>ABS(O1909-O1407)*100</f>
        <v>4.3867912674619758</v>
      </c>
      <c r="T1407" t="s">
        <v>44</v>
      </c>
      <c r="V1407" s="7">
        <v>80000</v>
      </c>
      <c r="W1407" t="s">
        <v>45</v>
      </c>
      <c r="X1407" s="17" t="s">
        <v>46</v>
      </c>
      <c r="Z1407" t="s">
        <v>1731</v>
      </c>
      <c r="AA1407">
        <v>401</v>
      </c>
      <c r="AB1407">
        <v>57</v>
      </c>
    </row>
    <row r="1408" spans="1:28" x14ac:dyDescent="0.25">
      <c r="A1408" t="s">
        <v>2950</v>
      </c>
      <c r="B1408" t="s">
        <v>2951</v>
      </c>
      <c r="C1408" s="17">
        <v>45030</v>
      </c>
      <c r="D1408" s="7">
        <v>440000</v>
      </c>
      <c r="E1408" t="s">
        <v>41</v>
      </c>
      <c r="F1408" t="s">
        <v>42</v>
      </c>
      <c r="G1408" s="7">
        <v>440000</v>
      </c>
      <c r="H1408" s="7">
        <v>165160</v>
      </c>
      <c r="I1408" s="12">
        <f t="shared" si="109"/>
        <v>37.536363636363632</v>
      </c>
      <c r="J1408" s="12">
        <f t="shared" si="108"/>
        <v>12.160339660339666</v>
      </c>
      <c r="K1408" s="7">
        <v>330328</v>
      </c>
      <c r="L1408" s="7">
        <v>78729</v>
      </c>
      <c r="M1408" s="7">
        <f>G1408-L1408</f>
        <v>361271</v>
      </c>
      <c r="N1408" s="7">
        <v>177182.390625</v>
      </c>
      <c r="O1408" s="22">
        <f t="shared" si="110"/>
        <v>2.0389780199129199</v>
      </c>
      <c r="P1408" s="27">
        <v>1595</v>
      </c>
      <c r="Q1408" s="32">
        <f t="shared" si="111"/>
        <v>226.50219435736676</v>
      </c>
      <c r="R1408" s="37" t="s">
        <v>2943</v>
      </c>
      <c r="S1408" s="42">
        <f>ABS(O1909-O1408)*100</f>
        <v>54.039258167782521</v>
      </c>
      <c r="T1408" t="s">
        <v>83</v>
      </c>
      <c r="V1408" s="7">
        <v>70000</v>
      </c>
      <c r="W1408" t="s">
        <v>45</v>
      </c>
      <c r="X1408" s="17" t="s">
        <v>46</v>
      </c>
      <c r="Z1408" t="s">
        <v>1731</v>
      </c>
      <c r="AA1408">
        <v>401</v>
      </c>
      <c r="AB1408">
        <v>57</v>
      </c>
    </row>
    <row r="1409" spans="1:28" x14ac:dyDescent="0.25">
      <c r="A1409" t="s">
        <v>2952</v>
      </c>
      <c r="B1409" t="s">
        <v>2953</v>
      </c>
      <c r="C1409" s="17">
        <v>45051</v>
      </c>
      <c r="D1409" s="7">
        <v>395000</v>
      </c>
      <c r="E1409" t="s">
        <v>41</v>
      </c>
      <c r="F1409" t="s">
        <v>42</v>
      </c>
      <c r="G1409" s="7">
        <v>395000</v>
      </c>
      <c r="H1409" s="7">
        <v>212260</v>
      </c>
      <c r="I1409" s="12">
        <f t="shared" si="109"/>
        <v>53.736708860759499</v>
      </c>
      <c r="J1409" s="12">
        <f t="shared" si="108"/>
        <v>4.0400055640562016</v>
      </c>
      <c r="K1409" s="7">
        <v>424529</v>
      </c>
      <c r="L1409" s="7">
        <v>81910</v>
      </c>
      <c r="M1409" s="7">
        <f>G1409-L1409</f>
        <v>313090</v>
      </c>
      <c r="N1409" s="7">
        <v>241280.984375</v>
      </c>
      <c r="O1409" s="22">
        <f t="shared" si="110"/>
        <v>1.2976157272029116</v>
      </c>
      <c r="P1409" s="27">
        <v>2690</v>
      </c>
      <c r="Q1409" s="32">
        <f t="shared" si="111"/>
        <v>116.3903345724907</v>
      </c>
      <c r="R1409" s="37" t="s">
        <v>2943</v>
      </c>
      <c r="S1409" s="42">
        <f>ABS(O1909-O1409)*100</f>
        <v>20.096971103218308</v>
      </c>
      <c r="T1409" t="s">
        <v>44</v>
      </c>
      <c r="V1409" s="7">
        <v>70000</v>
      </c>
      <c r="W1409" t="s">
        <v>45</v>
      </c>
      <c r="X1409" s="17" t="s">
        <v>46</v>
      </c>
      <c r="Z1409" t="s">
        <v>1731</v>
      </c>
      <c r="AA1409">
        <v>401</v>
      </c>
      <c r="AB1409">
        <v>57</v>
      </c>
    </row>
    <row r="1410" spans="1:28" x14ac:dyDescent="0.25">
      <c r="A1410" t="s">
        <v>2954</v>
      </c>
      <c r="B1410" t="s">
        <v>2955</v>
      </c>
      <c r="C1410" s="17">
        <v>45233</v>
      </c>
      <c r="D1410" s="7">
        <v>470000</v>
      </c>
      <c r="E1410" t="s">
        <v>41</v>
      </c>
      <c r="F1410" t="s">
        <v>42</v>
      </c>
      <c r="G1410" s="7">
        <v>470000</v>
      </c>
      <c r="H1410" s="7">
        <v>246900</v>
      </c>
      <c r="I1410" s="12">
        <f t="shared" si="109"/>
        <v>52.531914893617028</v>
      </c>
      <c r="J1410" s="12">
        <f t="shared" si="108"/>
        <v>2.8352115969137301</v>
      </c>
      <c r="K1410" s="7">
        <v>493806</v>
      </c>
      <c r="L1410" s="7">
        <v>97253</v>
      </c>
      <c r="M1410" s="7">
        <f>G1410-L1410</f>
        <v>372747</v>
      </c>
      <c r="N1410" s="7">
        <v>279262.6875</v>
      </c>
      <c r="O1410" s="22">
        <f t="shared" si="110"/>
        <v>1.3347540387041501</v>
      </c>
      <c r="P1410" s="27">
        <v>3220</v>
      </c>
      <c r="Q1410" s="32">
        <f t="shared" si="111"/>
        <v>115.75993788819876</v>
      </c>
      <c r="R1410" s="37" t="s">
        <v>2943</v>
      </c>
      <c r="S1410" s="42">
        <f>ABS(O1909-O1410)*100</f>
        <v>16.38313995309446</v>
      </c>
      <c r="T1410" t="s">
        <v>44</v>
      </c>
      <c r="V1410" s="7">
        <v>85000</v>
      </c>
      <c r="W1410" t="s">
        <v>45</v>
      </c>
      <c r="X1410" s="17" t="s">
        <v>46</v>
      </c>
      <c r="Z1410" t="s">
        <v>1731</v>
      </c>
      <c r="AA1410">
        <v>401</v>
      </c>
      <c r="AB1410">
        <v>57</v>
      </c>
    </row>
    <row r="1411" spans="1:28" x14ac:dyDescent="0.25">
      <c r="A1411" t="s">
        <v>2956</v>
      </c>
      <c r="B1411" t="s">
        <v>2957</v>
      </c>
      <c r="C1411" s="17">
        <v>44729</v>
      </c>
      <c r="D1411" s="7">
        <v>440000</v>
      </c>
      <c r="E1411" t="s">
        <v>41</v>
      </c>
      <c r="F1411" t="s">
        <v>42</v>
      </c>
      <c r="G1411" s="7">
        <v>440000</v>
      </c>
      <c r="H1411" s="7">
        <v>209350</v>
      </c>
      <c r="I1411" s="12">
        <f t="shared" si="109"/>
        <v>47.579545454545453</v>
      </c>
      <c r="J1411" s="12">
        <f t="shared" ref="J1411:J1474" si="112">+ABS(I1411-$I$1914)</f>
        <v>2.1171578421578445</v>
      </c>
      <c r="K1411" s="7">
        <v>418706</v>
      </c>
      <c r="L1411" s="7">
        <v>82785</v>
      </c>
      <c r="M1411" s="7">
        <f>G1411-L1411</f>
        <v>357215</v>
      </c>
      <c r="N1411" s="7">
        <v>236564.078125</v>
      </c>
      <c r="O1411" s="22">
        <f t="shared" si="110"/>
        <v>1.5100137046641895</v>
      </c>
      <c r="P1411" s="27">
        <v>2281</v>
      </c>
      <c r="Q1411" s="32">
        <f t="shared" si="111"/>
        <v>156.60455940377028</v>
      </c>
      <c r="R1411" s="37" t="s">
        <v>2943</v>
      </c>
      <c r="S1411" s="42">
        <f>ABS(O1909-O1411)*100</f>
        <v>1.142826642909478</v>
      </c>
      <c r="T1411" t="s">
        <v>83</v>
      </c>
      <c r="V1411" s="7">
        <v>75000</v>
      </c>
      <c r="W1411" t="s">
        <v>45</v>
      </c>
      <c r="X1411" s="17" t="s">
        <v>46</v>
      </c>
      <c r="Z1411" t="s">
        <v>1731</v>
      </c>
      <c r="AA1411">
        <v>401</v>
      </c>
      <c r="AB1411">
        <v>57</v>
      </c>
    </row>
    <row r="1412" spans="1:28" x14ac:dyDescent="0.25">
      <c r="A1412" t="s">
        <v>2958</v>
      </c>
      <c r="B1412" t="s">
        <v>2959</v>
      </c>
      <c r="C1412" s="17">
        <v>44783</v>
      </c>
      <c r="D1412" s="7">
        <v>426000</v>
      </c>
      <c r="E1412" t="s">
        <v>41</v>
      </c>
      <c r="F1412" t="s">
        <v>42</v>
      </c>
      <c r="G1412" s="7">
        <v>426000</v>
      </c>
      <c r="H1412" s="7">
        <v>201940</v>
      </c>
      <c r="I1412" s="12">
        <f t="shared" si="109"/>
        <v>47.4037558685446</v>
      </c>
      <c r="J1412" s="12">
        <f t="shared" si="112"/>
        <v>2.2929474281586977</v>
      </c>
      <c r="K1412" s="7">
        <v>403880</v>
      </c>
      <c r="L1412" s="7">
        <v>77313</v>
      </c>
      <c r="M1412" s="7">
        <f>G1412-L1412</f>
        <v>348687</v>
      </c>
      <c r="N1412" s="7">
        <v>229976.765625</v>
      </c>
      <c r="O1412" s="22">
        <f t="shared" si="110"/>
        <v>1.5161835981664724</v>
      </c>
      <c r="P1412" s="27">
        <v>2622</v>
      </c>
      <c r="Q1412" s="32">
        <f t="shared" si="111"/>
        <v>132.98512585812358</v>
      </c>
      <c r="R1412" s="37" t="s">
        <v>2943</v>
      </c>
      <c r="S1412" s="42">
        <f>ABS(O1909-O1412)*100</f>
        <v>1.7598159931377699</v>
      </c>
      <c r="T1412" t="s">
        <v>44</v>
      </c>
      <c r="V1412" s="7">
        <v>70000</v>
      </c>
      <c r="W1412" t="s">
        <v>45</v>
      </c>
      <c r="X1412" s="17" t="s">
        <v>46</v>
      </c>
      <c r="Z1412" t="s">
        <v>1731</v>
      </c>
      <c r="AA1412">
        <v>401</v>
      </c>
      <c r="AB1412">
        <v>57</v>
      </c>
    </row>
    <row r="1413" spans="1:28" x14ac:dyDescent="0.25">
      <c r="A1413" t="s">
        <v>2960</v>
      </c>
      <c r="B1413" t="s">
        <v>2961</v>
      </c>
      <c r="C1413" s="17">
        <v>45008</v>
      </c>
      <c r="D1413" s="7">
        <v>410000</v>
      </c>
      <c r="E1413" t="s">
        <v>41</v>
      </c>
      <c r="F1413" t="s">
        <v>42</v>
      </c>
      <c r="G1413" s="7">
        <v>410000</v>
      </c>
      <c r="H1413" s="7">
        <v>223140</v>
      </c>
      <c r="I1413" s="12">
        <f t="shared" si="109"/>
        <v>54.424390243902444</v>
      </c>
      <c r="J1413" s="12">
        <f t="shared" si="112"/>
        <v>4.7276869471991461</v>
      </c>
      <c r="K1413" s="7">
        <v>446278</v>
      </c>
      <c r="L1413" s="7">
        <v>81648</v>
      </c>
      <c r="M1413" s="7">
        <f>G1413-L1413</f>
        <v>328352</v>
      </c>
      <c r="N1413" s="7">
        <v>256781.6875</v>
      </c>
      <c r="O1413" s="22">
        <f t="shared" si="110"/>
        <v>1.2787204695038854</v>
      </c>
      <c r="P1413" s="27">
        <v>2538</v>
      </c>
      <c r="Q1413" s="32">
        <f t="shared" si="111"/>
        <v>129.37431048069345</v>
      </c>
      <c r="R1413" s="37" t="s">
        <v>2943</v>
      </c>
      <c r="S1413" s="42">
        <f>ABS(O1909-O1413)*100</f>
        <v>21.986496873120931</v>
      </c>
      <c r="T1413" t="s">
        <v>83</v>
      </c>
      <c r="V1413" s="7">
        <v>70000</v>
      </c>
      <c r="W1413" t="s">
        <v>45</v>
      </c>
      <c r="X1413" s="17" t="s">
        <v>46</v>
      </c>
      <c r="Z1413" t="s">
        <v>1731</v>
      </c>
      <c r="AA1413">
        <v>401</v>
      </c>
      <c r="AB1413">
        <v>57</v>
      </c>
    </row>
    <row r="1414" spans="1:28" x14ac:dyDescent="0.25">
      <c r="A1414" t="s">
        <v>2962</v>
      </c>
      <c r="B1414" t="s">
        <v>2963</v>
      </c>
      <c r="C1414" s="17">
        <v>45345</v>
      </c>
      <c r="D1414" s="7">
        <v>365000</v>
      </c>
      <c r="E1414" t="s">
        <v>41</v>
      </c>
      <c r="F1414" t="s">
        <v>42</v>
      </c>
      <c r="G1414" s="7">
        <v>365000</v>
      </c>
      <c r="H1414" s="7">
        <v>182340</v>
      </c>
      <c r="I1414" s="12">
        <f t="shared" si="109"/>
        <v>49.956164383561649</v>
      </c>
      <c r="J1414" s="12">
        <f t="shared" si="112"/>
        <v>0.25946108685835156</v>
      </c>
      <c r="K1414" s="7">
        <v>364689</v>
      </c>
      <c r="L1414" s="7">
        <v>48145</v>
      </c>
      <c r="M1414" s="7">
        <f>G1414-L1414</f>
        <v>316855</v>
      </c>
      <c r="N1414" s="7">
        <v>232752.9375</v>
      </c>
      <c r="O1414" s="22">
        <f t="shared" si="110"/>
        <v>1.3613362022552347</v>
      </c>
      <c r="P1414" s="27">
        <v>1505</v>
      </c>
      <c r="Q1414" s="32">
        <f t="shared" si="111"/>
        <v>210.53488372093022</v>
      </c>
      <c r="R1414" s="37" t="s">
        <v>2964</v>
      </c>
      <c r="S1414" s="42">
        <f>ABS(O1909-O1414)*100</f>
        <v>13.724923597986006</v>
      </c>
      <c r="T1414" t="s">
        <v>83</v>
      </c>
      <c r="V1414" s="7">
        <v>45000</v>
      </c>
      <c r="W1414" t="s">
        <v>45</v>
      </c>
      <c r="X1414" s="17" t="s">
        <v>46</v>
      </c>
      <c r="Z1414" t="s">
        <v>240</v>
      </c>
      <c r="AA1414">
        <v>407</v>
      </c>
      <c r="AB1414">
        <v>63</v>
      </c>
    </row>
    <row r="1415" spans="1:28" x14ac:dyDescent="0.25">
      <c r="A1415" t="s">
        <v>2965</v>
      </c>
      <c r="B1415" t="s">
        <v>2966</v>
      </c>
      <c r="C1415" s="17">
        <v>44687</v>
      </c>
      <c r="D1415" s="7">
        <v>475000</v>
      </c>
      <c r="E1415" t="s">
        <v>41</v>
      </c>
      <c r="F1415" t="s">
        <v>42</v>
      </c>
      <c r="G1415" s="7">
        <v>475000</v>
      </c>
      <c r="H1415" s="7">
        <v>234610</v>
      </c>
      <c r="I1415" s="12">
        <f t="shared" si="109"/>
        <v>49.391578947368423</v>
      </c>
      <c r="J1415" s="12">
        <f t="shared" si="112"/>
        <v>0.30512434933487498</v>
      </c>
      <c r="K1415" s="7">
        <v>469225</v>
      </c>
      <c r="L1415" s="7">
        <v>104379</v>
      </c>
      <c r="M1415" s="7">
        <f>G1415-L1415</f>
        <v>370621</v>
      </c>
      <c r="N1415" s="7">
        <v>461830.375</v>
      </c>
      <c r="O1415" s="22">
        <f t="shared" si="110"/>
        <v>0.80250459922650175</v>
      </c>
      <c r="P1415" s="27">
        <v>2075</v>
      </c>
      <c r="Q1415" s="32">
        <f t="shared" si="111"/>
        <v>178.61253012048192</v>
      </c>
      <c r="R1415" s="37" t="s">
        <v>2967</v>
      </c>
      <c r="S1415" s="42">
        <f>ABS(O1909-O1415)*100</f>
        <v>69.608083900859299</v>
      </c>
      <c r="T1415" t="s">
        <v>83</v>
      </c>
      <c r="V1415" s="7">
        <v>100000</v>
      </c>
      <c r="W1415" t="s">
        <v>45</v>
      </c>
      <c r="X1415" s="17" t="s">
        <v>46</v>
      </c>
      <c r="Z1415" t="s">
        <v>2968</v>
      </c>
      <c r="AA1415">
        <v>407</v>
      </c>
      <c r="AB1415">
        <v>74</v>
      </c>
    </row>
    <row r="1416" spans="1:28" x14ac:dyDescent="0.25">
      <c r="A1416" t="s">
        <v>2969</v>
      </c>
      <c r="B1416" t="s">
        <v>2970</v>
      </c>
      <c r="C1416" s="17">
        <v>44883</v>
      </c>
      <c r="D1416" s="7">
        <v>515000</v>
      </c>
      <c r="E1416" t="s">
        <v>41</v>
      </c>
      <c r="F1416" t="s">
        <v>42</v>
      </c>
      <c r="G1416" s="7">
        <v>515000</v>
      </c>
      <c r="H1416" s="7">
        <v>259610</v>
      </c>
      <c r="I1416" s="12">
        <f t="shared" si="109"/>
        <v>50.409708737864079</v>
      </c>
      <c r="J1416" s="12">
        <f t="shared" si="112"/>
        <v>0.71300544116078157</v>
      </c>
      <c r="K1416" s="7">
        <v>519221</v>
      </c>
      <c r="L1416" s="7">
        <v>114566</v>
      </c>
      <c r="M1416" s="7">
        <f>G1416-L1416</f>
        <v>400434</v>
      </c>
      <c r="N1416" s="7">
        <v>512221.53125</v>
      </c>
      <c r="O1416" s="22">
        <f t="shared" si="110"/>
        <v>0.78175940597967586</v>
      </c>
      <c r="P1416" s="27">
        <v>3175</v>
      </c>
      <c r="Q1416" s="32">
        <f t="shared" si="111"/>
        <v>126.12094488188977</v>
      </c>
      <c r="R1416" s="37" t="s">
        <v>2967</v>
      </c>
      <c r="S1416" s="42">
        <f>ABS(O1909-O1416)*100</f>
        <v>71.682603225541882</v>
      </c>
      <c r="T1416" t="s">
        <v>44</v>
      </c>
      <c r="V1416" s="7">
        <v>100000</v>
      </c>
      <c r="W1416" t="s">
        <v>45</v>
      </c>
      <c r="X1416" s="17" t="s">
        <v>46</v>
      </c>
      <c r="Z1416" t="s">
        <v>2968</v>
      </c>
      <c r="AA1416">
        <v>407</v>
      </c>
      <c r="AB1416">
        <v>75</v>
      </c>
    </row>
    <row r="1417" spans="1:28" x14ac:dyDescent="0.25">
      <c r="A1417" t="s">
        <v>2971</v>
      </c>
      <c r="B1417" t="s">
        <v>2972</v>
      </c>
      <c r="C1417" s="17">
        <v>45028</v>
      </c>
      <c r="D1417" s="7">
        <v>490000</v>
      </c>
      <c r="E1417" t="s">
        <v>41</v>
      </c>
      <c r="F1417" t="s">
        <v>42</v>
      </c>
      <c r="G1417" s="7">
        <v>490000</v>
      </c>
      <c r="H1417" s="7">
        <v>209890</v>
      </c>
      <c r="I1417" s="12">
        <f t="shared" si="109"/>
        <v>42.834693877551025</v>
      </c>
      <c r="J1417" s="12">
        <f t="shared" si="112"/>
        <v>6.8620094191522725</v>
      </c>
      <c r="K1417" s="7">
        <v>419775</v>
      </c>
      <c r="L1417" s="7">
        <v>73100</v>
      </c>
      <c r="M1417" s="7">
        <f>G1417-L1417</f>
        <v>416900</v>
      </c>
      <c r="N1417" s="7">
        <v>275138.875</v>
      </c>
      <c r="O1417" s="22">
        <f t="shared" si="110"/>
        <v>1.5152348064227565</v>
      </c>
      <c r="P1417" s="27">
        <v>2298</v>
      </c>
      <c r="Q1417" s="32">
        <f t="shared" si="111"/>
        <v>181.41862489120976</v>
      </c>
      <c r="R1417" s="37" t="s">
        <v>2934</v>
      </c>
      <c r="S1417" s="42">
        <f>ABS(O1909-O1417)*100</f>
        <v>1.6649368187661828</v>
      </c>
      <c r="T1417" t="s">
        <v>44</v>
      </c>
      <c r="V1417" s="7">
        <v>70000</v>
      </c>
      <c r="W1417" t="s">
        <v>45</v>
      </c>
      <c r="X1417" s="17" t="s">
        <v>46</v>
      </c>
      <c r="Z1417" t="s">
        <v>1731</v>
      </c>
      <c r="AA1417">
        <v>401</v>
      </c>
      <c r="AB1417">
        <v>61</v>
      </c>
    </row>
    <row r="1418" spans="1:28" x14ac:dyDescent="0.25">
      <c r="A1418" t="s">
        <v>2973</v>
      </c>
      <c r="B1418" t="s">
        <v>2974</v>
      </c>
      <c r="C1418" s="17">
        <v>45051</v>
      </c>
      <c r="D1418" s="7">
        <v>400000</v>
      </c>
      <c r="E1418" t="s">
        <v>41</v>
      </c>
      <c r="F1418" t="s">
        <v>42</v>
      </c>
      <c r="G1418" s="7">
        <v>400000</v>
      </c>
      <c r="H1418" s="7">
        <v>223660</v>
      </c>
      <c r="I1418" s="12">
        <f t="shared" si="109"/>
        <v>55.915000000000006</v>
      </c>
      <c r="J1418" s="12">
        <f t="shared" si="112"/>
        <v>6.2182967032967085</v>
      </c>
      <c r="K1418" s="7">
        <v>447326</v>
      </c>
      <c r="L1418" s="7">
        <v>77713</v>
      </c>
      <c r="M1418" s="7">
        <f>G1418-L1418</f>
        <v>322287</v>
      </c>
      <c r="N1418" s="7">
        <v>293343.65625</v>
      </c>
      <c r="O1418" s="22">
        <f t="shared" si="110"/>
        <v>1.0986670177906737</v>
      </c>
      <c r="P1418" s="27">
        <v>2650</v>
      </c>
      <c r="Q1418" s="32">
        <f t="shared" si="111"/>
        <v>121.6177358490566</v>
      </c>
      <c r="R1418" s="37" t="s">
        <v>2934</v>
      </c>
      <c r="S1418" s="42">
        <f>ABS(O1909-O1418)*100</f>
        <v>39.991842044442109</v>
      </c>
      <c r="T1418" t="s">
        <v>44</v>
      </c>
      <c r="V1418" s="7">
        <v>70000</v>
      </c>
      <c r="W1418" t="s">
        <v>45</v>
      </c>
      <c r="X1418" s="17" t="s">
        <v>46</v>
      </c>
      <c r="Z1418" t="s">
        <v>1731</v>
      </c>
      <c r="AA1418">
        <v>401</v>
      </c>
      <c r="AB1418">
        <v>52</v>
      </c>
    </row>
    <row r="1419" spans="1:28" x14ac:dyDescent="0.25">
      <c r="A1419" t="s">
        <v>2975</v>
      </c>
      <c r="B1419" t="s">
        <v>2976</v>
      </c>
      <c r="C1419" s="17">
        <v>45061</v>
      </c>
      <c r="D1419" s="7">
        <v>488500</v>
      </c>
      <c r="E1419" t="s">
        <v>41</v>
      </c>
      <c r="F1419" t="s">
        <v>42</v>
      </c>
      <c r="G1419" s="7">
        <v>488500</v>
      </c>
      <c r="H1419" s="7">
        <v>191530</v>
      </c>
      <c r="I1419" s="12">
        <f t="shared" si="109"/>
        <v>39.207778915046063</v>
      </c>
      <c r="J1419" s="12">
        <f t="shared" si="112"/>
        <v>10.488924381657235</v>
      </c>
      <c r="K1419" s="7">
        <v>383067</v>
      </c>
      <c r="L1419" s="7">
        <v>87487</v>
      </c>
      <c r="M1419" s="7">
        <f>G1419-L1419</f>
        <v>401013</v>
      </c>
      <c r="N1419" s="7">
        <v>234587.296875</v>
      </c>
      <c r="O1419" s="22">
        <f t="shared" si="110"/>
        <v>1.7094403888957383</v>
      </c>
      <c r="P1419" s="27">
        <v>2660</v>
      </c>
      <c r="Q1419" s="32">
        <f t="shared" si="111"/>
        <v>150.75676691729322</v>
      </c>
      <c r="R1419" s="37" t="s">
        <v>2934</v>
      </c>
      <c r="S1419" s="42">
        <f>ABS(O1909-O1419)*100</f>
        <v>21.085495066064365</v>
      </c>
      <c r="T1419" t="s">
        <v>137</v>
      </c>
      <c r="V1419" s="7">
        <v>70000</v>
      </c>
      <c r="W1419" t="s">
        <v>45</v>
      </c>
      <c r="X1419" s="17" t="s">
        <v>46</v>
      </c>
      <c r="Z1419" t="s">
        <v>1731</v>
      </c>
      <c r="AA1419">
        <v>401</v>
      </c>
      <c r="AB1419">
        <v>54</v>
      </c>
    </row>
    <row r="1420" spans="1:28" x14ac:dyDescent="0.25">
      <c r="A1420" t="s">
        <v>2977</v>
      </c>
      <c r="B1420" t="s">
        <v>2978</v>
      </c>
      <c r="C1420" s="17">
        <v>44831</v>
      </c>
      <c r="D1420" s="7">
        <v>519000</v>
      </c>
      <c r="E1420" t="s">
        <v>41</v>
      </c>
      <c r="F1420" t="s">
        <v>42</v>
      </c>
      <c r="G1420" s="7">
        <v>519000</v>
      </c>
      <c r="H1420" s="7">
        <v>269450</v>
      </c>
      <c r="I1420" s="12">
        <f t="shared" si="109"/>
        <v>51.917148362235068</v>
      </c>
      <c r="J1420" s="12">
        <f t="shared" si="112"/>
        <v>2.22044506553177</v>
      </c>
      <c r="K1420" s="7">
        <v>538904</v>
      </c>
      <c r="L1420" s="7">
        <v>109208</v>
      </c>
      <c r="M1420" s="7">
        <f>G1420-L1420</f>
        <v>409792</v>
      </c>
      <c r="N1420" s="7">
        <v>341028.5625</v>
      </c>
      <c r="O1420" s="22">
        <f t="shared" si="110"/>
        <v>1.2016354202003241</v>
      </c>
      <c r="P1420" s="27">
        <v>3164</v>
      </c>
      <c r="Q1420" s="32">
        <f t="shared" si="111"/>
        <v>129.51706700379268</v>
      </c>
      <c r="R1420" s="37" t="s">
        <v>2934</v>
      </c>
      <c r="S1420" s="42">
        <f>ABS(O1909-O1420)*100</f>
        <v>29.695001803477062</v>
      </c>
      <c r="T1420" t="s">
        <v>137</v>
      </c>
      <c r="V1420" s="7">
        <v>85470</v>
      </c>
      <c r="W1420" t="s">
        <v>45</v>
      </c>
      <c r="X1420" s="17" t="s">
        <v>46</v>
      </c>
      <c r="Z1420" t="s">
        <v>1731</v>
      </c>
      <c r="AA1420">
        <v>401</v>
      </c>
      <c r="AB1420">
        <v>49</v>
      </c>
    </row>
    <row r="1421" spans="1:28" x14ac:dyDescent="0.25">
      <c r="A1421" t="s">
        <v>2979</v>
      </c>
      <c r="B1421" t="s">
        <v>2980</v>
      </c>
      <c r="C1421" s="17">
        <v>44784</v>
      </c>
      <c r="D1421" s="7">
        <v>719900</v>
      </c>
      <c r="E1421" t="s">
        <v>41</v>
      </c>
      <c r="F1421" t="s">
        <v>42</v>
      </c>
      <c r="G1421" s="7">
        <v>719900</v>
      </c>
      <c r="H1421" s="7">
        <v>367140</v>
      </c>
      <c r="I1421" s="12">
        <f t="shared" si="109"/>
        <v>50.998749826364772</v>
      </c>
      <c r="J1421" s="12">
        <f t="shared" si="112"/>
        <v>1.3020465296614745</v>
      </c>
      <c r="K1421" s="7">
        <v>734288</v>
      </c>
      <c r="L1421" s="7">
        <v>77364</v>
      </c>
      <c r="M1421" s="7">
        <f>G1421-L1421</f>
        <v>642536</v>
      </c>
      <c r="N1421" s="7">
        <v>521368.25</v>
      </c>
      <c r="O1421" s="22">
        <f t="shared" si="110"/>
        <v>1.2324033924198492</v>
      </c>
      <c r="P1421" s="27">
        <v>3158</v>
      </c>
      <c r="Q1421" s="32">
        <f t="shared" si="111"/>
        <v>203.46295123495884</v>
      </c>
      <c r="R1421" s="37" t="s">
        <v>2934</v>
      </c>
      <c r="S1421" s="42">
        <f>ABS(O1909-O1421)*100</f>
        <v>26.618204581524552</v>
      </c>
      <c r="T1421" t="s">
        <v>83</v>
      </c>
      <c r="V1421" s="7">
        <v>70000</v>
      </c>
      <c r="W1421" t="s">
        <v>45</v>
      </c>
      <c r="X1421" s="17" t="s">
        <v>46</v>
      </c>
      <c r="Z1421" t="s">
        <v>1731</v>
      </c>
      <c r="AA1421">
        <v>401</v>
      </c>
      <c r="AB1421">
        <v>51</v>
      </c>
    </row>
    <row r="1422" spans="1:28" x14ac:dyDescent="0.25">
      <c r="A1422" t="s">
        <v>2981</v>
      </c>
      <c r="B1422" t="s">
        <v>2982</v>
      </c>
      <c r="C1422" s="17">
        <v>45184</v>
      </c>
      <c r="D1422" s="7">
        <v>599990</v>
      </c>
      <c r="E1422" t="s">
        <v>41</v>
      </c>
      <c r="F1422" t="s">
        <v>42</v>
      </c>
      <c r="G1422" s="7">
        <v>599990</v>
      </c>
      <c r="H1422" s="7">
        <v>285860</v>
      </c>
      <c r="I1422" s="12">
        <f t="shared" si="109"/>
        <v>47.644127402123374</v>
      </c>
      <c r="J1422" s="12">
        <f t="shared" si="112"/>
        <v>2.052575894579924</v>
      </c>
      <c r="K1422" s="7">
        <v>571725</v>
      </c>
      <c r="L1422" s="7">
        <v>94826</v>
      </c>
      <c r="M1422" s="7">
        <f>G1422-L1422</f>
        <v>505164</v>
      </c>
      <c r="N1422" s="7">
        <v>353258.53125</v>
      </c>
      <c r="O1422" s="22">
        <f t="shared" si="110"/>
        <v>1.4300121732728854</v>
      </c>
      <c r="P1422" s="27">
        <v>1802</v>
      </c>
      <c r="Q1422" s="32">
        <f t="shared" si="111"/>
        <v>280.33518312985569</v>
      </c>
      <c r="R1422" s="37" t="s">
        <v>2983</v>
      </c>
      <c r="S1422" s="42">
        <f>ABS(O1909-O1422)*100</f>
        <v>6.8573264962209279</v>
      </c>
      <c r="T1422" t="s">
        <v>83</v>
      </c>
      <c r="V1422" s="7">
        <v>90000</v>
      </c>
      <c r="W1422" t="s">
        <v>45</v>
      </c>
      <c r="X1422" s="17" t="s">
        <v>46</v>
      </c>
      <c r="Z1422" t="s">
        <v>2968</v>
      </c>
      <c r="AA1422">
        <v>407</v>
      </c>
      <c r="AB1422">
        <v>98</v>
      </c>
    </row>
    <row r="1423" spans="1:28" x14ac:dyDescent="0.25">
      <c r="A1423" t="s">
        <v>2984</v>
      </c>
      <c r="B1423" t="s">
        <v>2985</v>
      </c>
      <c r="C1423" s="17">
        <v>45287</v>
      </c>
      <c r="D1423" s="7">
        <v>548490</v>
      </c>
      <c r="E1423" t="s">
        <v>41</v>
      </c>
      <c r="F1423" t="s">
        <v>42</v>
      </c>
      <c r="G1423" s="7">
        <v>548490</v>
      </c>
      <c r="H1423" s="7">
        <v>273860</v>
      </c>
      <c r="I1423" s="12">
        <f t="shared" si="109"/>
        <v>49.929807289102811</v>
      </c>
      <c r="J1423" s="12">
        <f t="shared" si="112"/>
        <v>0.23310399239951352</v>
      </c>
      <c r="K1423" s="7">
        <v>547724</v>
      </c>
      <c r="L1423" s="7">
        <v>93356</v>
      </c>
      <c r="M1423" s="7">
        <f>G1423-L1423</f>
        <v>455134</v>
      </c>
      <c r="N1423" s="7">
        <v>336568.875</v>
      </c>
      <c r="O1423" s="22">
        <f t="shared" si="110"/>
        <v>1.3522759643178532</v>
      </c>
      <c r="P1423" s="27">
        <v>1818</v>
      </c>
      <c r="Q1423" s="32">
        <f t="shared" si="111"/>
        <v>250.34873487348736</v>
      </c>
      <c r="R1423" s="37" t="s">
        <v>2983</v>
      </c>
      <c r="S1423" s="42">
        <f>ABS(O1909-O1423)*100</f>
        <v>14.630947391724147</v>
      </c>
      <c r="T1423" t="s">
        <v>83</v>
      </c>
      <c r="V1423" s="7">
        <v>90000</v>
      </c>
      <c r="W1423" t="s">
        <v>45</v>
      </c>
      <c r="X1423" s="17" t="s">
        <v>46</v>
      </c>
      <c r="Z1423" t="s">
        <v>2968</v>
      </c>
      <c r="AA1423">
        <v>407</v>
      </c>
      <c r="AB1423">
        <v>98</v>
      </c>
    </row>
    <row r="1424" spans="1:28" x14ac:dyDescent="0.25">
      <c r="A1424" t="s">
        <v>2986</v>
      </c>
      <c r="B1424" t="s">
        <v>2987</v>
      </c>
      <c r="C1424" s="17">
        <v>45175</v>
      </c>
      <c r="D1424" s="7">
        <v>630540</v>
      </c>
      <c r="E1424" t="s">
        <v>41</v>
      </c>
      <c r="F1424" t="s">
        <v>42</v>
      </c>
      <c r="G1424" s="7">
        <v>630540</v>
      </c>
      <c r="H1424" s="7">
        <v>324240</v>
      </c>
      <c r="I1424" s="12">
        <f t="shared" si="109"/>
        <v>51.422590160814543</v>
      </c>
      <c r="J1424" s="12">
        <f t="shared" si="112"/>
        <v>1.7258868641112457</v>
      </c>
      <c r="K1424" s="7">
        <v>648484</v>
      </c>
      <c r="L1424" s="7">
        <v>94745</v>
      </c>
      <c r="M1424" s="7">
        <f>G1424-L1424</f>
        <v>535795</v>
      </c>
      <c r="N1424" s="7">
        <v>410177.03125</v>
      </c>
      <c r="O1424" s="22">
        <f t="shared" si="110"/>
        <v>1.306253054607138</v>
      </c>
      <c r="P1424" s="27">
        <v>2474</v>
      </c>
      <c r="Q1424" s="32">
        <f t="shared" si="111"/>
        <v>216.57033144704931</v>
      </c>
      <c r="R1424" s="37" t="s">
        <v>2983</v>
      </c>
      <c r="S1424" s="42">
        <f>ABS(O1909-O1424)*100</f>
        <v>19.233238362795667</v>
      </c>
      <c r="T1424" t="s">
        <v>83</v>
      </c>
      <c r="V1424" s="7">
        <v>90000</v>
      </c>
      <c r="W1424" t="s">
        <v>45</v>
      </c>
      <c r="X1424" s="17" t="s">
        <v>46</v>
      </c>
      <c r="Z1424" t="s">
        <v>2968</v>
      </c>
      <c r="AA1424">
        <v>407</v>
      </c>
      <c r="AB1424">
        <v>98</v>
      </c>
    </row>
    <row r="1425" spans="1:28" x14ac:dyDescent="0.25">
      <c r="A1425" t="s">
        <v>2988</v>
      </c>
      <c r="B1425" t="s">
        <v>2989</v>
      </c>
      <c r="C1425" s="17">
        <v>45195</v>
      </c>
      <c r="D1425" s="7">
        <v>712080</v>
      </c>
      <c r="E1425" t="s">
        <v>41</v>
      </c>
      <c r="F1425" t="s">
        <v>42</v>
      </c>
      <c r="G1425" s="7">
        <v>712080</v>
      </c>
      <c r="H1425" s="7">
        <v>349520</v>
      </c>
      <c r="I1425" s="12">
        <f t="shared" si="109"/>
        <v>49.084372542410968</v>
      </c>
      <c r="J1425" s="12">
        <f t="shared" si="112"/>
        <v>0.61233075429232997</v>
      </c>
      <c r="K1425" s="7">
        <v>699039</v>
      </c>
      <c r="L1425" s="7">
        <v>94745</v>
      </c>
      <c r="M1425" s="7">
        <f>G1425-L1425</f>
        <v>617335</v>
      </c>
      <c r="N1425" s="7">
        <v>447625.1875</v>
      </c>
      <c r="O1425" s="22">
        <f t="shared" si="110"/>
        <v>1.3791337423343721</v>
      </c>
      <c r="P1425" s="27">
        <v>2631</v>
      </c>
      <c r="Q1425" s="32">
        <f t="shared" si="111"/>
        <v>234.63892056252377</v>
      </c>
      <c r="R1425" s="37" t="s">
        <v>2983</v>
      </c>
      <c r="S1425" s="42">
        <f>ABS(O1909-O1425)*100</f>
        <v>11.945169590072258</v>
      </c>
      <c r="T1425" t="s">
        <v>83</v>
      </c>
      <c r="V1425" s="7">
        <v>90000</v>
      </c>
      <c r="W1425" t="s">
        <v>45</v>
      </c>
      <c r="X1425" s="17" t="s">
        <v>46</v>
      </c>
      <c r="Z1425" t="s">
        <v>2968</v>
      </c>
      <c r="AA1425">
        <v>407</v>
      </c>
      <c r="AB1425">
        <v>98</v>
      </c>
    </row>
    <row r="1426" spans="1:28" x14ac:dyDescent="0.25">
      <c r="A1426" t="s">
        <v>2990</v>
      </c>
      <c r="B1426" t="s">
        <v>2991</v>
      </c>
      <c r="C1426" s="17">
        <v>45196</v>
      </c>
      <c r="D1426" s="7">
        <v>565690</v>
      </c>
      <c r="E1426" t="s">
        <v>41</v>
      </c>
      <c r="F1426" t="s">
        <v>42</v>
      </c>
      <c r="G1426" s="7">
        <v>565690</v>
      </c>
      <c r="H1426" s="7">
        <v>286040</v>
      </c>
      <c r="I1426" s="12">
        <f t="shared" si="109"/>
        <v>50.56479697360745</v>
      </c>
      <c r="J1426" s="12">
        <f t="shared" si="112"/>
        <v>0.86809367690415229</v>
      </c>
      <c r="K1426" s="7">
        <v>572070</v>
      </c>
      <c r="L1426" s="7">
        <v>94644</v>
      </c>
      <c r="M1426" s="7">
        <f>G1426-L1426</f>
        <v>471046</v>
      </c>
      <c r="N1426" s="7">
        <v>353648.875</v>
      </c>
      <c r="O1426" s="22">
        <f t="shared" si="110"/>
        <v>1.3319595601710879</v>
      </c>
      <c r="P1426" s="27">
        <v>1874</v>
      </c>
      <c r="Q1426" s="32">
        <f t="shared" si="111"/>
        <v>251.35859124866596</v>
      </c>
      <c r="R1426" s="37" t="s">
        <v>2983</v>
      </c>
      <c r="S1426" s="42">
        <f>ABS(O1909-O1426)*100</f>
        <v>16.662587806400687</v>
      </c>
      <c r="T1426" t="s">
        <v>83</v>
      </c>
      <c r="V1426" s="7">
        <v>90000</v>
      </c>
      <c r="W1426" t="s">
        <v>45</v>
      </c>
      <c r="X1426" s="17" t="s">
        <v>46</v>
      </c>
      <c r="Z1426" t="s">
        <v>2968</v>
      </c>
      <c r="AA1426">
        <v>407</v>
      </c>
      <c r="AB1426">
        <v>98</v>
      </c>
    </row>
    <row r="1427" spans="1:28" x14ac:dyDescent="0.25">
      <c r="A1427" t="s">
        <v>2992</v>
      </c>
      <c r="B1427" t="s">
        <v>2993</v>
      </c>
      <c r="C1427" s="17">
        <v>45183</v>
      </c>
      <c r="D1427" s="7">
        <v>592940</v>
      </c>
      <c r="E1427" t="s">
        <v>41</v>
      </c>
      <c r="F1427" t="s">
        <v>42</v>
      </c>
      <c r="G1427" s="7">
        <v>592940</v>
      </c>
      <c r="H1427" s="7">
        <v>300800</v>
      </c>
      <c r="I1427" s="12">
        <f t="shared" si="109"/>
        <v>50.730259385435282</v>
      </c>
      <c r="J1427" s="12">
        <f t="shared" si="112"/>
        <v>1.0335560887319843</v>
      </c>
      <c r="K1427" s="7">
        <v>601600</v>
      </c>
      <c r="L1427" s="7">
        <v>94629</v>
      </c>
      <c r="M1427" s="7">
        <f>G1427-L1427</f>
        <v>498311</v>
      </c>
      <c r="N1427" s="7">
        <v>375534.0625</v>
      </c>
      <c r="O1427" s="22">
        <f t="shared" si="110"/>
        <v>1.3269395502571755</v>
      </c>
      <c r="P1427" s="27">
        <v>1949</v>
      </c>
      <c r="Q1427" s="32">
        <f t="shared" si="111"/>
        <v>255.67521806054387</v>
      </c>
      <c r="R1427" s="37" t="s">
        <v>2983</v>
      </c>
      <c r="S1427" s="42">
        <f>ABS(O1909-O1427)*100</f>
        <v>17.164588797791925</v>
      </c>
      <c r="T1427" t="s">
        <v>83</v>
      </c>
      <c r="V1427" s="7">
        <v>90000</v>
      </c>
      <c r="W1427" t="s">
        <v>45</v>
      </c>
      <c r="X1427" s="17" t="s">
        <v>46</v>
      </c>
      <c r="Z1427" t="s">
        <v>2968</v>
      </c>
      <c r="AA1427">
        <v>407</v>
      </c>
      <c r="AB1427">
        <v>98</v>
      </c>
    </row>
    <row r="1428" spans="1:28" x14ac:dyDescent="0.25">
      <c r="A1428" t="s">
        <v>2994</v>
      </c>
      <c r="B1428" t="s">
        <v>2995</v>
      </c>
      <c r="C1428" s="17">
        <v>45188</v>
      </c>
      <c r="D1428" s="7">
        <v>619115</v>
      </c>
      <c r="E1428" t="s">
        <v>41</v>
      </c>
      <c r="F1428" t="s">
        <v>42</v>
      </c>
      <c r="G1428" s="7">
        <v>619115</v>
      </c>
      <c r="H1428" s="7">
        <v>289470</v>
      </c>
      <c r="I1428" s="12">
        <f t="shared" si="109"/>
        <v>46.755449310709643</v>
      </c>
      <c r="J1428" s="12">
        <f t="shared" si="112"/>
        <v>2.9412539859936544</v>
      </c>
      <c r="K1428" s="7">
        <v>578941</v>
      </c>
      <c r="L1428" s="7">
        <v>94745</v>
      </c>
      <c r="M1428" s="7">
        <f>G1428-L1428</f>
        <v>524370</v>
      </c>
      <c r="N1428" s="7">
        <v>358663.71875</v>
      </c>
      <c r="O1428" s="22">
        <f t="shared" si="110"/>
        <v>1.4620101576694535</v>
      </c>
      <c r="P1428" s="27">
        <v>1886</v>
      </c>
      <c r="Q1428" s="32">
        <f t="shared" si="111"/>
        <v>278.03287380699896</v>
      </c>
      <c r="R1428" s="37" t="s">
        <v>2983</v>
      </c>
      <c r="S1428" s="42">
        <f>ABS(O1909-O1428)*100</f>
        <v>3.6575280565641188</v>
      </c>
      <c r="T1428" t="s">
        <v>83</v>
      </c>
      <c r="V1428" s="7">
        <v>90000</v>
      </c>
      <c r="W1428" t="s">
        <v>45</v>
      </c>
      <c r="X1428" s="17" t="s">
        <v>46</v>
      </c>
      <c r="Z1428" t="s">
        <v>2968</v>
      </c>
      <c r="AA1428">
        <v>407</v>
      </c>
      <c r="AB1428">
        <v>98</v>
      </c>
    </row>
    <row r="1429" spans="1:28" x14ac:dyDescent="0.25">
      <c r="A1429" t="s">
        <v>2996</v>
      </c>
      <c r="B1429" t="s">
        <v>2997</v>
      </c>
      <c r="C1429" s="17">
        <v>45287</v>
      </c>
      <c r="D1429" s="7">
        <v>576040</v>
      </c>
      <c r="E1429" t="s">
        <v>41</v>
      </c>
      <c r="F1429" t="s">
        <v>42</v>
      </c>
      <c r="G1429" s="7">
        <v>576040</v>
      </c>
      <c r="H1429" s="7">
        <v>284570</v>
      </c>
      <c r="I1429" s="12">
        <f t="shared" si="109"/>
        <v>49.401083258107079</v>
      </c>
      <c r="J1429" s="12">
        <f t="shared" si="112"/>
        <v>0.2956200385962191</v>
      </c>
      <c r="K1429" s="7">
        <v>569141</v>
      </c>
      <c r="L1429" s="7">
        <v>93275</v>
      </c>
      <c r="M1429" s="7">
        <f>G1429-L1429</f>
        <v>482765</v>
      </c>
      <c r="N1429" s="7">
        <v>352493.34375</v>
      </c>
      <c r="O1429" s="22">
        <f t="shared" si="110"/>
        <v>1.3695719608889778</v>
      </c>
      <c r="P1429" s="27">
        <v>1938</v>
      </c>
      <c r="Q1429" s="32">
        <f t="shared" si="111"/>
        <v>249.1047471620227</v>
      </c>
      <c r="R1429" s="37" t="s">
        <v>2983</v>
      </c>
      <c r="S1429" s="42">
        <f>ABS(O1909-O1429)*100</f>
        <v>12.90134773461169</v>
      </c>
      <c r="T1429" t="s">
        <v>83</v>
      </c>
      <c r="V1429" s="7">
        <v>90000</v>
      </c>
      <c r="W1429" t="s">
        <v>45</v>
      </c>
      <c r="X1429" s="17" t="s">
        <v>46</v>
      </c>
      <c r="Z1429" t="s">
        <v>2968</v>
      </c>
      <c r="AA1429">
        <v>407</v>
      </c>
      <c r="AB1429">
        <v>98</v>
      </c>
    </row>
    <row r="1430" spans="1:28" x14ac:dyDescent="0.25">
      <c r="A1430" t="s">
        <v>2998</v>
      </c>
      <c r="B1430" t="s">
        <v>2999</v>
      </c>
      <c r="C1430" s="17">
        <v>45317</v>
      </c>
      <c r="D1430" s="7">
        <v>615415</v>
      </c>
      <c r="E1430" t="s">
        <v>41</v>
      </c>
      <c r="F1430" t="s">
        <v>42</v>
      </c>
      <c r="G1430" s="7">
        <v>615415</v>
      </c>
      <c r="H1430" s="7">
        <v>243180</v>
      </c>
      <c r="I1430" s="12">
        <f t="shared" si="109"/>
        <v>39.514798956801506</v>
      </c>
      <c r="J1430" s="12">
        <f t="shared" si="112"/>
        <v>10.181904339901791</v>
      </c>
      <c r="K1430" s="7">
        <v>486357</v>
      </c>
      <c r="L1430" s="7">
        <v>32924</v>
      </c>
      <c r="M1430" s="7">
        <f>G1430-L1430</f>
        <v>582491</v>
      </c>
      <c r="N1430" s="7">
        <v>335876.28125</v>
      </c>
      <c r="O1430" s="22">
        <f t="shared" si="110"/>
        <v>1.7342427331641179</v>
      </c>
      <c r="P1430" s="27">
        <v>1970</v>
      </c>
      <c r="Q1430" s="32">
        <f t="shared" si="111"/>
        <v>295.68071065989847</v>
      </c>
      <c r="R1430" s="37" t="s">
        <v>2983</v>
      </c>
      <c r="S1430" s="42">
        <f>ABS(O1909-O1430)*100</f>
        <v>23.565729492902321</v>
      </c>
      <c r="T1430" t="s">
        <v>83</v>
      </c>
      <c r="V1430" s="7">
        <v>90000</v>
      </c>
      <c r="W1430" t="s">
        <v>45</v>
      </c>
      <c r="X1430" s="17" t="s">
        <v>46</v>
      </c>
      <c r="Z1430" t="s">
        <v>2968</v>
      </c>
      <c r="AA1430">
        <v>407</v>
      </c>
      <c r="AB1430">
        <v>98</v>
      </c>
    </row>
    <row r="1431" spans="1:28" x14ac:dyDescent="0.25">
      <c r="A1431" t="s">
        <v>3000</v>
      </c>
      <c r="B1431" t="s">
        <v>3001</v>
      </c>
      <c r="C1431" s="17">
        <v>45287</v>
      </c>
      <c r="D1431" s="7">
        <v>682315</v>
      </c>
      <c r="E1431" t="s">
        <v>41</v>
      </c>
      <c r="F1431" t="s">
        <v>42</v>
      </c>
      <c r="G1431" s="7">
        <v>682315</v>
      </c>
      <c r="H1431" s="7">
        <v>341460</v>
      </c>
      <c r="I1431" s="12">
        <f t="shared" si="109"/>
        <v>50.044334361695107</v>
      </c>
      <c r="J1431" s="12">
        <f t="shared" si="112"/>
        <v>0.34763106499180907</v>
      </c>
      <c r="K1431" s="7">
        <v>682920</v>
      </c>
      <c r="L1431" s="7">
        <v>103275</v>
      </c>
      <c r="M1431" s="7">
        <f>G1431-L1431</f>
        <v>579040</v>
      </c>
      <c r="N1431" s="7">
        <v>429366.65625</v>
      </c>
      <c r="O1431" s="22">
        <f t="shared" si="110"/>
        <v>1.3485909806253149</v>
      </c>
      <c r="P1431" s="27">
        <v>2546</v>
      </c>
      <c r="Q1431" s="32">
        <f t="shared" si="111"/>
        <v>227.43126472898663</v>
      </c>
      <c r="R1431" s="37" t="s">
        <v>2983</v>
      </c>
      <c r="S1431" s="42">
        <f>ABS(O1909-O1431)*100</f>
        <v>14.999445760977981</v>
      </c>
      <c r="T1431" t="s">
        <v>83</v>
      </c>
      <c r="V1431" s="7">
        <v>100000</v>
      </c>
      <c r="W1431" t="s">
        <v>45</v>
      </c>
      <c r="X1431" s="17" t="s">
        <v>46</v>
      </c>
      <c r="Z1431" t="s">
        <v>2968</v>
      </c>
      <c r="AA1431">
        <v>407</v>
      </c>
      <c r="AB1431">
        <v>98</v>
      </c>
    </row>
    <row r="1432" spans="1:28" x14ac:dyDescent="0.25">
      <c r="A1432" t="s">
        <v>3002</v>
      </c>
      <c r="B1432" t="s">
        <v>3003</v>
      </c>
      <c r="C1432" s="17">
        <v>45219</v>
      </c>
      <c r="D1432" s="7">
        <v>702080</v>
      </c>
      <c r="E1432" t="s">
        <v>41</v>
      </c>
      <c r="F1432" t="s">
        <v>42</v>
      </c>
      <c r="G1432" s="7">
        <v>702080</v>
      </c>
      <c r="H1432" s="7">
        <v>344330</v>
      </c>
      <c r="I1432" s="12">
        <f t="shared" si="109"/>
        <v>49.044268459434818</v>
      </c>
      <c r="J1432" s="12">
        <f t="shared" si="112"/>
        <v>0.65243483726847984</v>
      </c>
      <c r="K1432" s="7">
        <v>688662</v>
      </c>
      <c r="L1432" s="7">
        <v>103275</v>
      </c>
      <c r="M1432" s="7">
        <f>G1432-L1432</f>
        <v>598805</v>
      </c>
      <c r="N1432" s="7">
        <v>433620</v>
      </c>
      <c r="O1432" s="22">
        <f t="shared" si="110"/>
        <v>1.3809441446427748</v>
      </c>
      <c r="P1432" s="27">
        <v>2566</v>
      </c>
      <c r="Q1432" s="32">
        <f t="shared" si="111"/>
        <v>233.36126266562744</v>
      </c>
      <c r="R1432" s="37" t="s">
        <v>2983</v>
      </c>
      <c r="S1432" s="42">
        <f>ABS(O1909-O1432)*100</f>
        <v>11.76412935923199</v>
      </c>
      <c r="T1432" t="s">
        <v>83</v>
      </c>
      <c r="V1432" s="7">
        <v>100000</v>
      </c>
      <c r="W1432" t="s">
        <v>45</v>
      </c>
      <c r="X1432" s="17" t="s">
        <v>46</v>
      </c>
      <c r="Z1432" t="s">
        <v>2968</v>
      </c>
      <c r="AA1432">
        <v>407</v>
      </c>
      <c r="AB1432">
        <v>98</v>
      </c>
    </row>
    <row r="1433" spans="1:28" x14ac:dyDescent="0.25">
      <c r="A1433" t="s">
        <v>3004</v>
      </c>
      <c r="B1433" t="s">
        <v>3005</v>
      </c>
      <c r="C1433" s="17">
        <v>45252</v>
      </c>
      <c r="D1433" s="7">
        <v>604840</v>
      </c>
      <c r="E1433" t="s">
        <v>41</v>
      </c>
      <c r="F1433" t="s">
        <v>42</v>
      </c>
      <c r="G1433" s="7">
        <v>604840</v>
      </c>
      <c r="H1433" s="7">
        <v>322840</v>
      </c>
      <c r="I1433" s="12">
        <f t="shared" si="109"/>
        <v>53.37609946432115</v>
      </c>
      <c r="J1433" s="12">
        <f t="shared" si="112"/>
        <v>3.6793961676178526</v>
      </c>
      <c r="K1433" s="7">
        <v>645686</v>
      </c>
      <c r="L1433" s="7">
        <v>94979</v>
      </c>
      <c r="M1433" s="7">
        <f>G1433-L1433</f>
        <v>509861</v>
      </c>
      <c r="N1433" s="7">
        <v>407931.125</v>
      </c>
      <c r="O1433" s="22">
        <f t="shared" si="110"/>
        <v>1.2498703059248053</v>
      </c>
      <c r="P1433" s="27">
        <v>2472</v>
      </c>
      <c r="Q1433" s="32">
        <f t="shared" si="111"/>
        <v>206.2544498381877</v>
      </c>
      <c r="R1433" s="37" t="s">
        <v>2983</v>
      </c>
      <c r="S1433" s="42">
        <f>ABS(O1909-O1433)*100</f>
        <v>24.871513231028942</v>
      </c>
      <c r="T1433" t="s">
        <v>83</v>
      </c>
      <c r="V1433" s="7">
        <v>90000</v>
      </c>
      <c r="W1433" t="s">
        <v>45</v>
      </c>
      <c r="X1433" s="17" t="s">
        <v>46</v>
      </c>
      <c r="Z1433" t="s">
        <v>2968</v>
      </c>
      <c r="AA1433">
        <v>407</v>
      </c>
      <c r="AB1433">
        <v>98</v>
      </c>
    </row>
    <row r="1434" spans="1:28" x14ac:dyDescent="0.25">
      <c r="A1434" t="s">
        <v>3006</v>
      </c>
      <c r="B1434" t="s">
        <v>3007</v>
      </c>
      <c r="C1434" s="17">
        <v>45289</v>
      </c>
      <c r="D1434" s="7">
        <v>547765</v>
      </c>
      <c r="E1434" t="s">
        <v>41</v>
      </c>
      <c r="F1434" t="s">
        <v>42</v>
      </c>
      <c r="G1434" s="7">
        <v>547765</v>
      </c>
      <c r="H1434" s="7">
        <v>279760</v>
      </c>
      <c r="I1434" s="12">
        <f t="shared" si="109"/>
        <v>51.072996631767275</v>
      </c>
      <c r="J1434" s="12">
        <f t="shared" si="112"/>
        <v>1.376293335063977</v>
      </c>
      <c r="K1434" s="7">
        <v>559518</v>
      </c>
      <c r="L1434" s="7">
        <v>92924</v>
      </c>
      <c r="M1434" s="7">
        <f>G1434-L1434</f>
        <v>454841</v>
      </c>
      <c r="N1434" s="7">
        <v>345625.1875</v>
      </c>
      <c r="O1434" s="22">
        <f t="shared" si="110"/>
        <v>1.3159949461148575</v>
      </c>
      <c r="P1434" s="27">
        <v>1861</v>
      </c>
      <c r="Q1434" s="32">
        <f t="shared" si="111"/>
        <v>244.40677055346589</v>
      </c>
      <c r="R1434" s="37" t="s">
        <v>2983</v>
      </c>
      <c r="S1434" s="42">
        <f>ABS(O1909-O1434)*100</f>
        <v>18.259049212023726</v>
      </c>
      <c r="T1434" t="s">
        <v>83</v>
      </c>
      <c r="V1434" s="7">
        <v>90000</v>
      </c>
      <c r="W1434" t="s">
        <v>45</v>
      </c>
      <c r="X1434" s="17" t="s">
        <v>46</v>
      </c>
      <c r="Z1434" t="s">
        <v>2968</v>
      </c>
      <c r="AA1434">
        <v>407</v>
      </c>
      <c r="AB1434">
        <v>98</v>
      </c>
    </row>
    <row r="1435" spans="1:28" x14ac:dyDescent="0.25">
      <c r="A1435" t="s">
        <v>3008</v>
      </c>
      <c r="B1435" t="s">
        <v>3009</v>
      </c>
      <c r="C1435" s="17">
        <v>45222</v>
      </c>
      <c r="D1435" s="7">
        <v>564865</v>
      </c>
      <c r="E1435" t="s">
        <v>41</v>
      </c>
      <c r="F1435" t="s">
        <v>42</v>
      </c>
      <c r="G1435" s="7">
        <v>564865</v>
      </c>
      <c r="H1435" s="7">
        <v>294940</v>
      </c>
      <c r="I1435" s="12">
        <f t="shared" si="109"/>
        <v>52.214245881759361</v>
      </c>
      <c r="J1435" s="12">
        <f t="shared" si="112"/>
        <v>2.5175425850560629</v>
      </c>
      <c r="K1435" s="7">
        <v>589880</v>
      </c>
      <c r="L1435" s="7">
        <v>94862</v>
      </c>
      <c r="M1435" s="7">
        <f>G1435-L1435</f>
        <v>470003</v>
      </c>
      <c r="N1435" s="7">
        <v>366680</v>
      </c>
      <c r="O1435" s="22">
        <f t="shared" si="110"/>
        <v>1.2817797534635105</v>
      </c>
      <c r="P1435" s="27">
        <v>1889</v>
      </c>
      <c r="Q1435" s="32">
        <f t="shared" si="111"/>
        <v>248.81048173636844</v>
      </c>
      <c r="R1435" s="37" t="s">
        <v>2983</v>
      </c>
      <c r="S1435" s="42">
        <f>ABS(O1909-O1435)*100</f>
        <v>21.680568477158424</v>
      </c>
      <c r="T1435" t="s">
        <v>83</v>
      </c>
      <c r="V1435" s="7">
        <v>90000</v>
      </c>
      <c r="W1435" t="s">
        <v>45</v>
      </c>
      <c r="X1435" s="17" t="s">
        <v>46</v>
      </c>
      <c r="Z1435" t="s">
        <v>2968</v>
      </c>
      <c r="AA1435">
        <v>407</v>
      </c>
      <c r="AB1435">
        <v>98</v>
      </c>
    </row>
    <row r="1436" spans="1:28" x14ac:dyDescent="0.25">
      <c r="A1436" t="s">
        <v>3010</v>
      </c>
      <c r="B1436" t="s">
        <v>3011</v>
      </c>
      <c r="C1436" s="17">
        <v>45247</v>
      </c>
      <c r="D1436" s="7">
        <v>555840</v>
      </c>
      <c r="E1436" t="s">
        <v>41</v>
      </c>
      <c r="F1436" t="s">
        <v>42</v>
      </c>
      <c r="G1436" s="7">
        <v>555840</v>
      </c>
      <c r="H1436" s="7">
        <v>276550</v>
      </c>
      <c r="I1436" s="12">
        <f t="shared" si="109"/>
        <v>49.753526194588375</v>
      </c>
      <c r="J1436" s="12">
        <f t="shared" si="112"/>
        <v>5.6822897885076884E-2</v>
      </c>
      <c r="K1436" s="7">
        <v>553090</v>
      </c>
      <c r="L1436" s="7">
        <v>94629</v>
      </c>
      <c r="M1436" s="7">
        <f>G1436-L1436</f>
        <v>461211</v>
      </c>
      <c r="N1436" s="7">
        <v>339600.75</v>
      </c>
      <c r="O1436" s="22">
        <f t="shared" si="110"/>
        <v>1.3580977073813882</v>
      </c>
      <c r="P1436" s="27">
        <v>1811</v>
      </c>
      <c r="Q1436" s="32">
        <f t="shared" si="111"/>
        <v>254.67200441744893</v>
      </c>
      <c r="R1436" s="37" t="s">
        <v>2983</v>
      </c>
      <c r="S1436" s="42">
        <f>ABS(O1909-O1436)*100</f>
        <v>14.048773085370648</v>
      </c>
      <c r="T1436" t="s">
        <v>83</v>
      </c>
      <c r="V1436" s="7">
        <v>90000</v>
      </c>
      <c r="W1436" t="s">
        <v>45</v>
      </c>
      <c r="X1436" s="17" t="s">
        <v>46</v>
      </c>
      <c r="Z1436" t="s">
        <v>2968</v>
      </c>
      <c r="AA1436">
        <v>407</v>
      </c>
      <c r="AB1436">
        <v>98</v>
      </c>
    </row>
    <row r="1437" spans="1:28" x14ac:dyDescent="0.25">
      <c r="A1437" t="s">
        <v>3012</v>
      </c>
      <c r="B1437" t="s">
        <v>3013</v>
      </c>
      <c r="C1437" s="17">
        <v>45252</v>
      </c>
      <c r="D1437" s="7">
        <v>529590</v>
      </c>
      <c r="E1437" t="s">
        <v>41</v>
      </c>
      <c r="F1437" t="s">
        <v>42</v>
      </c>
      <c r="G1437" s="7">
        <v>529590</v>
      </c>
      <c r="H1437" s="7">
        <v>265000</v>
      </c>
      <c r="I1437" s="12">
        <f t="shared" si="109"/>
        <v>50.038709190128216</v>
      </c>
      <c r="J1437" s="12">
        <f t="shared" si="112"/>
        <v>0.34200589342491838</v>
      </c>
      <c r="K1437" s="7">
        <v>530004</v>
      </c>
      <c r="L1437" s="7">
        <v>94629</v>
      </c>
      <c r="M1437" s="7">
        <f>G1437-L1437</f>
        <v>434961</v>
      </c>
      <c r="N1437" s="7">
        <v>322500</v>
      </c>
      <c r="O1437" s="22">
        <f t="shared" si="110"/>
        <v>1.3487162790697675</v>
      </c>
      <c r="P1437" s="27">
        <v>1700</v>
      </c>
      <c r="Q1437" s="32">
        <f t="shared" si="111"/>
        <v>255.8594117647059</v>
      </c>
      <c r="R1437" s="37" t="s">
        <v>2983</v>
      </c>
      <c r="S1437" s="42">
        <f>ABS(O1909-O1437)*100</f>
        <v>14.986915916532716</v>
      </c>
      <c r="T1437" t="s">
        <v>83</v>
      </c>
      <c r="V1437" s="7">
        <v>90000</v>
      </c>
      <c r="W1437" t="s">
        <v>45</v>
      </c>
      <c r="X1437" s="17" t="s">
        <v>46</v>
      </c>
      <c r="Z1437" t="s">
        <v>2968</v>
      </c>
      <c r="AA1437">
        <v>407</v>
      </c>
      <c r="AB1437">
        <v>98</v>
      </c>
    </row>
    <row r="1438" spans="1:28" x14ac:dyDescent="0.25">
      <c r="A1438" t="s">
        <v>3014</v>
      </c>
      <c r="B1438" t="s">
        <v>3015</v>
      </c>
      <c r="C1438" s="17">
        <v>45190</v>
      </c>
      <c r="D1438" s="7">
        <v>542500</v>
      </c>
      <c r="E1438" t="s">
        <v>41</v>
      </c>
      <c r="F1438" t="s">
        <v>42</v>
      </c>
      <c r="G1438" s="7">
        <v>542500</v>
      </c>
      <c r="H1438" s="7">
        <v>309140</v>
      </c>
      <c r="I1438" s="12">
        <f t="shared" si="109"/>
        <v>56.984331797235022</v>
      </c>
      <c r="J1438" s="12">
        <f t="shared" si="112"/>
        <v>7.2876285005317243</v>
      </c>
      <c r="K1438" s="7">
        <v>618276</v>
      </c>
      <c r="L1438" s="7">
        <v>94745</v>
      </c>
      <c r="M1438" s="7">
        <f>G1438-L1438</f>
        <v>447755</v>
      </c>
      <c r="N1438" s="7">
        <v>387800.75</v>
      </c>
      <c r="O1438" s="22">
        <f t="shared" si="110"/>
        <v>1.1546006551044576</v>
      </c>
      <c r="P1438" s="27">
        <v>2340</v>
      </c>
      <c r="Q1438" s="32">
        <f t="shared" si="111"/>
        <v>191.34829059829059</v>
      </c>
      <c r="R1438" s="37" t="s">
        <v>2983</v>
      </c>
      <c r="S1438" s="42">
        <f>ABS(O1909-O1438)*100</f>
        <v>34.398478313063706</v>
      </c>
      <c r="T1438" t="s">
        <v>83</v>
      </c>
      <c r="V1438" s="7">
        <v>90000</v>
      </c>
      <c r="W1438" t="s">
        <v>45</v>
      </c>
      <c r="X1438" s="17" t="s">
        <v>46</v>
      </c>
      <c r="Z1438" t="s">
        <v>2968</v>
      </c>
      <c r="AA1438">
        <v>407</v>
      </c>
      <c r="AB1438">
        <v>98</v>
      </c>
    </row>
    <row r="1439" spans="1:28" x14ac:dyDescent="0.25">
      <c r="A1439" t="s">
        <v>3016</v>
      </c>
      <c r="B1439" t="s">
        <v>3017</v>
      </c>
      <c r="C1439" s="17">
        <v>45258</v>
      </c>
      <c r="D1439" s="7">
        <v>606140</v>
      </c>
      <c r="E1439" t="s">
        <v>41</v>
      </c>
      <c r="F1439" t="s">
        <v>42</v>
      </c>
      <c r="G1439" s="7">
        <v>606140</v>
      </c>
      <c r="H1439" s="7">
        <v>269470</v>
      </c>
      <c r="I1439" s="12">
        <f t="shared" si="109"/>
        <v>44.456726168871882</v>
      </c>
      <c r="J1439" s="12">
        <f t="shared" si="112"/>
        <v>5.2399771278314162</v>
      </c>
      <c r="K1439" s="7">
        <v>538932</v>
      </c>
      <c r="L1439" s="7">
        <v>96822</v>
      </c>
      <c r="M1439" s="7">
        <f>G1439-L1439</f>
        <v>509318</v>
      </c>
      <c r="N1439" s="7">
        <v>327488.875</v>
      </c>
      <c r="O1439" s="22">
        <f t="shared" si="110"/>
        <v>1.5552222957192057</v>
      </c>
      <c r="P1439" s="27">
        <v>1687</v>
      </c>
      <c r="Q1439" s="32">
        <f t="shared" si="111"/>
        <v>301.9075281564908</v>
      </c>
      <c r="R1439" s="37" t="s">
        <v>2983</v>
      </c>
      <c r="S1439" s="42">
        <f>ABS(O1909-O1439)*100</f>
        <v>5.6636857484110958</v>
      </c>
      <c r="T1439" t="s">
        <v>83</v>
      </c>
      <c r="V1439" s="7">
        <v>90000</v>
      </c>
      <c r="W1439" t="s">
        <v>45</v>
      </c>
      <c r="X1439" s="17" t="s">
        <v>46</v>
      </c>
      <c r="Z1439" t="s">
        <v>2968</v>
      </c>
      <c r="AA1439">
        <v>407</v>
      </c>
      <c r="AB1439">
        <v>98</v>
      </c>
    </row>
    <row r="1440" spans="1:28" x14ac:dyDescent="0.25">
      <c r="A1440" t="s">
        <v>3018</v>
      </c>
      <c r="B1440" t="s">
        <v>3019</v>
      </c>
      <c r="C1440" s="17">
        <v>45251</v>
      </c>
      <c r="D1440" s="7">
        <v>532690</v>
      </c>
      <c r="E1440" t="s">
        <v>41</v>
      </c>
      <c r="F1440" t="s">
        <v>42</v>
      </c>
      <c r="G1440" s="7">
        <v>532690</v>
      </c>
      <c r="H1440" s="7">
        <v>277100</v>
      </c>
      <c r="I1440" s="12">
        <f t="shared" si="109"/>
        <v>52.018997916236465</v>
      </c>
      <c r="J1440" s="12">
        <f t="shared" si="112"/>
        <v>2.3222946195331673</v>
      </c>
      <c r="K1440" s="7">
        <v>554201</v>
      </c>
      <c r="L1440" s="7">
        <v>94511</v>
      </c>
      <c r="M1440" s="7">
        <f>G1440-L1440</f>
        <v>438179</v>
      </c>
      <c r="N1440" s="7">
        <v>340511.125</v>
      </c>
      <c r="O1440" s="22">
        <f t="shared" si="110"/>
        <v>1.2868272659226625</v>
      </c>
      <c r="P1440" s="27">
        <v>1853</v>
      </c>
      <c r="Q1440" s="32">
        <f t="shared" si="111"/>
        <v>236.47004856988667</v>
      </c>
      <c r="R1440" s="37" t="s">
        <v>2983</v>
      </c>
      <c r="S1440" s="42">
        <f>ABS(O1909-O1440)*100</f>
        <v>21.175817231243222</v>
      </c>
      <c r="T1440" t="s">
        <v>83</v>
      </c>
      <c r="V1440" s="7">
        <v>90000</v>
      </c>
      <c r="W1440" t="s">
        <v>45</v>
      </c>
      <c r="X1440" s="17" t="s">
        <v>46</v>
      </c>
      <c r="Z1440" t="s">
        <v>2968</v>
      </c>
      <c r="AA1440">
        <v>407</v>
      </c>
      <c r="AB1440">
        <v>98</v>
      </c>
    </row>
    <row r="1441" spans="1:28" x14ac:dyDescent="0.25">
      <c r="A1441" t="s">
        <v>3020</v>
      </c>
      <c r="B1441" t="s">
        <v>3021</v>
      </c>
      <c r="C1441" s="17">
        <v>45257</v>
      </c>
      <c r="D1441" s="7">
        <v>516290</v>
      </c>
      <c r="E1441" t="s">
        <v>41</v>
      </c>
      <c r="F1441" t="s">
        <v>42</v>
      </c>
      <c r="G1441" s="7">
        <v>516290</v>
      </c>
      <c r="H1441" s="7">
        <v>283620</v>
      </c>
      <c r="I1441" s="12">
        <f t="shared" si="109"/>
        <v>54.93424238315675</v>
      </c>
      <c r="J1441" s="12">
        <f t="shared" si="112"/>
        <v>5.2375390864534523</v>
      </c>
      <c r="K1441" s="7">
        <v>567231</v>
      </c>
      <c r="L1441" s="7">
        <v>94629</v>
      </c>
      <c r="M1441" s="7">
        <f>G1441-L1441</f>
        <v>421661</v>
      </c>
      <c r="N1441" s="7">
        <v>350075.5625</v>
      </c>
      <c r="O1441" s="22">
        <f t="shared" si="110"/>
        <v>1.2044856744320735</v>
      </c>
      <c r="P1441" s="27">
        <v>1907</v>
      </c>
      <c r="Q1441" s="32">
        <f t="shared" si="111"/>
        <v>221.11221814368116</v>
      </c>
      <c r="R1441" s="37" t="s">
        <v>2983</v>
      </c>
      <c r="S1441" s="42">
        <f>ABS(O1909-O1441)*100</f>
        <v>29.409976380302115</v>
      </c>
      <c r="T1441" t="s">
        <v>83</v>
      </c>
      <c r="V1441" s="7">
        <v>90000</v>
      </c>
      <c r="W1441" t="s">
        <v>45</v>
      </c>
      <c r="X1441" s="17" t="s">
        <v>46</v>
      </c>
      <c r="Z1441" t="s">
        <v>2968</v>
      </c>
      <c r="AA1441">
        <v>407</v>
      </c>
      <c r="AB1441">
        <v>98</v>
      </c>
    </row>
    <row r="1442" spans="1:28" x14ac:dyDescent="0.25">
      <c r="A1442" t="s">
        <v>3022</v>
      </c>
      <c r="B1442" t="s">
        <v>3023</v>
      </c>
      <c r="C1442" s="17">
        <v>45281</v>
      </c>
      <c r="D1442" s="7">
        <v>619865</v>
      </c>
      <c r="E1442" t="s">
        <v>41</v>
      </c>
      <c r="F1442" t="s">
        <v>42</v>
      </c>
      <c r="G1442" s="7">
        <v>619865</v>
      </c>
      <c r="H1442" s="7">
        <v>296460</v>
      </c>
      <c r="I1442" s="12">
        <f t="shared" si="109"/>
        <v>47.826542876271446</v>
      </c>
      <c r="J1442" s="12">
        <f t="shared" si="112"/>
        <v>1.8701604204318514</v>
      </c>
      <c r="K1442" s="7">
        <v>592913</v>
      </c>
      <c r="L1442" s="7">
        <v>93159</v>
      </c>
      <c r="M1442" s="7">
        <f>G1442-L1442</f>
        <v>526706</v>
      </c>
      <c r="N1442" s="7">
        <v>370188.15625</v>
      </c>
      <c r="O1442" s="22">
        <f t="shared" si="110"/>
        <v>1.4228061895213591</v>
      </c>
      <c r="P1442" s="27">
        <v>1900</v>
      </c>
      <c r="Q1442" s="32">
        <f t="shared" si="111"/>
        <v>277.21368421052631</v>
      </c>
      <c r="R1442" s="37" t="s">
        <v>2983</v>
      </c>
      <c r="S1442" s="42">
        <f>ABS(O1909-O1442)*100</f>
        <v>7.5779248713735647</v>
      </c>
      <c r="T1442" t="s">
        <v>83</v>
      </c>
      <c r="V1442" s="7">
        <v>90000</v>
      </c>
      <c r="W1442" t="s">
        <v>45</v>
      </c>
      <c r="X1442" s="17" t="s">
        <v>46</v>
      </c>
      <c r="Z1442" t="s">
        <v>2968</v>
      </c>
      <c r="AA1442">
        <v>407</v>
      </c>
      <c r="AB1442">
        <v>98</v>
      </c>
    </row>
    <row r="1443" spans="1:28" x14ac:dyDescent="0.25">
      <c r="A1443" t="s">
        <v>3024</v>
      </c>
      <c r="B1443" t="s">
        <v>3025</v>
      </c>
      <c r="C1443" s="17">
        <v>45121</v>
      </c>
      <c r="D1443" s="7">
        <v>478000</v>
      </c>
      <c r="E1443" t="s">
        <v>41</v>
      </c>
      <c r="F1443" t="s">
        <v>42</v>
      </c>
      <c r="G1443" s="7">
        <v>478000</v>
      </c>
      <c r="H1443" s="7">
        <v>241610</v>
      </c>
      <c r="I1443" s="12">
        <f t="shared" si="109"/>
        <v>50.546025104602506</v>
      </c>
      <c r="J1443" s="12">
        <f t="shared" si="112"/>
        <v>0.84932180789920864</v>
      </c>
      <c r="K1443" s="7">
        <v>483213</v>
      </c>
      <c r="L1443" s="7">
        <v>82470</v>
      </c>
      <c r="M1443" s="7">
        <f>G1443-L1443</f>
        <v>395530</v>
      </c>
      <c r="N1443" s="7">
        <v>268955.03125</v>
      </c>
      <c r="O1443" s="22">
        <f t="shared" si="110"/>
        <v>1.4706175904638334</v>
      </c>
      <c r="P1443" s="27">
        <v>2699</v>
      </c>
      <c r="Q1443" s="32">
        <f t="shared" si="111"/>
        <v>146.54686921081881</v>
      </c>
      <c r="R1443" s="37" t="s">
        <v>3026</v>
      </c>
      <c r="S1443" s="42">
        <f>ABS(O1909-O1443)*100</f>
        <v>2.7967847771261267</v>
      </c>
      <c r="T1443" t="s">
        <v>44</v>
      </c>
      <c r="V1443" s="7">
        <v>75000</v>
      </c>
      <c r="W1443" t="s">
        <v>45</v>
      </c>
      <c r="X1443" s="17" t="s">
        <v>46</v>
      </c>
      <c r="Z1443" t="s">
        <v>1731</v>
      </c>
      <c r="AA1443">
        <v>401</v>
      </c>
      <c r="AB1443">
        <v>61</v>
      </c>
    </row>
    <row r="1444" spans="1:28" x14ac:dyDescent="0.25">
      <c r="A1444" t="s">
        <v>3027</v>
      </c>
      <c r="B1444" t="s">
        <v>3028</v>
      </c>
      <c r="C1444" s="17">
        <v>44749</v>
      </c>
      <c r="D1444" s="7">
        <v>475000</v>
      </c>
      <c r="E1444" t="s">
        <v>41</v>
      </c>
      <c r="F1444" t="s">
        <v>42</v>
      </c>
      <c r="G1444" s="7">
        <v>475000</v>
      </c>
      <c r="H1444" s="7">
        <v>250430</v>
      </c>
      <c r="I1444" s="12">
        <f t="shared" si="109"/>
        <v>52.722105263157893</v>
      </c>
      <c r="J1444" s="12">
        <f t="shared" si="112"/>
        <v>3.025401966454595</v>
      </c>
      <c r="K1444" s="7">
        <v>500856</v>
      </c>
      <c r="L1444" s="7">
        <v>86220</v>
      </c>
      <c r="M1444" s="7">
        <f>G1444-L1444</f>
        <v>388780</v>
      </c>
      <c r="N1444" s="7">
        <v>278279.1875</v>
      </c>
      <c r="O1444" s="22">
        <f t="shared" si="110"/>
        <v>1.3970861547092881</v>
      </c>
      <c r="P1444" s="27">
        <v>2907</v>
      </c>
      <c r="Q1444" s="32">
        <f t="shared" si="111"/>
        <v>133.73925008599932</v>
      </c>
      <c r="R1444" s="37" t="s">
        <v>3026</v>
      </c>
      <c r="S1444" s="42">
        <f>ABS(O1909-O1444)*100</f>
        <v>10.149928352580663</v>
      </c>
      <c r="T1444" t="s">
        <v>44</v>
      </c>
      <c r="V1444" s="7">
        <v>70000</v>
      </c>
      <c r="W1444" t="s">
        <v>45</v>
      </c>
      <c r="X1444" s="17" t="s">
        <v>46</v>
      </c>
      <c r="Z1444" t="s">
        <v>1731</v>
      </c>
      <c r="AA1444">
        <v>401</v>
      </c>
      <c r="AB1444">
        <v>61</v>
      </c>
    </row>
    <row r="1445" spans="1:28" x14ac:dyDescent="0.25">
      <c r="A1445" t="s">
        <v>3029</v>
      </c>
      <c r="B1445" t="s">
        <v>3030</v>
      </c>
      <c r="C1445" s="17">
        <v>44762</v>
      </c>
      <c r="D1445" s="7">
        <v>500000</v>
      </c>
      <c r="E1445" t="s">
        <v>41</v>
      </c>
      <c r="F1445" t="s">
        <v>42</v>
      </c>
      <c r="G1445" s="7">
        <v>500000</v>
      </c>
      <c r="H1445" s="7">
        <v>257560</v>
      </c>
      <c r="I1445" s="12">
        <f t="shared" si="109"/>
        <v>51.512</v>
      </c>
      <c r="J1445" s="12">
        <f t="shared" si="112"/>
        <v>1.8152967032967027</v>
      </c>
      <c r="K1445" s="7">
        <v>515124</v>
      </c>
      <c r="L1445" s="7">
        <v>85362</v>
      </c>
      <c r="M1445" s="7">
        <f>G1445-L1445</f>
        <v>414638</v>
      </c>
      <c r="N1445" s="7">
        <v>288430.875</v>
      </c>
      <c r="O1445" s="22">
        <f t="shared" si="110"/>
        <v>1.4375645464446205</v>
      </c>
      <c r="P1445" s="27">
        <v>2392</v>
      </c>
      <c r="Q1445" s="32">
        <f t="shared" si="111"/>
        <v>173.34364548494983</v>
      </c>
      <c r="R1445" s="37" t="s">
        <v>3026</v>
      </c>
      <c r="S1445" s="42">
        <f>ABS(O1909-O1445)*100</f>
        <v>6.1020891790474208</v>
      </c>
      <c r="T1445" t="s">
        <v>83</v>
      </c>
      <c r="V1445" s="7">
        <v>70000</v>
      </c>
      <c r="W1445" t="s">
        <v>45</v>
      </c>
      <c r="X1445" s="17" t="s">
        <v>46</v>
      </c>
      <c r="Z1445" t="s">
        <v>1731</v>
      </c>
      <c r="AA1445">
        <v>401</v>
      </c>
      <c r="AB1445">
        <v>62</v>
      </c>
    </row>
    <row r="1446" spans="1:28" x14ac:dyDescent="0.25">
      <c r="A1446" t="s">
        <v>3031</v>
      </c>
      <c r="B1446" t="s">
        <v>3032</v>
      </c>
      <c r="C1446" s="17">
        <v>45282</v>
      </c>
      <c r="D1446" s="7">
        <v>530000</v>
      </c>
      <c r="E1446" t="s">
        <v>41</v>
      </c>
      <c r="F1446" t="s">
        <v>42</v>
      </c>
      <c r="G1446" s="7">
        <v>530000</v>
      </c>
      <c r="H1446" s="7">
        <v>251430</v>
      </c>
      <c r="I1446" s="12">
        <f t="shared" si="109"/>
        <v>47.43962264150943</v>
      </c>
      <c r="J1446" s="12">
        <f t="shared" si="112"/>
        <v>2.2570806551938674</v>
      </c>
      <c r="K1446" s="7">
        <v>502867</v>
      </c>
      <c r="L1446" s="7">
        <v>75900</v>
      </c>
      <c r="M1446" s="7">
        <f>G1446-L1446</f>
        <v>454100</v>
      </c>
      <c r="N1446" s="7">
        <v>286555.03125</v>
      </c>
      <c r="O1446" s="22">
        <f t="shared" si="110"/>
        <v>1.5846868855142462</v>
      </c>
      <c r="P1446" s="27">
        <v>2907</v>
      </c>
      <c r="Q1446" s="32">
        <f t="shared" si="111"/>
        <v>156.20915032679738</v>
      </c>
      <c r="R1446" s="37" t="s">
        <v>3026</v>
      </c>
      <c r="S1446" s="42">
        <f>ABS(O1909-O1446)*100</f>
        <v>8.6101447279151486</v>
      </c>
      <c r="T1446" t="s">
        <v>44</v>
      </c>
      <c r="V1446" s="7">
        <v>70000</v>
      </c>
      <c r="W1446" t="s">
        <v>45</v>
      </c>
      <c r="X1446" s="17" t="s">
        <v>46</v>
      </c>
      <c r="Z1446" t="s">
        <v>1731</v>
      </c>
      <c r="AA1446">
        <v>401</v>
      </c>
      <c r="AB1446">
        <v>61</v>
      </c>
    </row>
    <row r="1447" spans="1:28" x14ac:dyDescent="0.25">
      <c r="A1447" t="s">
        <v>3033</v>
      </c>
      <c r="B1447" t="s">
        <v>3034</v>
      </c>
      <c r="C1447" s="17">
        <v>45330</v>
      </c>
      <c r="D1447" s="7">
        <v>515000</v>
      </c>
      <c r="E1447" t="s">
        <v>41</v>
      </c>
      <c r="F1447" t="s">
        <v>42</v>
      </c>
      <c r="G1447" s="7">
        <v>515000</v>
      </c>
      <c r="H1447" s="7">
        <v>237280</v>
      </c>
      <c r="I1447" s="12">
        <f t="shared" si="109"/>
        <v>46.073786407766995</v>
      </c>
      <c r="J1447" s="12">
        <f t="shared" si="112"/>
        <v>3.6229168889363024</v>
      </c>
      <c r="K1447" s="7">
        <v>474553</v>
      </c>
      <c r="L1447" s="7">
        <v>75994</v>
      </c>
      <c r="M1447" s="7">
        <f>G1447-L1447</f>
        <v>439006</v>
      </c>
      <c r="N1447" s="7">
        <v>267489.25</v>
      </c>
      <c r="O1447" s="22">
        <f t="shared" si="110"/>
        <v>1.6412098803970627</v>
      </c>
      <c r="P1447" s="27">
        <v>2425</v>
      </c>
      <c r="Q1447" s="32">
        <f t="shared" si="111"/>
        <v>181.03340206185567</v>
      </c>
      <c r="R1447" s="37" t="s">
        <v>3026</v>
      </c>
      <c r="S1447" s="42">
        <f>ABS(O1909-O1447)*100</f>
        <v>14.262444216196801</v>
      </c>
      <c r="T1447" t="s">
        <v>83</v>
      </c>
      <c r="V1447" s="7">
        <v>70000</v>
      </c>
      <c r="W1447" t="s">
        <v>45</v>
      </c>
      <c r="X1447" s="17" t="s">
        <v>46</v>
      </c>
      <c r="Z1447" t="s">
        <v>1731</v>
      </c>
      <c r="AA1447">
        <v>401</v>
      </c>
      <c r="AB1447">
        <v>61</v>
      </c>
    </row>
    <row r="1448" spans="1:28" x14ac:dyDescent="0.25">
      <c r="A1448" t="s">
        <v>3035</v>
      </c>
      <c r="B1448" t="s">
        <v>3036</v>
      </c>
      <c r="C1448" s="17">
        <v>44757</v>
      </c>
      <c r="D1448" s="7">
        <v>510000</v>
      </c>
      <c r="E1448" t="s">
        <v>41</v>
      </c>
      <c r="F1448" t="s">
        <v>42</v>
      </c>
      <c r="G1448" s="7">
        <v>510000</v>
      </c>
      <c r="H1448" s="7">
        <v>254620</v>
      </c>
      <c r="I1448" s="12">
        <f t="shared" si="109"/>
        <v>49.925490196078428</v>
      </c>
      <c r="J1448" s="12">
        <f t="shared" si="112"/>
        <v>0.2287868993751303</v>
      </c>
      <c r="K1448" s="7">
        <v>509233</v>
      </c>
      <c r="L1448" s="7">
        <v>76089</v>
      </c>
      <c r="M1448" s="7">
        <f>G1448-L1448</f>
        <v>433911</v>
      </c>
      <c r="N1448" s="7">
        <v>290700.65625</v>
      </c>
      <c r="O1448" s="22">
        <f t="shared" si="110"/>
        <v>1.4926385292602862</v>
      </c>
      <c r="P1448" s="27">
        <v>2344</v>
      </c>
      <c r="Q1448" s="32">
        <f t="shared" si="111"/>
        <v>185.11561433447099</v>
      </c>
      <c r="R1448" s="37" t="s">
        <v>3026</v>
      </c>
      <c r="S1448" s="42">
        <f>ABS(O1909-O1448)*100</f>
        <v>0.59469089748085402</v>
      </c>
      <c r="T1448" t="s">
        <v>83</v>
      </c>
      <c r="V1448" s="7">
        <v>70000</v>
      </c>
      <c r="W1448" t="s">
        <v>45</v>
      </c>
      <c r="X1448" s="17" t="s">
        <v>46</v>
      </c>
      <c r="Z1448" t="s">
        <v>1731</v>
      </c>
      <c r="AA1448">
        <v>401</v>
      </c>
      <c r="AB1448">
        <v>63</v>
      </c>
    </row>
    <row r="1449" spans="1:28" x14ac:dyDescent="0.25">
      <c r="A1449" t="s">
        <v>3037</v>
      </c>
      <c r="B1449" t="s">
        <v>3038</v>
      </c>
      <c r="C1449" s="17">
        <v>45163</v>
      </c>
      <c r="D1449" s="7">
        <v>450000</v>
      </c>
      <c r="E1449" t="s">
        <v>41</v>
      </c>
      <c r="F1449" t="s">
        <v>42</v>
      </c>
      <c r="G1449" s="7">
        <v>450000</v>
      </c>
      <c r="H1449" s="7">
        <v>220720</v>
      </c>
      <c r="I1449" s="12">
        <f t="shared" si="109"/>
        <v>49.048888888888889</v>
      </c>
      <c r="J1449" s="12">
        <f t="shared" si="112"/>
        <v>0.64781440781440836</v>
      </c>
      <c r="K1449" s="7">
        <v>441440</v>
      </c>
      <c r="L1449" s="7">
        <v>76089</v>
      </c>
      <c r="M1449" s="7">
        <f>G1449-L1449</f>
        <v>373911</v>
      </c>
      <c r="N1449" s="7">
        <v>245202.015625</v>
      </c>
      <c r="O1449" s="22">
        <f t="shared" si="110"/>
        <v>1.5249099769711569</v>
      </c>
      <c r="P1449" s="27">
        <v>2254</v>
      </c>
      <c r="Q1449" s="32">
        <f t="shared" si="111"/>
        <v>165.88775510204081</v>
      </c>
      <c r="R1449" s="37" t="s">
        <v>3026</v>
      </c>
      <c r="S1449" s="42">
        <f>ABS(O1909-O1449)*100</f>
        <v>2.632453873606222</v>
      </c>
      <c r="T1449" t="s">
        <v>83</v>
      </c>
      <c r="V1449" s="7">
        <v>70000</v>
      </c>
      <c r="W1449" t="s">
        <v>45</v>
      </c>
      <c r="X1449" s="17" t="s">
        <v>46</v>
      </c>
      <c r="Z1449" t="s">
        <v>1731</v>
      </c>
      <c r="AA1449">
        <v>401</v>
      </c>
      <c r="AB1449">
        <v>58</v>
      </c>
    </row>
    <row r="1450" spans="1:28" x14ac:dyDescent="0.25">
      <c r="A1450" t="s">
        <v>3039</v>
      </c>
      <c r="B1450" t="s">
        <v>3040</v>
      </c>
      <c r="C1450" s="17">
        <v>45091</v>
      </c>
      <c r="D1450" s="7">
        <v>525000</v>
      </c>
      <c r="E1450" t="s">
        <v>41</v>
      </c>
      <c r="F1450" t="s">
        <v>42</v>
      </c>
      <c r="G1450" s="7">
        <v>525000</v>
      </c>
      <c r="H1450" s="7">
        <v>237960</v>
      </c>
      <c r="I1450" s="12">
        <f t="shared" si="109"/>
        <v>45.325714285714284</v>
      </c>
      <c r="J1450" s="12">
        <f t="shared" si="112"/>
        <v>4.3709890109890139</v>
      </c>
      <c r="K1450" s="7">
        <v>475926</v>
      </c>
      <c r="L1450" s="7">
        <v>75900</v>
      </c>
      <c r="M1450" s="7">
        <f>G1450-L1450</f>
        <v>449100</v>
      </c>
      <c r="N1450" s="7">
        <v>268473.8125</v>
      </c>
      <c r="O1450" s="22">
        <f t="shared" si="110"/>
        <v>1.6727888497504761</v>
      </c>
      <c r="P1450" s="27">
        <v>2898</v>
      </c>
      <c r="Q1450" s="32">
        <f t="shared" si="111"/>
        <v>154.96894409937889</v>
      </c>
      <c r="R1450" s="37" t="s">
        <v>3026</v>
      </c>
      <c r="S1450" s="42">
        <f>ABS(O1909-O1450)*100</f>
        <v>17.420341151538143</v>
      </c>
      <c r="T1450" t="s">
        <v>44</v>
      </c>
      <c r="V1450" s="7">
        <v>70000</v>
      </c>
      <c r="W1450" t="s">
        <v>45</v>
      </c>
      <c r="X1450" s="17" t="s">
        <v>46</v>
      </c>
      <c r="Z1450" t="s">
        <v>1731</v>
      </c>
      <c r="AA1450">
        <v>401</v>
      </c>
      <c r="AB1450">
        <v>58</v>
      </c>
    </row>
    <row r="1451" spans="1:28" x14ac:dyDescent="0.25">
      <c r="A1451" t="s">
        <v>3041</v>
      </c>
      <c r="B1451" t="s">
        <v>3042</v>
      </c>
      <c r="C1451" s="17">
        <v>44803</v>
      </c>
      <c r="D1451" s="7">
        <v>456000</v>
      </c>
      <c r="E1451" t="s">
        <v>41</v>
      </c>
      <c r="F1451" t="s">
        <v>42</v>
      </c>
      <c r="G1451" s="7">
        <v>456000</v>
      </c>
      <c r="H1451" s="7">
        <v>240400</v>
      </c>
      <c r="I1451" s="12">
        <f t="shared" si="109"/>
        <v>52.719298245614034</v>
      </c>
      <c r="J1451" s="12">
        <f t="shared" si="112"/>
        <v>3.0225949489107364</v>
      </c>
      <c r="K1451" s="7">
        <v>480797</v>
      </c>
      <c r="L1451" s="7">
        <v>79388</v>
      </c>
      <c r="M1451" s="7">
        <f>G1451-L1451</f>
        <v>376612</v>
      </c>
      <c r="N1451" s="7">
        <v>269402</v>
      </c>
      <c r="O1451" s="22">
        <f t="shared" si="110"/>
        <v>1.3979554717485394</v>
      </c>
      <c r="P1451" s="27">
        <v>2405</v>
      </c>
      <c r="Q1451" s="32">
        <f t="shared" si="111"/>
        <v>156.5954261954262</v>
      </c>
      <c r="R1451" s="37" t="s">
        <v>3026</v>
      </c>
      <c r="S1451" s="42">
        <f>ABS(O1909-O1451)*100</f>
        <v>10.062996648655531</v>
      </c>
      <c r="T1451" t="s">
        <v>83</v>
      </c>
      <c r="V1451" s="7">
        <v>70000</v>
      </c>
      <c r="W1451" t="s">
        <v>45</v>
      </c>
      <c r="X1451" s="17" t="s">
        <v>46</v>
      </c>
      <c r="Z1451" t="s">
        <v>1731</v>
      </c>
      <c r="AA1451">
        <v>401</v>
      </c>
      <c r="AB1451">
        <v>61</v>
      </c>
    </row>
    <row r="1452" spans="1:28" x14ac:dyDescent="0.25">
      <c r="A1452" t="s">
        <v>3043</v>
      </c>
      <c r="B1452" t="s">
        <v>3044</v>
      </c>
      <c r="C1452" s="17">
        <v>44862</v>
      </c>
      <c r="D1452" s="7">
        <v>435000</v>
      </c>
      <c r="E1452" t="s">
        <v>41</v>
      </c>
      <c r="F1452" t="s">
        <v>42</v>
      </c>
      <c r="G1452" s="7">
        <v>435000</v>
      </c>
      <c r="H1452" s="7">
        <v>250240</v>
      </c>
      <c r="I1452" s="12">
        <f t="shared" si="109"/>
        <v>57.526436781609192</v>
      </c>
      <c r="J1452" s="12">
        <f t="shared" si="112"/>
        <v>7.8297334849058942</v>
      </c>
      <c r="K1452" s="7">
        <v>500470</v>
      </c>
      <c r="L1452" s="7">
        <v>78211</v>
      </c>
      <c r="M1452" s="7">
        <f>G1452-L1452</f>
        <v>356789</v>
      </c>
      <c r="N1452" s="7">
        <v>283395.3125</v>
      </c>
      <c r="O1452" s="22">
        <f t="shared" si="110"/>
        <v>1.2589798922662139</v>
      </c>
      <c r="P1452" s="27">
        <v>2860</v>
      </c>
      <c r="Q1452" s="32">
        <f t="shared" si="111"/>
        <v>124.75139860139861</v>
      </c>
      <c r="R1452" s="37" t="s">
        <v>3026</v>
      </c>
      <c r="S1452" s="42">
        <f>ABS(O1909-O1452)*100</f>
        <v>23.960554596888084</v>
      </c>
      <c r="T1452" t="s">
        <v>44</v>
      </c>
      <c r="V1452" s="7">
        <v>70000</v>
      </c>
      <c r="W1452" t="s">
        <v>45</v>
      </c>
      <c r="X1452" s="17" t="s">
        <v>46</v>
      </c>
      <c r="Z1452" t="s">
        <v>1731</v>
      </c>
      <c r="AA1452">
        <v>401</v>
      </c>
      <c r="AB1452">
        <v>61</v>
      </c>
    </row>
    <row r="1453" spans="1:28" x14ac:dyDescent="0.25">
      <c r="A1453" t="s">
        <v>3045</v>
      </c>
      <c r="B1453" t="s">
        <v>3046</v>
      </c>
      <c r="C1453" s="17">
        <v>44742</v>
      </c>
      <c r="D1453" s="7">
        <v>531000</v>
      </c>
      <c r="E1453" t="s">
        <v>41</v>
      </c>
      <c r="F1453" t="s">
        <v>42</v>
      </c>
      <c r="G1453" s="7">
        <v>531000</v>
      </c>
      <c r="H1453" s="7">
        <v>236650</v>
      </c>
      <c r="I1453" s="12">
        <f t="shared" si="109"/>
        <v>44.566854990583806</v>
      </c>
      <c r="J1453" s="12">
        <f t="shared" si="112"/>
        <v>5.1298483061194915</v>
      </c>
      <c r="K1453" s="7">
        <v>473293</v>
      </c>
      <c r="L1453" s="7">
        <v>82901</v>
      </c>
      <c r="M1453" s="7">
        <f>G1453-L1453</f>
        <v>448099</v>
      </c>
      <c r="N1453" s="7">
        <v>262008.046875</v>
      </c>
      <c r="O1453" s="22">
        <f t="shared" si="110"/>
        <v>1.7102489993896299</v>
      </c>
      <c r="P1453" s="27">
        <v>2928</v>
      </c>
      <c r="Q1453" s="32">
        <f t="shared" si="111"/>
        <v>153.03927595628414</v>
      </c>
      <c r="R1453" s="37" t="s">
        <v>3026</v>
      </c>
      <c r="S1453" s="42">
        <f>ABS(O1909-O1453)*100</f>
        <v>21.166356115453521</v>
      </c>
      <c r="T1453" t="s">
        <v>44</v>
      </c>
      <c r="V1453" s="7">
        <v>70000</v>
      </c>
      <c r="W1453" t="s">
        <v>45</v>
      </c>
      <c r="X1453" s="17" t="s">
        <v>46</v>
      </c>
      <c r="Z1453" t="s">
        <v>1731</v>
      </c>
      <c r="AA1453">
        <v>401</v>
      </c>
      <c r="AB1453">
        <v>57</v>
      </c>
    </row>
    <row r="1454" spans="1:28" x14ac:dyDescent="0.25">
      <c r="A1454" t="s">
        <v>3047</v>
      </c>
      <c r="B1454" t="s">
        <v>3048</v>
      </c>
      <c r="C1454" s="17">
        <v>44848</v>
      </c>
      <c r="D1454" s="7">
        <v>460000</v>
      </c>
      <c r="E1454" t="s">
        <v>41</v>
      </c>
      <c r="F1454" t="s">
        <v>42</v>
      </c>
      <c r="G1454" s="7">
        <v>460000</v>
      </c>
      <c r="H1454" s="7">
        <v>261490</v>
      </c>
      <c r="I1454" s="12">
        <f t="shared" si="109"/>
        <v>56.845652173913038</v>
      </c>
      <c r="J1454" s="12">
        <f t="shared" si="112"/>
        <v>7.1489488772097403</v>
      </c>
      <c r="K1454" s="7">
        <v>522983</v>
      </c>
      <c r="L1454" s="7">
        <v>94669</v>
      </c>
      <c r="M1454" s="7">
        <f>G1454-L1454</f>
        <v>365331</v>
      </c>
      <c r="N1454" s="7">
        <v>287459.0625</v>
      </c>
      <c r="O1454" s="22">
        <f t="shared" si="110"/>
        <v>1.2708974864899241</v>
      </c>
      <c r="P1454" s="27">
        <v>2918</v>
      </c>
      <c r="Q1454" s="32">
        <f t="shared" si="111"/>
        <v>125.19910897875258</v>
      </c>
      <c r="R1454" s="37" t="s">
        <v>3026</v>
      </c>
      <c r="S1454" s="42">
        <f>ABS(O1909-O1454)*100</f>
        <v>22.768795174517066</v>
      </c>
      <c r="T1454" t="s">
        <v>44</v>
      </c>
      <c r="V1454" s="7">
        <v>80000</v>
      </c>
      <c r="W1454" t="s">
        <v>45</v>
      </c>
      <c r="X1454" s="17" t="s">
        <v>46</v>
      </c>
      <c r="Z1454" t="s">
        <v>1731</v>
      </c>
      <c r="AA1454">
        <v>401</v>
      </c>
      <c r="AB1454">
        <v>61</v>
      </c>
    </row>
    <row r="1455" spans="1:28" x14ac:dyDescent="0.25">
      <c r="A1455" t="s">
        <v>3049</v>
      </c>
      <c r="B1455" t="s">
        <v>3050</v>
      </c>
      <c r="C1455" s="17">
        <v>44805</v>
      </c>
      <c r="D1455" s="7">
        <v>520000</v>
      </c>
      <c r="E1455" t="s">
        <v>41</v>
      </c>
      <c r="F1455" t="s">
        <v>42</v>
      </c>
      <c r="G1455" s="7">
        <v>520000</v>
      </c>
      <c r="H1455" s="7">
        <v>246100</v>
      </c>
      <c r="I1455" s="12">
        <f t="shared" si="109"/>
        <v>47.32692307692308</v>
      </c>
      <c r="J1455" s="12">
        <f t="shared" si="112"/>
        <v>2.3697802197802176</v>
      </c>
      <c r="K1455" s="7">
        <v>492204</v>
      </c>
      <c r="L1455" s="7">
        <v>93443</v>
      </c>
      <c r="M1455" s="7">
        <f>G1455-L1455</f>
        <v>426557</v>
      </c>
      <c r="N1455" s="7">
        <v>267624.84375</v>
      </c>
      <c r="O1455" s="22">
        <f t="shared" si="110"/>
        <v>1.593861743263512</v>
      </c>
      <c r="P1455" s="27">
        <v>2234</v>
      </c>
      <c r="Q1455" s="32">
        <f t="shared" si="111"/>
        <v>190.93867502238137</v>
      </c>
      <c r="R1455" s="37" t="s">
        <v>3026</v>
      </c>
      <c r="S1455" s="42">
        <f>ABS(O1909-O1455)*100</f>
        <v>9.527630502841733</v>
      </c>
      <c r="T1455" t="s">
        <v>83</v>
      </c>
      <c r="V1455" s="7">
        <v>80000</v>
      </c>
      <c r="W1455" t="s">
        <v>45</v>
      </c>
      <c r="X1455" s="17" t="s">
        <v>46</v>
      </c>
      <c r="Z1455" t="s">
        <v>1731</v>
      </c>
      <c r="AA1455">
        <v>401</v>
      </c>
      <c r="AB1455">
        <v>62</v>
      </c>
    </row>
    <row r="1456" spans="1:28" x14ac:dyDescent="0.25">
      <c r="A1456" t="s">
        <v>3051</v>
      </c>
      <c r="B1456" t="s">
        <v>3052</v>
      </c>
      <c r="C1456" s="17">
        <v>44925</v>
      </c>
      <c r="D1456" s="7">
        <v>380000</v>
      </c>
      <c r="E1456" t="s">
        <v>41</v>
      </c>
      <c r="F1456" t="s">
        <v>42</v>
      </c>
      <c r="G1456" s="7">
        <v>380000</v>
      </c>
      <c r="H1456" s="7">
        <v>190240</v>
      </c>
      <c r="I1456" s="12">
        <f t="shared" si="109"/>
        <v>50.06315789473684</v>
      </c>
      <c r="J1456" s="12">
        <f t="shared" si="112"/>
        <v>0.36645459803354186</v>
      </c>
      <c r="K1456" s="7">
        <v>380478</v>
      </c>
      <c r="L1456" s="7">
        <v>79483</v>
      </c>
      <c r="M1456" s="7">
        <f>G1456-L1456</f>
        <v>300517</v>
      </c>
      <c r="N1456" s="7">
        <v>252936.96875</v>
      </c>
      <c r="O1456" s="22">
        <f t="shared" si="110"/>
        <v>1.1881102295371759</v>
      </c>
      <c r="P1456" s="27">
        <v>2100</v>
      </c>
      <c r="Q1456" s="32">
        <f t="shared" si="111"/>
        <v>143.10333333333332</v>
      </c>
      <c r="R1456" s="37" t="s">
        <v>3053</v>
      </c>
      <c r="S1456" s="42">
        <f>ABS(O1909-O1456)*100</f>
        <v>31.047520869791878</v>
      </c>
      <c r="T1456" t="s">
        <v>83</v>
      </c>
      <c r="V1456" s="7">
        <v>70000</v>
      </c>
      <c r="W1456" t="s">
        <v>45</v>
      </c>
      <c r="X1456" s="17" t="s">
        <v>46</v>
      </c>
      <c r="Z1456" t="s">
        <v>1731</v>
      </c>
      <c r="AA1456">
        <v>401</v>
      </c>
      <c r="AB1456">
        <v>61</v>
      </c>
    </row>
    <row r="1457" spans="1:28" x14ac:dyDescent="0.25">
      <c r="A1457" t="s">
        <v>3054</v>
      </c>
      <c r="B1457" t="s">
        <v>3055</v>
      </c>
      <c r="C1457" s="17">
        <v>45114</v>
      </c>
      <c r="D1457" s="7">
        <v>505500</v>
      </c>
      <c r="E1457" t="s">
        <v>41</v>
      </c>
      <c r="F1457" t="s">
        <v>42</v>
      </c>
      <c r="G1457" s="7">
        <v>505500</v>
      </c>
      <c r="H1457" s="7">
        <v>196520</v>
      </c>
      <c r="I1457" s="12">
        <f t="shared" si="109"/>
        <v>38.876360039564787</v>
      </c>
      <c r="J1457" s="12">
        <f t="shared" si="112"/>
        <v>10.820343257138511</v>
      </c>
      <c r="K1457" s="7">
        <v>393033</v>
      </c>
      <c r="L1457" s="7">
        <v>95331</v>
      </c>
      <c r="M1457" s="7">
        <f>G1457-L1457</f>
        <v>410169</v>
      </c>
      <c r="N1457" s="7">
        <v>250169.75</v>
      </c>
      <c r="O1457" s="22">
        <f t="shared" si="110"/>
        <v>1.6395627369016439</v>
      </c>
      <c r="P1457" s="27">
        <v>2486</v>
      </c>
      <c r="Q1457" s="32">
        <f t="shared" si="111"/>
        <v>164.99155269509251</v>
      </c>
      <c r="R1457" s="37" t="s">
        <v>3053</v>
      </c>
      <c r="S1457" s="42">
        <f>ABS(O1909-O1457)*100</f>
        <v>14.097729866654918</v>
      </c>
      <c r="T1457" t="s">
        <v>44</v>
      </c>
      <c r="V1457" s="7">
        <v>85000</v>
      </c>
      <c r="W1457" t="s">
        <v>45</v>
      </c>
      <c r="X1457" s="17" t="s">
        <v>46</v>
      </c>
      <c r="Z1457" t="s">
        <v>1731</v>
      </c>
      <c r="AA1457">
        <v>401</v>
      </c>
      <c r="AB1457">
        <v>61</v>
      </c>
    </row>
    <row r="1458" spans="1:28" x14ac:dyDescent="0.25">
      <c r="A1458" t="s">
        <v>3056</v>
      </c>
      <c r="B1458" t="s">
        <v>3057</v>
      </c>
      <c r="C1458" s="17">
        <v>44851</v>
      </c>
      <c r="D1458" s="7">
        <v>452000</v>
      </c>
      <c r="E1458" t="s">
        <v>41</v>
      </c>
      <c r="F1458" t="s">
        <v>42</v>
      </c>
      <c r="G1458" s="7">
        <v>452000</v>
      </c>
      <c r="H1458" s="7">
        <v>227830</v>
      </c>
      <c r="I1458" s="12">
        <f t="shared" si="109"/>
        <v>50.404867256637168</v>
      </c>
      <c r="J1458" s="12">
        <f t="shared" si="112"/>
        <v>0.70816395993387005</v>
      </c>
      <c r="K1458" s="7">
        <v>455652</v>
      </c>
      <c r="L1458" s="7">
        <v>96675</v>
      </c>
      <c r="M1458" s="7">
        <f>G1458-L1458</f>
        <v>355325</v>
      </c>
      <c r="N1458" s="7">
        <v>301661.34375</v>
      </c>
      <c r="O1458" s="22">
        <f t="shared" si="110"/>
        <v>1.1778937121438848</v>
      </c>
      <c r="P1458" s="27">
        <v>2501</v>
      </c>
      <c r="Q1458" s="32">
        <f t="shared" si="111"/>
        <v>142.07317073170731</v>
      </c>
      <c r="R1458" s="37" t="s">
        <v>3053</v>
      </c>
      <c r="S1458" s="42">
        <f>ABS(O1909-O1458)*100</f>
        <v>32.06917260912099</v>
      </c>
      <c r="T1458" t="s">
        <v>83</v>
      </c>
      <c r="V1458" s="7">
        <v>85000</v>
      </c>
      <c r="W1458" t="s">
        <v>45</v>
      </c>
      <c r="X1458" s="17" t="s">
        <v>46</v>
      </c>
      <c r="Z1458" t="s">
        <v>1731</v>
      </c>
      <c r="AA1458">
        <v>401</v>
      </c>
      <c r="AB1458">
        <v>61</v>
      </c>
    </row>
    <row r="1459" spans="1:28" x14ac:dyDescent="0.25">
      <c r="A1459" t="s">
        <v>3058</v>
      </c>
      <c r="B1459" t="s">
        <v>3059</v>
      </c>
      <c r="C1459" s="17">
        <v>45184</v>
      </c>
      <c r="D1459" s="7">
        <v>480000</v>
      </c>
      <c r="E1459" t="s">
        <v>41</v>
      </c>
      <c r="F1459" t="s">
        <v>42</v>
      </c>
      <c r="G1459" s="7">
        <v>480000</v>
      </c>
      <c r="H1459" s="7">
        <v>249360</v>
      </c>
      <c r="I1459" s="12">
        <f t="shared" si="109"/>
        <v>51.949999999999996</v>
      </c>
      <c r="J1459" s="12">
        <f t="shared" si="112"/>
        <v>2.253296703296698</v>
      </c>
      <c r="K1459" s="7">
        <v>498715</v>
      </c>
      <c r="L1459" s="7">
        <v>74956</v>
      </c>
      <c r="M1459" s="7">
        <f>G1459-L1459</f>
        <v>405044</v>
      </c>
      <c r="N1459" s="7">
        <v>284402</v>
      </c>
      <c r="O1459" s="22">
        <f t="shared" si="110"/>
        <v>1.424195329146771</v>
      </c>
      <c r="P1459" s="27">
        <v>2945</v>
      </c>
      <c r="Q1459" s="32">
        <f t="shared" si="111"/>
        <v>137.53616298811545</v>
      </c>
      <c r="R1459" s="37" t="s">
        <v>3026</v>
      </c>
      <c r="S1459" s="42">
        <f>ABS(O1909-O1459)*100</f>
        <v>7.4390109088323664</v>
      </c>
      <c r="T1459" t="s">
        <v>44</v>
      </c>
      <c r="V1459" s="7">
        <v>70000</v>
      </c>
      <c r="W1459" t="s">
        <v>45</v>
      </c>
      <c r="X1459" s="17" t="s">
        <v>46</v>
      </c>
      <c r="Z1459" t="s">
        <v>1731</v>
      </c>
      <c r="AA1459">
        <v>401</v>
      </c>
      <c r="AB1459">
        <v>57</v>
      </c>
    </row>
    <row r="1460" spans="1:28" x14ac:dyDescent="0.25">
      <c r="A1460" t="s">
        <v>3060</v>
      </c>
      <c r="B1460" t="s">
        <v>3061</v>
      </c>
      <c r="C1460" s="17">
        <v>45211</v>
      </c>
      <c r="D1460" s="7">
        <v>403000</v>
      </c>
      <c r="E1460" t="s">
        <v>41</v>
      </c>
      <c r="F1460" t="s">
        <v>42</v>
      </c>
      <c r="G1460" s="7">
        <v>403000</v>
      </c>
      <c r="H1460" s="7">
        <v>231850</v>
      </c>
      <c r="I1460" s="12">
        <f t="shared" si="109"/>
        <v>57.531017369727046</v>
      </c>
      <c r="J1460" s="12">
        <f t="shared" si="112"/>
        <v>7.8343140730237479</v>
      </c>
      <c r="K1460" s="7">
        <v>463701</v>
      </c>
      <c r="L1460" s="7">
        <v>80049</v>
      </c>
      <c r="M1460" s="7">
        <f>G1460-L1460</f>
        <v>322951</v>
      </c>
      <c r="N1460" s="7">
        <v>257484.5625</v>
      </c>
      <c r="O1460" s="22">
        <f t="shared" si="110"/>
        <v>1.2542538351206978</v>
      </c>
      <c r="P1460" s="27">
        <v>2445</v>
      </c>
      <c r="Q1460" s="32">
        <f t="shared" si="111"/>
        <v>132.08629856850715</v>
      </c>
      <c r="R1460" s="37" t="s">
        <v>3026</v>
      </c>
      <c r="S1460" s="42">
        <f>ABS(O1909-O1460)*100</f>
        <v>24.433160311439693</v>
      </c>
      <c r="T1460" t="s">
        <v>44</v>
      </c>
      <c r="V1460" s="7">
        <v>70000</v>
      </c>
      <c r="W1460" t="s">
        <v>45</v>
      </c>
      <c r="X1460" s="17" t="s">
        <v>46</v>
      </c>
      <c r="Z1460" t="s">
        <v>1731</v>
      </c>
      <c r="AA1460">
        <v>401</v>
      </c>
      <c r="AB1460">
        <v>61</v>
      </c>
    </row>
    <row r="1461" spans="1:28" x14ac:dyDescent="0.25">
      <c r="A1461" t="s">
        <v>3062</v>
      </c>
      <c r="B1461" t="s">
        <v>3063</v>
      </c>
      <c r="C1461" s="17">
        <v>45156</v>
      </c>
      <c r="D1461" s="7">
        <v>525000</v>
      </c>
      <c r="E1461" t="s">
        <v>41</v>
      </c>
      <c r="F1461" t="s">
        <v>42</v>
      </c>
      <c r="G1461" s="7">
        <v>525000</v>
      </c>
      <c r="H1461" s="7">
        <v>250530</v>
      </c>
      <c r="I1461" s="12">
        <f t="shared" si="109"/>
        <v>47.72</v>
      </c>
      <c r="J1461" s="12">
        <f t="shared" si="112"/>
        <v>1.9767032967032989</v>
      </c>
      <c r="K1461" s="7">
        <v>501061</v>
      </c>
      <c r="L1461" s="7">
        <v>84956</v>
      </c>
      <c r="M1461" s="7">
        <f>G1461-L1461</f>
        <v>440044</v>
      </c>
      <c r="N1461" s="7">
        <v>279265.09375</v>
      </c>
      <c r="O1461" s="22">
        <f t="shared" si="110"/>
        <v>1.5757214555211485</v>
      </c>
      <c r="P1461" s="27">
        <v>2895</v>
      </c>
      <c r="Q1461" s="32">
        <f t="shared" si="111"/>
        <v>152.0013816925734</v>
      </c>
      <c r="R1461" s="37" t="s">
        <v>3026</v>
      </c>
      <c r="S1461" s="42">
        <f>ABS(O1909-O1461)*100</f>
        <v>7.7136017286053793</v>
      </c>
      <c r="T1461" t="s">
        <v>44</v>
      </c>
      <c r="V1461" s="7">
        <v>80000</v>
      </c>
      <c r="W1461" t="s">
        <v>45</v>
      </c>
      <c r="X1461" s="17" t="s">
        <v>46</v>
      </c>
      <c r="Z1461" t="s">
        <v>1731</v>
      </c>
      <c r="AA1461">
        <v>401</v>
      </c>
      <c r="AB1461">
        <v>54</v>
      </c>
    </row>
    <row r="1462" spans="1:28" x14ac:dyDescent="0.25">
      <c r="A1462" t="s">
        <v>3064</v>
      </c>
      <c r="B1462" t="s">
        <v>3065</v>
      </c>
      <c r="C1462" s="17">
        <v>44771</v>
      </c>
      <c r="D1462" s="7">
        <v>420000</v>
      </c>
      <c r="E1462" t="s">
        <v>41</v>
      </c>
      <c r="F1462" t="s">
        <v>42</v>
      </c>
      <c r="G1462" s="7">
        <v>420000</v>
      </c>
      <c r="H1462" s="7">
        <v>198620</v>
      </c>
      <c r="I1462" s="12">
        <f t="shared" si="109"/>
        <v>47.290476190476191</v>
      </c>
      <c r="J1462" s="12">
        <f t="shared" si="112"/>
        <v>2.4062271062271066</v>
      </c>
      <c r="K1462" s="7">
        <v>397241</v>
      </c>
      <c r="L1462" s="7">
        <v>84956</v>
      </c>
      <c r="M1462" s="7">
        <f>G1462-L1462</f>
        <v>335044</v>
      </c>
      <c r="N1462" s="7">
        <v>209587.25</v>
      </c>
      <c r="O1462" s="22">
        <f t="shared" si="110"/>
        <v>1.5985896088621803</v>
      </c>
      <c r="P1462" s="27">
        <v>2361</v>
      </c>
      <c r="Q1462" s="32">
        <f t="shared" si="111"/>
        <v>141.90766624311732</v>
      </c>
      <c r="R1462" s="37" t="s">
        <v>3026</v>
      </c>
      <c r="S1462" s="42">
        <f>ABS(O1909-O1462)*100</f>
        <v>10.000417062708555</v>
      </c>
      <c r="T1462" t="s">
        <v>44</v>
      </c>
      <c r="V1462" s="7">
        <v>80000</v>
      </c>
      <c r="W1462" t="s">
        <v>45</v>
      </c>
      <c r="X1462" s="17" t="s">
        <v>46</v>
      </c>
      <c r="Z1462" t="s">
        <v>1731</v>
      </c>
      <c r="AA1462">
        <v>401</v>
      </c>
      <c r="AB1462">
        <v>57</v>
      </c>
    </row>
    <row r="1463" spans="1:28" x14ac:dyDescent="0.25">
      <c r="A1463" t="s">
        <v>3066</v>
      </c>
      <c r="B1463" t="s">
        <v>3067</v>
      </c>
      <c r="C1463" s="17">
        <v>45245</v>
      </c>
      <c r="D1463" s="7">
        <v>426500</v>
      </c>
      <c r="E1463" t="s">
        <v>41</v>
      </c>
      <c r="F1463" t="s">
        <v>42</v>
      </c>
      <c r="G1463" s="7">
        <v>426500</v>
      </c>
      <c r="H1463" s="7">
        <v>256060</v>
      </c>
      <c r="I1463" s="12">
        <f t="shared" si="109"/>
        <v>60.037514654161782</v>
      </c>
      <c r="J1463" s="12">
        <f t="shared" si="112"/>
        <v>10.340811357458485</v>
      </c>
      <c r="K1463" s="7">
        <v>512119</v>
      </c>
      <c r="L1463" s="7">
        <v>88640</v>
      </c>
      <c r="M1463" s="7">
        <f>G1463-L1463</f>
        <v>337860</v>
      </c>
      <c r="N1463" s="7">
        <v>284214.09375</v>
      </c>
      <c r="O1463" s="22">
        <f t="shared" si="110"/>
        <v>1.1887517453556964</v>
      </c>
      <c r="P1463" s="27">
        <v>2297</v>
      </c>
      <c r="Q1463" s="32">
        <f t="shared" si="111"/>
        <v>147.08750544188072</v>
      </c>
      <c r="R1463" s="37" t="s">
        <v>3026</v>
      </c>
      <c r="S1463" s="42">
        <f>ABS(O1909-O1463)*100</f>
        <v>30.983369287939833</v>
      </c>
      <c r="T1463" t="s">
        <v>83</v>
      </c>
      <c r="V1463" s="7">
        <v>80000</v>
      </c>
      <c r="W1463" t="s">
        <v>45</v>
      </c>
      <c r="X1463" s="17" t="s">
        <v>46</v>
      </c>
      <c r="Z1463" t="s">
        <v>1731</v>
      </c>
      <c r="AA1463">
        <v>401</v>
      </c>
      <c r="AB1463">
        <v>61</v>
      </c>
    </row>
    <row r="1464" spans="1:28" x14ac:dyDescent="0.25">
      <c r="A1464" t="s">
        <v>3068</v>
      </c>
      <c r="B1464" t="s">
        <v>3069</v>
      </c>
      <c r="C1464" s="17">
        <v>45275</v>
      </c>
      <c r="D1464" s="7">
        <v>455000</v>
      </c>
      <c r="E1464" t="s">
        <v>41</v>
      </c>
      <c r="F1464" t="s">
        <v>42</v>
      </c>
      <c r="G1464" s="7">
        <v>455000</v>
      </c>
      <c r="H1464" s="7">
        <v>200800</v>
      </c>
      <c r="I1464" s="12">
        <f t="shared" si="109"/>
        <v>44.131868131868131</v>
      </c>
      <c r="J1464" s="12">
        <f t="shared" si="112"/>
        <v>5.5648351648351664</v>
      </c>
      <c r="K1464" s="7">
        <v>401600</v>
      </c>
      <c r="L1464" s="7">
        <v>79081</v>
      </c>
      <c r="M1464" s="7">
        <f>G1464-L1464</f>
        <v>375919</v>
      </c>
      <c r="N1464" s="7">
        <v>216455.703125</v>
      </c>
      <c r="O1464" s="22">
        <f t="shared" si="110"/>
        <v>1.7367017573240484</v>
      </c>
      <c r="P1464" s="27">
        <v>2522</v>
      </c>
      <c r="Q1464" s="32">
        <f t="shared" si="111"/>
        <v>149.05590800951626</v>
      </c>
      <c r="R1464" s="37" t="s">
        <v>3026</v>
      </c>
      <c r="S1464" s="42">
        <f>ABS(O1909-O1464)*100</f>
        <v>23.811631908895372</v>
      </c>
      <c r="T1464" t="s">
        <v>44</v>
      </c>
      <c r="V1464" s="7">
        <v>70000</v>
      </c>
      <c r="W1464" t="s">
        <v>45</v>
      </c>
      <c r="X1464" s="17" t="s">
        <v>46</v>
      </c>
      <c r="Z1464" t="s">
        <v>1731</v>
      </c>
      <c r="AA1464">
        <v>401</v>
      </c>
      <c r="AB1464">
        <v>57</v>
      </c>
    </row>
    <row r="1465" spans="1:28" x14ac:dyDescent="0.25">
      <c r="A1465" t="s">
        <v>3070</v>
      </c>
      <c r="B1465" t="s">
        <v>3071</v>
      </c>
      <c r="C1465" s="17">
        <v>45114</v>
      </c>
      <c r="D1465" s="7">
        <v>439000</v>
      </c>
      <c r="E1465" t="s">
        <v>41</v>
      </c>
      <c r="F1465" t="s">
        <v>42</v>
      </c>
      <c r="G1465" s="7">
        <v>439000</v>
      </c>
      <c r="H1465" s="7">
        <v>233610</v>
      </c>
      <c r="I1465" s="12">
        <f t="shared" si="109"/>
        <v>53.214123006833717</v>
      </c>
      <c r="J1465" s="12">
        <f t="shared" si="112"/>
        <v>3.5174197101304188</v>
      </c>
      <c r="K1465" s="7">
        <v>467224</v>
      </c>
      <c r="L1465" s="7">
        <v>80379</v>
      </c>
      <c r="M1465" s="7">
        <f>G1465-L1465</f>
        <v>358621</v>
      </c>
      <c r="N1465" s="7">
        <v>259627.515625</v>
      </c>
      <c r="O1465" s="22">
        <f t="shared" si="110"/>
        <v>1.3812904196101614</v>
      </c>
      <c r="P1465" s="27">
        <v>2788</v>
      </c>
      <c r="Q1465" s="32">
        <f t="shared" si="111"/>
        <v>128.63020086083213</v>
      </c>
      <c r="R1465" s="37" t="s">
        <v>3026</v>
      </c>
      <c r="S1465" s="42">
        <f>ABS(O1909-O1465)*100</f>
        <v>11.729501862493329</v>
      </c>
      <c r="T1465" t="s">
        <v>44</v>
      </c>
      <c r="V1465" s="7">
        <v>70000</v>
      </c>
      <c r="W1465" t="s">
        <v>45</v>
      </c>
      <c r="X1465" s="17" t="s">
        <v>46</v>
      </c>
      <c r="Z1465" t="s">
        <v>1731</v>
      </c>
      <c r="AA1465">
        <v>401</v>
      </c>
      <c r="AB1465">
        <v>57</v>
      </c>
    </row>
    <row r="1466" spans="1:28" x14ac:dyDescent="0.25">
      <c r="A1466" t="s">
        <v>3072</v>
      </c>
      <c r="B1466" t="s">
        <v>3073</v>
      </c>
      <c r="C1466" s="17">
        <v>45093</v>
      </c>
      <c r="D1466" s="7">
        <v>490000</v>
      </c>
      <c r="E1466" t="s">
        <v>41</v>
      </c>
      <c r="F1466" t="s">
        <v>42</v>
      </c>
      <c r="G1466" s="7">
        <v>490000</v>
      </c>
      <c r="H1466" s="7">
        <v>203660</v>
      </c>
      <c r="I1466" s="12">
        <f t="shared" si="109"/>
        <v>41.563265306122446</v>
      </c>
      <c r="J1466" s="12">
        <f t="shared" si="112"/>
        <v>8.1334379905808518</v>
      </c>
      <c r="K1466" s="7">
        <v>407318</v>
      </c>
      <c r="L1466" s="7">
        <v>80922</v>
      </c>
      <c r="M1466" s="7">
        <f>G1466-L1466</f>
        <v>409078</v>
      </c>
      <c r="N1466" s="7">
        <v>219057.71875</v>
      </c>
      <c r="O1466" s="22">
        <f t="shared" si="110"/>
        <v>1.8674438971349874</v>
      </c>
      <c r="P1466" s="27">
        <v>2107</v>
      </c>
      <c r="Q1466" s="32">
        <f t="shared" si="111"/>
        <v>194.15187470336971</v>
      </c>
      <c r="R1466" s="37" t="s">
        <v>3026</v>
      </c>
      <c r="S1466" s="42">
        <f>ABS(O1909-O1466)*100</f>
        <v>36.88584588998927</v>
      </c>
      <c r="T1466" t="s">
        <v>44</v>
      </c>
      <c r="V1466" s="7">
        <v>70000</v>
      </c>
      <c r="W1466" t="s">
        <v>45</v>
      </c>
      <c r="X1466" s="17" t="s">
        <v>46</v>
      </c>
      <c r="Z1466" t="s">
        <v>1731</v>
      </c>
      <c r="AA1466">
        <v>401</v>
      </c>
      <c r="AB1466">
        <v>61</v>
      </c>
    </row>
    <row r="1467" spans="1:28" x14ac:dyDescent="0.25">
      <c r="A1467" t="s">
        <v>3074</v>
      </c>
      <c r="B1467" t="s">
        <v>3075</v>
      </c>
      <c r="C1467" s="17">
        <v>44936</v>
      </c>
      <c r="D1467" s="7">
        <v>425000</v>
      </c>
      <c r="E1467" t="s">
        <v>41</v>
      </c>
      <c r="F1467" t="s">
        <v>42</v>
      </c>
      <c r="G1467" s="7">
        <v>425000</v>
      </c>
      <c r="H1467" s="7">
        <v>228180</v>
      </c>
      <c r="I1467" s="12">
        <f t="shared" si="109"/>
        <v>53.689411764705888</v>
      </c>
      <c r="J1467" s="12">
        <f t="shared" si="112"/>
        <v>3.9927084680025899</v>
      </c>
      <c r="K1467" s="7">
        <v>456363</v>
      </c>
      <c r="L1467" s="7">
        <v>75711</v>
      </c>
      <c r="M1467" s="7">
        <f>G1467-L1467</f>
        <v>349289</v>
      </c>
      <c r="N1467" s="7">
        <v>255471.140625</v>
      </c>
      <c r="O1467" s="22">
        <f t="shared" si="110"/>
        <v>1.3672346674676377</v>
      </c>
      <c r="P1467" s="27">
        <v>2498</v>
      </c>
      <c r="Q1467" s="32">
        <f t="shared" si="111"/>
        <v>139.82746196957567</v>
      </c>
      <c r="R1467" s="37" t="s">
        <v>3026</v>
      </c>
      <c r="S1467" s="42">
        <f>ABS(O1909-O1467)*100</f>
        <v>13.135077076745706</v>
      </c>
      <c r="T1467" t="s">
        <v>44</v>
      </c>
      <c r="V1467" s="7">
        <v>70000</v>
      </c>
      <c r="W1467" t="s">
        <v>45</v>
      </c>
      <c r="X1467" s="17" t="s">
        <v>46</v>
      </c>
      <c r="Z1467" t="s">
        <v>1731</v>
      </c>
      <c r="AA1467">
        <v>401</v>
      </c>
      <c r="AB1467">
        <v>61</v>
      </c>
    </row>
    <row r="1468" spans="1:28" x14ac:dyDescent="0.25">
      <c r="A1468" t="s">
        <v>3076</v>
      </c>
      <c r="B1468" t="s">
        <v>3077</v>
      </c>
      <c r="C1468" s="17">
        <v>45363</v>
      </c>
      <c r="D1468" s="7">
        <v>543000</v>
      </c>
      <c r="E1468" t="s">
        <v>41</v>
      </c>
      <c r="F1468" t="s">
        <v>42</v>
      </c>
      <c r="G1468" s="7">
        <v>543000</v>
      </c>
      <c r="H1468" s="7">
        <v>236550</v>
      </c>
      <c r="I1468" s="12">
        <f t="shared" si="109"/>
        <v>43.563535911602209</v>
      </c>
      <c r="J1468" s="12">
        <f t="shared" si="112"/>
        <v>6.1331673851010891</v>
      </c>
      <c r="K1468" s="7">
        <v>473091</v>
      </c>
      <c r="L1468" s="7">
        <v>75900</v>
      </c>
      <c r="M1468" s="7">
        <f>G1468-L1468</f>
        <v>467100</v>
      </c>
      <c r="N1468" s="7">
        <v>266571.15625</v>
      </c>
      <c r="O1468" s="22">
        <f t="shared" si="110"/>
        <v>1.7522525939075602</v>
      </c>
      <c r="P1468" s="27">
        <v>2721</v>
      </c>
      <c r="Q1468" s="32">
        <f t="shared" si="111"/>
        <v>171.66482910694597</v>
      </c>
      <c r="R1468" s="37" t="s">
        <v>3026</v>
      </c>
      <c r="S1468" s="42">
        <f>ABS(O1909-O1468)*100</f>
        <v>25.366715567246544</v>
      </c>
      <c r="T1468" t="s">
        <v>44</v>
      </c>
      <c r="V1468" s="7">
        <v>70000</v>
      </c>
      <c r="W1468" t="s">
        <v>45</v>
      </c>
      <c r="X1468" s="17" t="s">
        <v>46</v>
      </c>
      <c r="Z1468" t="s">
        <v>1731</v>
      </c>
      <c r="AA1468">
        <v>401</v>
      </c>
      <c r="AB1468">
        <v>54</v>
      </c>
    </row>
    <row r="1469" spans="1:28" x14ac:dyDescent="0.25">
      <c r="A1469" t="s">
        <v>3078</v>
      </c>
      <c r="B1469" t="s">
        <v>3079</v>
      </c>
      <c r="C1469" s="17">
        <v>44770</v>
      </c>
      <c r="D1469" s="7">
        <v>392000</v>
      </c>
      <c r="E1469" t="s">
        <v>41</v>
      </c>
      <c r="F1469" t="s">
        <v>42</v>
      </c>
      <c r="G1469" s="7">
        <v>392000</v>
      </c>
      <c r="H1469" s="7">
        <v>197440</v>
      </c>
      <c r="I1469" s="12">
        <f t="shared" si="109"/>
        <v>50.367346938775512</v>
      </c>
      <c r="J1469" s="12">
        <f t="shared" si="112"/>
        <v>0.67064364207221416</v>
      </c>
      <c r="K1469" s="7">
        <v>394873</v>
      </c>
      <c r="L1469" s="7">
        <v>76089</v>
      </c>
      <c r="M1469" s="7">
        <f>G1469-L1469</f>
        <v>315911</v>
      </c>
      <c r="N1469" s="7">
        <v>267885.71875</v>
      </c>
      <c r="O1469" s="22">
        <f t="shared" si="110"/>
        <v>1.1792752576512628</v>
      </c>
      <c r="P1469" s="27">
        <v>2183</v>
      </c>
      <c r="Q1469" s="32">
        <f t="shared" si="111"/>
        <v>144.7141548327989</v>
      </c>
      <c r="R1469" s="37" t="s">
        <v>3053</v>
      </c>
      <c r="S1469" s="42">
        <f>ABS(O1909-O1469)*100</f>
        <v>31.931018058383188</v>
      </c>
      <c r="T1469" t="s">
        <v>83</v>
      </c>
      <c r="V1469" s="7">
        <v>70000</v>
      </c>
      <c r="W1469" t="s">
        <v>45</v>
      </c>
      <c r="X1469" s="17" t="s">
        <v>46</v>
      </c>
      <c r="Z1469" t="s">
        <v>1731</v>
      </c>
      <c r="AA1469">
        <v>401</v>
      </c>
      <c r="AB1469">
        <v>62</v>
      </c>
    </row>
    <row r="1470" spans="1:28" x14ac:dyDescent="0.25">
      <c r="A1470" t="s">
        <v>3080</v>
      </c>
      <c r="B1470" t="s">
        <v>3081</v>
      </c>
      <c r="C1470" s="17">
        <v>44851</v>
      </c>
      <c r="D1470" s="7">
        <v>405000</v>
      </c>
      <c r="E1470" t="s">
        <v>41</v>
      </c>
      <c r="F1470" t="s">
        <v>42</v>
      </c>
      <c r="G1470" s="7">
        <v>405000</v>
      </c>
      <c r="H1470" s="7">
        <v>230570</v>
      </c>
      <c r="I1470" s="12">
        <f t="shared" ref="I1470:I1533" si="113">H1470/G1470*100</f>
        <v>56.930864197530859</v>
      </c>
      <c r="J1470" s="12">
        <f t="shared" si="112"/>
        <v>7.2341609008275611</v>
      </c>
      <c r="K1470" s="7">
        <v>461148</v>
      </c>
      <c r="L1470" s="7">
        <v>80333</v>
      </c>
      <c r="M1470" s="7">
        <f t="shared" ref="M1470:M1533" si="114">G1470-L1470</f>
        <v>324667</v>
      </c>
      <c r="N1470" s="7">
        <v>320012.59375</v>
      </c>
      <c r="O1470" s="22">
        <f t="shared" ref="O1470:O1533" si="115">M1470/N1470</f>
        <v>1.0145444471277156</v>
      </c>
      <c r="P1470" s="27">
        <v>2259</v>
      </c>
      <c r="Q1470" s="32">
        <f t="shared" ref="Q1470:Q1533" si="116">M1470/P1470</f>
        <v>143.72155821159805</v>
      </c>
      <c r="R1470" s="37" t="s">
        <v>3053</v>
      </c>
      <c r="S1470" s="42">
        <f>ABS(O1909-O1470)*100</f>
        <v>48.40409911073791</v>
      </c>
      <c r="T1470" t="s">
        <v>325</v>
      </c>
      <c r="V1470" s="7">
        <v>70000</v>
      </c>
      <c r="W1470" t="s">
        <v>45</v>
      </c>
      <c r="X1470" s="17" t="s">
        <v>46</v>
      </c>
      <c r="Z1470" t="s">
        <v>1731</v>
      </c>
      <c r="AA1470">
        <v>401</v>
      </c>
      <c r="AB1470">
        <v>61</v>
      </c>
    </row>
    <row r="1471" spans="1:28" x14ac:dyDescent="0.25">
      <c r="A1471" t="s">
        <v>3082</v>
      </c>
      <c r="B1471" t="s">
        <v>3083</v>
      </c>
      <c r="C1471" s="17">
        <v>45140</v>
      </c>
      <c r="D1471" s="7">
        <v>440000</v>
      </c>
      <c r="E1471" t="s">
        <v>41</v>
      </c>
      <c r="F1471" t="s">
        <v>42</v>
      </c>
      <c r="G1471" s="7">
        <v>440000</v>
      </c>
      <c r="H1471" s="7">
        <v>188620</v>
      </c>
      <c r="I1471" s="12">
        <f t="shared" si="113"/>
        <v>42.868181818181817</v>
      </c>
      <c r="J1471" s="12">
        <f t="shared" si="112"/>
        <v>6.8285214785214805</v>
      </c>
      <c r="K1471" s="7">
        <v>377232</v>
      </c>
      <c r="L1471" s="7">
        <v>78823</v>
      </c>
      <c r="M1471" s="7">
        <f t="shared" si="114"/>
        <v>361177</v>
      </c>
      <c r="N1471" s="7">
        <v>250763.859375</v>
      </c>
      <c r="O1471" s="22">
        <f t="shared" si="115"/>
        <v>1.4403072312740441</v>
      </c>
      <c r="P1471" s="27">
        <v>2931</v>
      </c>
      <c r="Q1471" s="32">
        <f t="shared" si="116"/>
        <v>123.22654384169226</v>
      </c>
      <c r="R1471" s="37" t="s">
        <v>3053</v>
      </c>
      <c r="S1471" s="42">
        <f>ABS(O1909-O1471)*100</f>
        <v>5.8278206961050572</v>
      </c>
      <c r="T1471" t="s">
        <v>44</v>
      </c>
      <c r="V1471" s="7">
        <v>70000</v>
      </c>
      <c r="W1471" t="s">
        <v>45</v>
      </c>
      <c r="X1471" s="17" t="s">
        <v>46</v>
      </c>
      <c r="Z1471" t="s">
        <v>1731</v>
      </c>
      <c r="AA1471">
        <v>401</v>
      </c>
      <c r="AB1471">
        <v>54</v>
      </c>
    </row>
    <row r="1472" spans="1:28" x14ac:dyDescent="0.25">
      <c r="A1472" t="s">
        <v>3084</v>
      </c>
      <c r="B1472" t="s">
        <v>3085</v>
      </c>
      <c r="C1472" s="17">
        <v>44774</v>
      </c>
      <c r="D1472" s="7">
        <v>460000</v>
      </c>
      <c r="E1472" t="s">
        <v>41</v>
      </c>
      <c r="F1472" t="s">
        <v>42</v>
      </c>
      <c r="G1472" s="7">
        <v>460000</v>
      </c>
      <c r="H1472" s="7">
        <v>250940</v>
      </c>
      <c r="I1472" s="12">
        <f t="shared" si="113"/>
        <v>54.552173913043475</v>
      </c>
      <c r="J1472" s="12">
        <f t="shared" si="112"/>
        <v>4.8554706163401775</v>
      </c>
      <c r="K1472" s="7">
        <v>501883</v>
      </c>
      <c r="L1472" s="7">
        <v>84487</v>
      </c>
      <c r="M1472" s="7">
        <f t="shared" si="114"/>
        <v>375513</v>
      </c>
      <c r="N1472" s="7">
        <v>350752.9375</v>
      </c>
      <c r="O1472" s="22">
        <f t="shared" si="115"/>
        <v>1.0705911764459564</v>
      </c>
      <c r="P1472" s="27">
        <v>2479</v>
      </c>
      <c r="Q1472" s="32">
        <f t="shared" si="116"/>
        <v>151.47761194029852</v>
      </c>
      <c r="R1472" s="37" t="s">
        <v>3053</v>
      </c>
      <c r="S1472" s="42">
        <f>ABS(O1909-O1472)*100</f>
        <v>42.799426178913833</v>
      </c>
      <c r="T1472" t="s">
        <v>44</v>
      </c>
      <c r="V1472" s="7">
        <v>70000</v>
      </c>
      <c r="W1472" t="s">
        <v>45</v>
      </c>
      <c r="X1472" s="17" t="s">
        <v>46</v>
      </c>
      <c r="Z1472" t="s">
        <v>1731</v>
      </c>
      <c r="AA1472">
        <v>401</v>
      </c>
      <c r="AB1472">
        <v>62</v>
      </c>
    </row>
    <row r="1473" spans="1:28" x14ac:dyDescent="0.25">
      <c r="A1473" t="s">
        <v>3086</v>
      </c>
      <c r="B1473" t="s">
        <v>3087</v>
      </c>
      <c r="C1473" s="17">
        <v>44995</v>
      </c>
      <c r="D1473" s="7">
        <v>540000</v>
      </c>
      <c r="E1473" t="s">
        <v>41</v>
      </c>
      <c r="F1473" t="s">
        <v>42</v>
      </c>
      <c r="G1473" s="7">
        <v>540000</v>
      </c>
      <c r="H1473" s="7">
        <v>217800</v>
      </c>
      <c r="I1473" s="12">
        <f t="shared" si="113"/>
        <v>40.333333333333329</v>
      </c>
      <c r="J1473" s="12">
        <f t="shared" si="112"/>
        <v>9.3633699633699692</v>
      </c>
      <c r="K1473" s="7">
        <v>435597</v>
      </c>
      <c r="L1473" s="7">
        <v>79012</v>
      </c>
      <c r="M1473" s="7">
        <f t="shared" si="114"/>
        <v>460988</v>
      </c>
      <c r="N1473" s="7">
        <v>299651.25</v>
      </c>
      <c r="O1473" s="22">
        <f t="shared" si="115"/>
        <v>1.538415074190413</v>
      </c>
      <c r="P1473" s="27">
        <v>3046</v>
      </c>
      <c r="Q1473" s="32">
        <f t="shared" si="116"/>
        <v>151.34208798424163</v>
      </c>
      <c r="R1473" s="37" t="s">
        <v>3053</v>
      </c>
      <c r="S1473" s="42">
        <f>ABS(O1909-O1473)*100</f>
        <v>3.9829635955318299</v>
      </c>
      <c r="T1473" t="s">
        <v>44</v>
      </c>
      <c r="V1473" s="7">
        <v>70000</v>
      </c>
      <c r="W1473" t="s">
        <v>45</v>
      </c>
      <c r="X1473" s="17" t="s">
        <v>46</v>
      </c>
      <c r="Z1473" t="s">
        <v>1731</v>
      </c>
      <c r="AA1473">
        <v>401</v>
      </c>
      <c r="AB1473">
        <v>61</v>
      </c>
    </row>
    <row r="1474" spans="1:28" x14ac:dyDescent="0.25">
      <c r="A1474" t="s">
        <v>3088</v>
      </c>
      <c r="B1474" t="s">
        <v>3089</v>
      </c>
      <c r="C1474" s="17">
        <v>44728</v>
      </c>
      <c r="D1474" s="7">
        <v>500000</v>
      </c>
      <c r="E1474" t="s">
        <v>41</v>
      </c>
      <c r="F1474" t="s">
        <v>42</v>
      </c>
      <c r="G1474" s="7">
        <v>500000</v>
      </c>
      <c r="H1474" s="7">
        <v>262260</v>
      </c>
      <c r="I1474" s="12">
        <f t="shared" si="113"/>
        <v>52.451999999999998</v>
      </c>
      <c r="J1474" s="12">
        <f t="shared" si="112"/>
        <v>2.7552967032967004</v>
      </c>
      <c r="K1474" s="7">
        <v>524513</v>
      </c>
      <c r="L1474" s="7">
        <v>80238</v>
      </c>
      <c r="M1474" s="7">
        <f t="shared" si="114"/>
        <v>419762</v>
      </c>
      <c r="N1474" s="7">
        <v>373340.34375</v>
      </c>
      <c r="O1474" s="22">
        <f t="shared" si="115"/>
        <v>1.1243413872278569</v>
      </c>
      <c r="P1474" s="27">
        <v>3048</v>
      </c>
      <c r="Q1474" s="32">
        <f t="shared" si="116"/>
        <v>137.71719160104988</v>
      </c>
      <c r="R1474" s="37" t="s">
        <v>3053</v>
      </c>
      <c r="S1474" s="42">
        <f>ABS(O1909-O1474)*100</f>
        <v>37.424405100723781</v>
      </c>
      <c r="T1474" t="s">
        <v>44</v>
      </c>
      <c r="V1474" s="7">
        <v>70000</v>
      </c>
      <c r="W1474" t="s">
        <v>45</v>
      </c>
      <c r="X1474" s="17" t="s">
        <v>46</v>
      </c>
      <c r="Z1474" t="s">
        <v>1731</v>
      </c>
      <c r="AA1474">
        <v>401</v>
      </c>
      <c r="AB1474">
        <v>62</v>
      </c>
    </row>
    <row r="1475" spans="1:28" x14ac:dyDescent="0.25">
      <c r="A1475" t="s">
        <v>3090</v>
      </c>
      <c r="B1475" t="s">
        <v>3091</v>
      </c>
      <c r="C1475" s="17">
        <v>45128</v>
      </c>
      <c r="D1475" s="7">
        <v>425000</v>
      </c>
      <c r="E1475" t="s">
        <v>41</v>
      </c>
      <c r="F1475" t="s">
        <v>42</v>
      </c>
      <c r="G1475" s="7">
        <v>425000</v>
      </c>
      <c r="H1475" s="7">
        <v>218450</v>
      </c>
      <c r="I1475" s="12">
        <f t="shared" si="113"/>
        <v>51.4</v>
      </c>
      <c r="J1475" s="12">
        <f t="shared" ref="J1475:J1538" si="117">+ABS(I1475-$I$1914)</f>
        <v>1.7032967032967008</v>
      </c>
      <c r="K1475" s="7">
        <v>436890</v>
      </c>
      <c r="L1475" s="7">
        <v>83640</v>
      </c>
      <c r="M1475" s="7">
        <f t="shared" si="114"/>
        <v>341360</v>
      </c>
      <c r="N1475" s="7">
        <v>296848.75</v>
      </c>
      <c r="O1475" s="22">
        <f t="shared" si="115"/>
        <v>1.1499458899523747</v>
      </c>
      <c r="P1475" s="27">
        <v>2655</v>
      </c>
      <c r="Q1475" s="32">
        <f t="shared" si="116"/>
        <v>128.57250470809794</v>
      </c>
      <c r="R1475" s="37" t="s">
        <v>3053</v>
      </c>
      <c r="S1475" s="42">
        <f>ABS(O1909-O1475)*100</f>
        <v>34.863954828272</v>
      </c>
      <c r="T1475" t="s">
        <v>44</v>
      </c>
      <c r="V1475" s="7">
        <v>70000</v>
      </c>
      <c r="W1475" t="s">
        <v>45</v>
      </c>
      <c r="X1475" s="17" t="s">
        <v>46</v>
      </c>
      <c r="Z1475" t="s">
        <v>1731</v>
      </c>
      <c r="AA1475">
        <v>401</v>
      </c>
      <c r="AB1475">
        <v>61</v>
      </c>
    </row>
    <row r="1476" spans="1:28" x14ac:dyDescent="0.25">
      <c r="A1476" t="s">
        <v>3092</v>
      </c>
      <c r="B1476" t="s">
        <v>3093</v>
      </c>
      <c r="C1476" s="17">
        <v>45196</v>
      </c>
      <c r="D1476" s="7">
        <v>670000</v>
      </c>
      <c r="E1476" t="s">
        <v>41</v>
      </c>
      <c r="F1476" t="s">
        <v>42</v>
      </c>
      <c r="G1476" s="7">
        <v>670000</v>
      </c>
      <c r="H1476" s="7">
        <v>381670</v>
      </c>
      <c r="I1476" s="12">
        <f t="shared" si="113"/>
        <v>56.965671641791047</v>
      </c>
      <c r="J1476" s="12">
        <f t="shared" si="117"/>
        <v>7.2689683450877496</v>
      </c>
      <c r="K1476" s="7">
        <v>763346</v>
      </c>
      <c r="L1476" s="7">
        <v>136401</v>
      </c>
      <c r="M1476" s="7">
        <f t="shared" si="114"/>
        <v>533599</v>
      </c>
      <c r="N1476" s="7">
        <v>639739.8125</v>
      </c>
      <c r="O1476" s="22">
        <f t="shared" si="115"/>
        <v>0.8340875299206113</v>
      </c>
      <c r="P1476" s="27">
        <v>3413</v>
      </c>
      <c r="Q1476" s="32">
        <f t="shared" si="116"/>
        <v>156.3430999121008</v>
      </c>
      <c r="R1476" s="37" t="s">
        <v>3094</v>
      </c>
      <c r="S1476" s="42">
        <f>ABS(O1909-O1476)*100</f>
        <v>66.44979083144834</v>
      </c>
      <c r="T1476" t="s">
        <v>44</v>
      </c>
      <c r="V1476" s="7">
        <v>120000</v>
      </c>
      <c r="W1476" t="s">
        <v>45</v>
      </c>
      <c r="X1476" s="17" t="s">
        <v>46</v>
      </c>
      <c r="Z1476" t="s">
        <v>2968</v>
      </c>
      <c r="AA1476">
        <v>401</v>
      </c>
      <c r="AB1476">
        <v>77</v>
      </c>
    </row>
    <row r="1477" spans="1:28" x14ac:dyDescent="0.25">
      <c r="A1477" t="s">
        <v>3095</v>
      </c>
      <c r="B1477" t="s">
        <v>3096</v>
      </c>
      <c r="C1477" s="17">
        <v>44743</v>
      </c>
      <c r="D1477" s="7">
        <v>710000</v>
      </c>
      <c r="E1477" t="s">
        <v>41</v>
      </c>
      <c r="F1477" t="s">
        <v>42</v>
      </c>
      <c r="G1477" s="7">
        <v>710000</v>
      </c>
      <c r="H1477" s="7">
        <v>431330</v>
      </c>
      <c r="I1477" s="12">
        <f t="shared" si="113"/>
        <v>60.750704225352116</v>
      </c>
      <c r="J1477" s="12">
        <f t="shared" si="117"/>
        <v>11.054000928648819</v>
      </c>
      <c r="K1477" s="7">
        <v>862659</v>
      </c>
      <c r="L1477" s="7">
        <v>145758</v>
      </c>
      <c r="M1477" s="7">
        <f t="shared" si="114"/>
        <v>564242</v>
      </c>
      <c r="N1477" s="7">
        <v>731531.625</v>
      </c>
      <c r="O1477" s="22">
        <f t="shared" si="115"/>
        <v>0.77131593593099956</v>
      </c>
      <c r="P1477" s="27">
        <v>3183</v>
      </c>
      <c r="Q1477" s="32">
        <f t="shared" si="116"/>
        <v>177.26735783851711</v>
      </c>
      <c r="R1477" s="37" t="s">
        <v>3094</v>
      </c>
      <c r="S1477" s="42">
        <f>ABS(O1909-O1477)*100</f>
        <v>72.726950230409514</v>
      </c>
      <c r="T1477" t="s">
        <v>44</v>
      </c>
      <c r="V1477" s="7">
        <v>120000</v>
      </c>
      <c r="W1477" t="s">
        <v>45</v>
      </c>
      <c r="X1477" s="17" t="s">
        <v>46</v>
      </c>
      <c r="Z1477" t="s">
        <v>2968</v>
      </c>
      <c r="AA1477">
        <v>401</v>
      </c>
      <c r="AB1477">
        <v>81</v>
      </c>
    </row>
    <row r="1478" spans="1:28" x14ac:dyDescent="0.25">
      <c r="A1478" t="s">
        <v>3097</v>
      </c>
      <c r="B1478" t="s">
        <v>3098</v>
      </c>
      <c r="C1478" s="17">
        <v>44665</v>
      </c>
      <c r="D1478" s="7">
        <v>545000</v>
      </c>
      <c r="E1478" t="s">
        <v>41</v>
      </c>
      <c r="F1478" t="s">
        <v>42</v>
      </c>
      <c r="G1478" s="7">
        <v>545000</v>
      </c>
      <c r="H1478" s="7">
        <v>267130</v>
      </c>
      <c r="I1478" s="12">
        <f t="shared" si="113"/>
        <v>49.014678899082568</v>
      </c>
      <c r="J1478" s="12">
        <f t="shared" si="117"/>
        <v>0.68202439762072942</v>
      </c>
      <c r="K1478" s="7">
        <v>534265</v>
      </c>
      <c r="L1478" s="7">
        <v>83439</v>
      </c>
      <c r="M1478" s="7">
        <f t="shared" si="114"/>
        <v>461561</v>
      </c>
      <c r="N1478" s="7">
        <v>378845.375</v>
      </c>
      <c r="O1478" s="22">
        <f t="shared" si="115"/>
        <v>1.218336108762051</v>
      </c>
      <c r="P1478" s="27">
        <v>3151</v>
      </c>
      <c r="Q1478" s="32">
        <f t="shared" si="116"/>
        <v>146.48079974611235</v>
      </c>
      <c r="R1478" s="37" t="s">
        <v>3053</v>
      </c>
      <c r="S1478" s="42">
        <f>ABS(O1909-O1478)*100</f>
        <v>28.024932947304372</v>
      </c>
      <c r="T1478" t="s">
        <v>44</v>
      </c>
      <c r="V1478" s="7">
        <v>70000</v>
      </c>
      <c r="W1478" t="s">
        <v>45</v>
      </c>
      <c r="X1478" s="17" t="s">
        <v>46</v>
      </c>
      <c r="Z1478" t="s">
        <v>1731</v>
      </c>
      <c r="AA1478">
        <v>401</v>
      </c>
      <c r="AB1478">
        <v>62</v>
      </c>
    </row>
    <row r="1479" spans="1:28" x14ac:dyDescent="0.25">
      <c r="A1479" t="s">
        <v>3099</v>
      </c>
      <c r="B1479" t="s">
        <v>3100</v>
      </c>
      <c r="C1479" s="17">
        <v>45132</v>
      </c>
      <c r="D1479" s="7">
        <v>460000</v>
      </c>
      <c r="E1479" t="s">
        <v>41</v>
      </c>
      <c r="F1479" t="s">
        <v>42</v>
      </c>
      <c r="G1479" s="7">
        <v>460000</v>
      </c>
      <c r="H1479" s="7">
        <v>249830</v>
      </c>
      <c r="I1479" s="12">
        <f t="shared" si="113"/>
        <v>54.310869565217388</v>
      </c>
      <c r="J1479" s="12">
        <f t="shared" si="117"/>
        <v>4.6141662685140901</v>
      </c>
      <c r="K1479" s="7">
        <v>499664</v>
      </c>
      <c r="L1479" s="7">
        <v>84981</v>
      </c>
      <c r="M1479" s="7">
        <f t="shared" si="114"/>
        <v>375019</v>
      </c>
      <c r="N1479" s="7">
        <v>348473.09375</v>
      </c>
      <c r="O1479" s="22">
        <f t="shared" si="115"/>
        <v>1.0761777787901308</v>
      </c>
      <c r="P1479" s="27">
        <v>2723</v>
      </c>
      <c r="Q1479" s="32">
        <f t="shared" si="116"/>
        <v>137.7227322805729</v>
      </c>
      <c r="R1479" s="37" t="s">
        <v>3053</v>
      </c>
      <c r="S1479" s="42">
        <f>ABS(O1909-O1479)*100</f>
        <v>42.240765944496395</v>
      </c>
      <c r="T1479" t="s">
        <v>44</v>
      </c>
      <c r="V1479" s="7">
        <v>70000</v>
      </c>
      <c r="W1479" t="s">
        <v>45</v>
      </c>
      <c r="X1479" s="17" t="s">
        <v>46</v>
      </c>
      <c r="Z1479" t="s">
        <v>1731</v>
      </c>
      <c r="AA1479">
        <v>401</v>
      </c>
      <c r="AB1479">
        <v>62</v>
      </c>
    </row>
    <row r="1480" spans="1:28" x14ac:dyDescent="0.25">
      <c r="A1480" t="s">
        <v>3101</v>
      </c>
      <c r="B1480" t="s">
        <v>3102</v>
      </c>
      <c r="C1480" s="17">
        <v>44777</v>
      </c>
      <c r="D1480" s="7">
        <v>560000</v>
      </c>
      <c r="E1480" t="s">
        <v>41</v>
      </c>
      <c r="F1480" t="s">
        <v>42</v>
      </c>
      <c r="G1480" s="7">
        <v>560000</v>
      </c>
      <c r="H1480" s="7">
        <v>257110</v>
      </c>
      <c r="I1480" s="12">
        <f t="shared" si="113"/>
        <v>45.912500000000001</v>
      </c>
      <c r="J1480" s="12">
        <f t="shared" si="117"/>
        <v>3.7842032967032964</v>
      </c>
      <c r="K1480" s="7">
        <v>514226</v>
      </c>
      <c r="L1480" s="7">
        <v>103201</v>
      </c>
      <c r="M1480" s="7">
        <f t="shared" si="114"/>
        <v>456799</v>
      </c>
      <c r="N1480" s="7">
        <v>419413.25</v>
      </c>
      <c r="O1480" s="22">
        <f t="shared" si="115"/>
        <v>1.0891382186900389</v>
      </c>
      <c r="P1480" s="27">
        <v>2956</v>
      </c>
      <c r="Q1480" s="32">
        <f t="shared" si="116"/>
        <v>154.53281461434372</v>
      </c>
      <c r="R1480" s="37" t="s">
        <v>3094</v>
      </c>
      <c r="S1480" s="42">
        <f>ABS(O1909-O1480)*100</f>
        <v>40.944721954505582</v>
      </c>
      <c r="T1480" t="s">
        <v>44</v>
      </c>
      <c r="V1480" s="7">
        <v>90000</v>
      </c>
      <c r="W1480" t="s">
        <v>45</v>
      </c>
      <c r="X1480" s="17" t="s">
        <v>46</v>
      </c>
      <c r="Z1480" t="s">
        <v>2968</v>
      </c>
      <c r="AA1480">
        <v>401</v>
      </c>
      <c r="AB1480">
        <v>62</v>
      </c>
    </row>
    <row r="1481" spans="1:28" x14ac:dyDescent="0.25">
      <c r="A1481" t="s">
        <v>3103</v>
      </c>
      <c r="B1481" t="s">
        <v>3104</v>
      </c>
      <c r="C1481" s="17">
        <v>45071</v>
      </c>
      <c r="D1481" s="7">
        <v>502000</v>
      </c>
      <c r="E1481" t="s">
        <v>41</v>
      </c>
      <c r="F1481" t="s">
        <v>42</v>
      </c>
      <c r="G1481" s="7">
        <v>502000</v>
      </c>
      <c r="H1481" s="7">
        <v>261240</v>
      </c>
      <c r="I1481" s="12">
        <f t="shared" si="113"/>
        <v>52.039840637450197</v>
      </c>
      <c r="J1481" s="12">
        <f t="shared" si="117"/>
        <v>2.3431373407468996</v>
      </c>
      <c r="K1481" s="7">
        <v>522477</v>
      </c>
      <c r="L1481" s="7">
        <v>80597</v>
      </c>
      <c r="M1481" s="7">
        <f t="shared" si="114"/>
        <v>421403</v>
      </c>
      <c r="N1481" s="7">
        <v>371327.71875</v>
      </c>
      <c r="O1481" s="22">
        <f t="shared" si="115"/>
        <v>1.1348546815157468</v>
      </c>
      <c r="P1481" s="27">
        <v>3029</v>
      </c>
      <c r="Q1481" s="32">
        <f t="shared" si="116"/>
        <v>139.12281280950808</v>
      </c>
      <c r="R1481" s="37" t="s">
        <v>3053</v>
      </c>
      <c r="S1481" s="42">
        <f>ABS(O1909-O1481)*100</f>
        <v>36.373075671934799</v>
      </c>
      <c r="T1481" t="s">
        <v>44</v>
      </c>
      <c r="V1481" s="7">
        <v>70000</v>
      </c>
      <c r="W1481" t="s">
        <v>45</v>
      </c>
      <c r="X1481" s="17" t="s">
        <v>46</v>
      </c>
      <c r="Z1481" t="s">
        <v>1731</v>
      </c>
      <c r="AA1481">
        <v>401</v>
      </c>
      <c r="AB1481">
        <v>62</v>
      </c>
    </row>
    <row r="1482" spans="1:28" x14ac:dyDescent="0.25">
      <c r="A1482" t="s">
        <v>3105</v>
      </c>
      <c r="B1482" t="s">
        <v>3106</v>
      </c>
      <c r="C1482" s="17">
        <v>44851</v>
      </c>
      <c r="D1482" s="7">
        <v>500000</v>
      </c>
      <c r="E1482" t="s">
        <v>41</v>
      </c>
      <c r="F1482" t="s">
        <v>42</v>
      </c>
      <c r="G1482" s="7">
        <v>500000</v>
      </c>
      <c r="H1482" s="7">
        <v>268390</v>
      </c>
      <c r="I1482" s="12">
        <f t="shared" si="113"/>
        <v>53.678000000000004</v>
      </c>
      <c r="J1482" s="12">
        <f t="shared" si="117"/>
        <v>3.9812967032967066</v>
      </c>
      <c r="K1482" s="7">
        <v>536775</v>
      </c>
      <c r="L1482" s="7">
        <v>77990</v>
      </c>
      <c r="M1482" s="7">
        <f t="shared" si="114"/>
        <v>422010</v>
      </c>
      <c r="N1482" s="7">
        <v>385533.625</v>
      </c>
      <c r="O1482" s="22">
        <f t="shared" si="115"/>
        <v>1.0946126942883387</v>
      </c>
      <c r="P1482" s="27">
        <v>3076</v>
      </c>
      <c r="Q1482" s="32">
        <f t="shared" si="116"/>
        <v>137.19440832249674</v>
      </c>
      <c r="R1482" s="37" t="s">
        <v>3053</v>
      </c>
      <c r="S1482" s="42">
        <f>ABS(O1909-O1482)*100</f>
        <v>40.397274394675598</v>
      </c>
      <c r="T1482" t="s">
        <v>44</v>
      </c>
      <c r="V1482" s="7">
        <v>70000</v>
      </c>
      <c r="W1482" t="s">
        <v>45</v>
      </c>
      <c r="X1482" s="17" t="s">
        <v>46</v>
      </c>
      <c r="Z1482" t="s">
        <v>1731</v>
      </c>
      <c r="AA1482">
        <v>401</v>
      </c>
      <c r="AB1482">
        <v>61</v>
      </c>
    </row>
    <row r="1483" spans="1:28" x14ac:dyDescent="0.25">
      <c r="A1483" t="s">
        <v>3107</v>
      </c>
      <c r="B1483" t="s">
        <v>3108</v>
      </c>
      <c r="C1483" s="17">
        <v>45077</v>
      </c>
      <c r="D1483" s="7">
        <v>425313</v>
      </c>
      <c r="E1483" t="s">
        <v>41</v>
      </c>
      <c r="F1483" t="s">
        <v>42</v>
      </c>
      <c r="G1483" s="7">
        <v>425313</v>
      </c>
      <c r="H1483" s="7">
        <v>196530</v>
      </c>
      <c r="I1483" s="12">
        <f t="shared" si="113"/>
        <v>46.208321871186634</v>
      </c>
      <c r="J1483" s="12">
        <f t="shared" si="117"/>
        <v>3.4883814255166641</v>
      </c>
      <c r="K1483" s="7">
        <v>393051</v>
      </c>
      <c r="L1483" s="7">
        <v>78257</v>
      </c>
      <c r="M1483" s="7">
        <f t="shared" si="114"/>
        <v>347056</v>
      </c>
      <c r="N1483" s="7">
        <v>205747.71875</v>
      </c>
      <c r="O1483" s="22">
        <f t="shared" si="115"/>
        <v>1.6868036355810141</v>
      </c>
      <c r="P1483" s="27">
        <v>2604</v>
      </c>
      <c r="Q1483" s="32">
        <f t="shared" si="116"/>
        <v>133.27803379416284</v>
      </c>
      <c r="R1483" s="37" t="s">
        <v>3109</v>
      </c>
      <c r="S1483" s="42">
        <f>ABS(O1909-O1483)*100</f>
        <v>18.821819734591937</v>
      </c>
      <c r="T1483" t="s">
        <v>44</v>
      </c>
      <c r="V1483" s="7">
        <v>70000</v>
      </c>
      <c r="W1483" t="s">
        <v>45</v>
      </c>
      <c r="X1483" s="17" t="s">
        <v>46</v>
      </c>
      <c r="Z1483" t="s">
        <v>1731</v>
      </c>
      <c r="AA1483">
        <v>401</v>
      </c>
      <c r="AB1483">
        <v>54</v>
      </c>
    </row>
    <row r="1484" spans="1:28" x14ac:dyDescent="0.25">
      <c r="A1484" t="s">
        <v>3110</v>
      </c>
      <c r="B1484" t="s">
        <v>3111</v>
      </c>
      <c r="C1484" s="17">
        <v>45079</v>
      </c>
      <c r="D1484" s="7">
        <v>380000</v>
      </c>
      <c r="E1484" t="s">
        <v>41</v>
      </c>
      <c r="F1484" t="s">
        <v>42</v>
      </c>
      <c r="G1484" s="7">
        <v>380000</v>
      </c>
      <c r="H1484" s="7">
        <v>197600</v>
      </c>
      <c r="I1484" s="12">
        <f t="shared" si="113"/>
        <v>52</v>
      </c>
      <c r="J1484" s="12">
        <f t="shared" si="117"/>
        <v>2.3032967032967022</v>
      </c>
      <c r="K1484" s="7">
        <v>395203</v>
      </c>
      <c r="L1484" s="7">
        <v>75900</v>
      </c>
      <c r="M1484" s="7">
        <f t="shared" si="114"/>
        <v>304100</v>
      </c>
      <c r="N1484" s="7">
        <v>208694.765625</v>
      </c>
      <c r="O1484" s="22">
        <f t="shared" si="115"/>
        <v>1.4571520233834327</v>
      </c>
      <c r="P1484" s="27">
        <v>2440</v>
      </c>
      <c r="Q1484" s="32">
        <f t="shared" si="116"/>
        <v>124.6311475409836</v>
      </c>
      <c r="R1484" s="37" t="s">
        <v>3109</v>
      </c>
      <c r="S1484" s="42">
        <f>ABS(O1909-O1484)*100</f>
        <v>4.1433414851661965</v>
      </c>
      <c r="T1484" t="s">
        <v>44</v>
      </c>
      <c r="V1484" s="7">
        <v>70000</v>
      </c>
      <c r="W1484" t="s">
        <v>45</v>
      </c>
      <c r="X1484" s="17" t="s">
        <v>46</v>
      </c>
      <c r="Z1484" t="s">
        <v>1731</v>
      </c>
      <c r="AA1484">
        <v>401</v>
      </c>
      <c r="AB1484">
        <v>57</v>
      </c>
    </row>
    <row r="1485" spans="1:28" x14ac:dyDescent="0.25">
      <c r="A1485" t="s">
        <v>3112</v>
      </c>
      <c r="B1485" t="s">
        <v>3113</v>
      </c>
      <c r="C1485" s="17">
        <v>45194</v>
      </c>
      <c r="D1485" s="7">
        <v>425000</v>
      </c>
      <c r="E1485" t="s">
        <v>41</v>
      </c>
      <c r="F1485" t="s">
        <v>42</v>
      </c>
      <c r="G1485" s="7">
        <v>425000</v>
      </c>
      <c r="H1485" s="7">
        <v>206150</v>
      </c>
      <c r="I1485" s="12">
        <f t="shared" si="113"/>
        <v>48.505882352941178</v>
      </c>
      <c r="J1485" s="12">
        <f t="shared" si="117"/>
        <v>1.1908209437621196</v>
      </c>
      <c r="K1485" s="7">
        <v>412308</v>
      </c>
      <c r="L1485" s="7">
        <v>79671</v>
      </c>
      <c r="M1485" s="7">
        <f t="shared" si="114"/>
        <v>345329</v>
      </c>
      <c r="N1485" s="7">
        <v>217409.796875</v>
      </c>
      <c r="O1485" s="22">
        <f t="shared" si="115"/>
        <v>1.5883782836085685</v>
      </c>
      <c r="P1485" s="27">
        <v>2604</v>
      </c>
      <c r="Q1485" s="32">
        <f t="shared" si="116"/>
        <v>132.61482334869433</v>
      </c>
      <c r="R1485" s="37" t="s">
        <v>3109</v>
      </c>
      <c r="S1485" s="42">
        <f>ABS(O1909-O1485)*100</f>
        <v>8.9792845373473753</v>
      </c>
      <c r="T1485" t="s">
        <v>44</v>
      </c>
      <c r="V1485" s="7">
        <v>70000</v>
      </c>
      <c r="W1485" t="s">
        <v>45</v>
      </c>
      <c r="X1485" s="17" t="s">
        <v>46</v>
      </c>
      <c r="Z1485" t="s">
        <v>1731</v>
      </c>
      <c r="AA1485">
        <v>401</v>
      </c>
      <c r="AB1485">
        <v>57</v>
      </c>
    </row>
    <row r="1486" spans="1:28" x14ac:dyDescent="0.25">
      <c r="A1486" t="s">
        <v>3114</v>
      </c>
      <c r="B1486" t="s">
        <v>3115</v>
      </c>
      <c r="C1486" s="17">
        <v>45230</v>
      </c>
      <c r="D1486" s="7">
        <v>445000</v>
      </c>
      <c r="E1486" t="s">
        <v>41</v>
      </c>
      <c r="F1486" t="s">
        <v>42</v>
      </c>
      <c r="G1486" s="7">
        <v>445000</v>
      </c>
      <c r="H1486" s="7">
        <v>209470</v>
      </c>
      <c r="I1486" s="12">
        <f t="shared" si="113"/>
        <v>47.071910112359546</v>
      </c>
      <c r="J1486" s="12">
        <f t="shared" si="117"/>
        <v>2.6247931843437513</v>
      </c>
      <c r="K1486" s="7">
        <v>418934</v>
      </c>
      <c r="L1486" s="7">
        <v>81618</v>
      </c>
      <c r="M1486" s="7">
        <f t="shared" si="114"/>
        <v>363382</v>
      </c>
      <c r="N1486" s="7">
        <v>220467.96875</v>
      </c>
      <c r="O1486" s="22">
        <f t="shared" si="115"/>
        <v>1.6482303622620917</v>
      </c>
      <c r="P1486" s="27">
        <v>2708</v>
      </c>
      <c r="Q1486" s="32">
        <f t="shared" si="116"/>
        <v>134.18833087149187</v>
      </c>
      <c r="R1486" s="37" t="s">
        <v>3109</v>
      </c>
      <c r="S1486" s="42">
        <f>ABS(O1909-O1486)*100</f>
        <v>14.964492402699703</v>
      </c>
      <c r="T1486" t="s">
        <v>44</v>
      </c>
      <c r="V1486" s="7">
        <v>70000</v>
      </c>
      <c r="W1486" t="s">
        <v>45</v>
      </c>
      <c r="X1486" s="17" t="s">
        <v>46</v>
      </c>
      <c r="Z1486" t="s">
        <v>1731</v>
      </c>
      <c r="AA1486">
        <v>401</v>
      </c>
      <c r="AB1486">
        <v>57</v>
      </c>
    </row>
    <row r="1487" spans="1:28" x14ac:dyDescent="0.25">
      <c r="A1487" t="s">
        <v>3116</v>
      </c>
      <c r="B1487" t="s">
        <v>3117</v>
      </c>
      <c r="C1487" s="17">
        <v>45159</v>
      </c>
      <c r="D1487" s="7">
        <v>625000</v>
      </c>
      <c r="E1487" t="s">
        <v>41</v>
      </c>
      <c r="F1487" t="s">
        <v>42</v>
      </c>
      <c r="G1487" s="7">
        <v>625000</v>
      </c>
      <c r="H1487" s="7">
        <v>288600</v>
      </c>
      <c r="I1487" s="12">
        <f t="shared" si="113"/>
        <v>46.176000000000002</v>
      </c>
      <c r="J1487" s="12">
        <f t="shared" si="117"/>
        <v>3.5207032967032958</v>
      </c>
      <c r="K1487" s="7">
        <v>577203</v>
      </c>
      <c r="L1487" s="7">
        <v>138220</v>
      </c>
      <c r="M1487" s="7">
        <f t="shared" si="114"/>
        <v>486780</v>
      </c>
      <c r="N1487" s="7">
        <v>510445.34375</v>
      </c>
      <c r="O1487" s="22">
        <f t="shared" si="115"/>
        <v>0.95363784969387333</v>
      </c>
      <c r="P1487" s="27">
        <v>2782</v>
      </c>
      <c r="Q1487" s="32">
        <f t="shared" si="116"/>
        <v>174.97483824586629</v>
      </c>
      <c r="R1487" s="37" t="s">
        <v>3118</v>
      </c>
      <c r="S1487" s="42">
        <f>ABS(O1909-O1487)*100</f>
        <v>54.494758854122139</v>
      </c>
      <c r="T1487" t="s">
        <v>44</v>
      </c>
      <c r="V1487" s="7">
        <v>120000</v>
      </c>
      <c r="W1487" t="s">
        <v>45</v>
      </c>
      <c r="X1487" s="17" t="s">
        <v>46</v>
      </c>
      <c r="Z1487" t="s">
        <v>2968</v>
      </c>
      <c r="AA1487">
        <v>407</v>
      </c>
      <c r="AB1487">
        <v>88</v>
      </c>
    </row>
    <row r="1488" spans="1:28" x14ac:dyDescent="0.25">
      <c r="A1488" t="s">
        <v>3119</v>
      </c>
      <c r="B1488" t="s">
        <v>3120</v>
      </c>
      <c r="C1488" s="17">
        <v>44910</v>
      </c>
      <c r="D1488" s="7">
        <v>620000</v>
      </c>
      <c r="E1488" t="s">
        <v>41</v>
      </c>
      <c r="F1488" t="s">
        <v>42</v>
      </c>
      <c r="G1488" s="7">
        <v>620000</v>
      </c>
      <c r="H1488" s="7">
        <v>313510</v>
      </c>
      <c r="I1488" s="12">
        <f t="shared" si="113"/>
        <v>50.566129032258068</v>
      </c>
      <c r="J1488" s="12">
        <f t="shared" si="117"/>
        <v>0.86942573555477054</v>
      </c>
      <c r="K1488" s="7">
        <v>627022</v>
      </c>
      <c r="L1488" s="7">
        <v>119597</v>
      </c>
      <c r="M1488" s="7">
        <f t="shared" si="114"/>
        <v>500403</v>
      </c>
      <c r="N1488" s="7">
        <v>590029.0625</v>
      </c>
      <c r="O1488" s="22">
        <f t="shared" si="115"/>
        <v>0.84809890190790393</v>
      </c>
      <c r="P1488" s="27">
        <v>3409</v>
      </c>
      <c r="Q1488" s="32">
        <f t="shared" si="116"/>
        <v>146.78879436784982</v>
      </c>
      <c r="R1488" s="37" t="s">
        <v>3118</v>
      </c>
      <c r="S1488" s="42">
        <f>ABS(O1909-O1488)*100</f>
        <v>65.048653632719081</v>
      </c>
      <c r="T1488" t="s">
        <v>44</v>
      </c>
      <c r="V1488" s="7">
        <v>110000</v>
      </c>
      <c r="W1488" t="s">
        <v>45</v>
      </c>
      <c r="X1488" s="17" t="s">
        <v>46</v>
      </c>
      <c r="Z1488" t="s">
        <v>2968</v>
      </c>
      <c r="AA1488">
        <v>407</v>
      </c>
      <c r="AB1488">
        <v>89</v>
      </c>
    </row>
    <row r="1489" spans="1:28" x14ac:dyDescent="0.25">
      <c r="A1489" t="s">
        <v>3121</v>
      </c>
      <c r="B1489" t="s">
        <v>3122</v>
      </c>
      <c r="C1489" s="17">
        <v>44678</v>
      </c>
      <c r="D1489" s="7">
        <v>565000</v>
      </c>
      <c r="E1489" t="s">
        <v>41</v>
      </c>
      <c r="F1489" t="s">
        <v>42</v>
      </c>
      <c r="G1489" s="7">
        <v>565000</v>
      </c>
      <c r="H1489" s="7">
        <v>325390</v>
      </c>
      <c r="I1489" s="12">
        <f t="shared" si="113"/>
        <v>57.591150442477876</v>
      </c>
      <c r="J1489" s="12">
        <f t="shared" si="117"/>
        <v>7.8944471457745777</v>
      </c>
      <c r="K1489" s="7">
        <v>650788</v>
      </c>
      <c r="L1489" s="7">
        <v>152604</v>
      </c>
      <c r="M1489" s="7">
        <f t="shared" si="114"/>
        <v>412396</v>
      </c>
      <c r="N1489" s="7">
        <v>579283.75</v>
      </c>
      <c r="O1489" s="22">
        <f t="shared" si="115"/>
        <v>0.71190672964674051</v>
      </c>
      <c r="P1489" s="27">
        <v>2804</v>
      </c>
      <c r="Q1489" s="32">
        <f t="shared" si="116"/>
        <v>147.07417974322397</v>
      </c>
      <c r="R1489" s="37" t="s">
        <v>3118</v>
      </c>
      <c r="S1489" s="42">
        <f>ABS(O1909-O1489)*100</f>
        <v>78.667870858835414</v>
      </c>
      <c r="T1489" t="s">
        <v>44</v>
      </c>
      <c r="V1489" s="7">
        <v>125000</v>
      </c>
      <c r="W1489" t="s">
        <v>45</v>
      </c>
      <c r="X1489" s="17" t="s">
        <v>46</v>
      </c>
      <c r="Z1489" t="s">
        <v>2968</v>
      </c>
      <c r="AA1489">
        <v>407</v>
      </c>
      <c r="AB1489">
        <v>89</v>
      </c>
    </row>
    <row r="1490" spans="1:28" x14ac:dyDescent="0.25">
      <c r="A1490" t="s">
        <v>3123</v>
      </c>
      <c r="B1490" t="s">
        <v>3124</v>
      </c>
      <c r="C1490" s="17">
        <v>44918</v>
      </c>
      <c r="D1490" s="7">
        <v>687000</v>
      </c>
      <c r="E1490" t="s">
        <v>41</v>
      </c>
      <c r="F1490" t="s">
        <v>42</v>
      </c>
      <c r="G1490" s="7">
        <v>687000</v>
      </c>
      <c r="H1490" s="7">
        <v>332680</v>
      </c>
      <c r="I1490" s="12">
        <f t="shared" si="113"/>
        <v>48.425036390101894</v>
      </c>
      <c r="J1490" s="12">
        <f t="shared" si="117"/>
        <v>1.2716669066014035</v>
      </c>
      <c r="K1490" s="7">
        <v>665358</v>
      </c>
      <c r="L1490" s="7">
        <v>142857</v>
      </c>
      <c r="M1490" s="7">
        <f t="shared" si="114"/>
        <v>544143</v>
      </c>
      <c r="N1490" s="7">
        <v>607559.3125</v>
      </c>
      <c r="O1490" s="22">
        <f t="shared" si="115"/>
        <v>0.89562119912366578</v>
      </c>
      <c r="P1490" s="27">
        <v>3397</v>
      </c>
      <c r="Q1490" s="32">
        <f t="shared" si="116"/>
        <v>160.18339711510157</v>
      </c>
      <c r="R1490" s="37" t="s">
        <v>3118</v>
      </c>
      <c r="S1490" s="42">
        <f>ABS(O1909-O1490)*100</f>
        <v>60.296423911142895</v>
      </c>
      <c r="T1490" t="s">
        <v>44</v>
      </c>
      <c r="V1490" s="7">
        <v>125000</v>
      </c>
      <c r="W1490" t="s">
        <v>45</v>
      </c>
      <c r="X1490" s="17" t="s">
        <v>46</v>
      </c>
      <c r="Z1490" t="s">
        <v>2968</v>
      </c>
      <c r="AA1490">
        <v>407</v>
      </c>
      <c r="AB1490">
        <v>88</v>
      </c>
    </row>
    <row r="1491" spans="1:28" x14ac:dyDescent="0.25">
      <c r="A1491" t="s">
        <v>3125</v>
      </c>
      <c r="B1491" t="s">
        <v>3126</v>
      </c>
      <c r="C1491" s="17">
        <v>44727</v>
      </c>
      <c r="D1491" s="7">
        <v>600000</v>
      </c>
      <c r="E1491" t="s">
        <v>41</v>
      </c>
      <c r="F1491" t="s">
        <v>42</v>
      </c>
      <c r="G1491" s="7">
        <v>600000</v>
      </c>
      <c r="H1491" s="7">
        <v>333810</v>
      </c>
      <c r="I1491" s="12">
        <f t="shared" si="113"/>
        <v>55.634999999999998</v>
      </c>
      <c r="J1491" s="12">
        <f t="shared" si="117"/>
        <v>5.9382967032967002</v>
      </c>
      <c r="K1491" s="7">
        <v>667615</v>
      </c>
      <c r="L1491" s="7">
        <v>138966</v>
      </c>
      <c r="M1491" s="7">
        <f t="shared" si="114"/>
        <v>461034</v>
      </c>
      <c r="N1491" s="7">
        <v>614708.125</v>
      </c>
      <c r="O1491" s="22">
        <f t="shared" si="115"/>
        <v>0.75000472785356465</v>
      </c>
      <c r="P1491" s="27">
        <v>3397</v>
      </c>
      <c r="Q1491" s="32">
        <f t="shared" si="116"/>
        <v>135.71798645863998</v>
      </c>
      <c r="R1491" s="37" t="s">
        <v>3118</v>
      </c>
      <c r="S1491" s="42">
        <f>ABS(O1909-O1491)*100</f>
        <v>74.858071038153014</v>
      </c>
      <c r="T1491" t="s">
        <v>44</v>
      </c>
      <c r="V1491" s="7">
        <v>120000</v>
      </c>
      <c r="W1491" t="s">
        <v>45</v>
      </c>
      <c r="X1491" s="17" t="s">
        <v>46</v>
      </c>
      <c r="Z1491" t="s">
        <v>2968</v>
      </c>
      <c r="AA1491">
        <v>407</v>
      </c>
      <c r="AB1491">
        <v>89</v>
      </c>
    </row>
    <row r="1492" spans="1:28" x14ac:dyDescent="0.25">
      <c r="A1492" t="s">
        <v>3127</v>
      </c>
      <c r="B1492" t="s">
        <v>3128</v>
      </c>
      <c r="C1492" s="17">
        <v>45222</v>
      </c>
      <c r="D1492" s="7">
        <v>670000</v>
      </c>
      <c r="E1492" t="s">
        <v>41</v>
      </c>
      <c r="F1492" t="s">
        <v>42</v>
      </c>
      <c r="G1492" s="7">
        <v>670000</v>
      </c>
      <c r="H1492" s="7">
        <v>314260</v>
      </c>
      <c r="I1492" s="12">
        <f t="shared" si="113"/>
        <v>46.904477611940301</v>
      </c>
      <c r="J1492" s="12">
        <f t="shared" si="117"/>
        <v>2.7922256847629967</v>
      </c>
      <c r="K1492" s="7">
        <v>628511</v>
      </c>
      <c r="L1492" s="7">
        <v>130058</v>
      </c>
      <c r="M1492" s="7">
        <f t="shared" si="114"/>
        <v>539942</v>
      </c>
      <c r="N1492" s="7">
        <v>579596.5</v>
      </c>
      <c r="O1492" s="22">
        <f t="shared" si="115"/>
        <v>0.93158257511906994</v>
      </c>
      <c r="P1492" s="27">
        <v>3280</v>
      </c>
      <c r="Q1492" s="32">
        <f t="shared" si="116"/>
        <v>164.61646341463415</v>
      </c>
      <c r="R1492" s="37" t="s">
        <v>3118</v>
      </c>
      <c r="S1492" s="42">
        <f>ABS(O1909-O1492)*100</f>
        <v>56.700286311602476</v>
      </c>
      <c r="T1492" t="s">
        <v>44</v>
      </c>
      <c r="V1492" s="7">
        <v>120000</v>
      </c>
      <c r="W1492" t="s">
        <v>45</v>
      </c>
      <c r="X1492" s="17" t="s">
        <v>46</v>
      </c>
      <c r="Z1492" t="s">
        <v>2968</v>
      </c>
      <c r="AA1492">
        <v>407</v>
      </c>
      <c r="AB1492">
        <v>88</v>
      </c>
    </row>
    <row r="1493" spans="1:28" x14ac:dyDescent="0.25">
      <c r="A1493" t="s">
        <v>3129</v>
      </c>
      <c r="B1493" t="s">
        <v>3130</v>
      </c>
      <c r="C1493" s="17">
        <v>45167</v>
      </c>
      <c r="D1493" s="7">
        <v>731000</v>
      </c>
      <c r="E1493" t="s">
        <v>41</v>
      </c>
      <c r="F1493" t="s">
        <v>42</v>
      </c>
      <c r="G1493" s="7">
        <v>731000</v>
      </c>
      <c r="H1493" s="7">
        <v>345560</v>
      </c>
      <c r="I1493" s="12">
        <f t="shared" si="113"/>
        <v>47.272229822161421</v>
      </c>
      <c r="J1493" s="12">
        <f t="shared" si="117"/>
        <v>2.4244734745418768</v>
      </c>
      <c r="K1493" s="7">
        <v>691115</v>
      </c>
      <c r="L1493" s="7">
        <v>147830</v>
      </c>
      <c r="M1493" s="7">
        <f t="shared" si="114"/>
        <v>583170</v>
      </c>
      <c r="N1493" s="7">
        <v>631726.75</v>
      </c>
      <c r="O1493" s="22">
        <f t="shared" si="115"/>
        <v>0.92313646683475092</v>
      </c>
      <c r="P1493" s="27">
        <v>3407</v>
      </c>
      <c r="Q1493" s="32">
        <f t="shared" si="116"/>
        <v>171.16818315233343</v>
      </c>
      <c r="R1493" s="37" t="s">
        <v>3118</v>
      </c>
      <c r="S1493" s="42">
        <f>ABS(O1909-O1493)*100</f>
        <v>57.544897140034379</v>
      </c>
      <c r="T1493" t="s">
        <v>44</v>
      </c>
      <c r="V1493" s="7">
        <v>120000</v>
      </c>
      <c r="W1493" t="s">
        <v>45</v>
      </c>
      <c r="X1493" s="17" t="s">
        <v>46</v>
      </c>
      <c r="Z1493" t="s">
        <v>2968</v>
      </c>
      <c r="AA1493">
        <v>407</v>
      </c>
      <c r="AB1493">
        <v>88</v>
      </c>
    </row>
    <row r="1494" spans="1:28" x14ac:dyDescent="0.25">
      <c r="A1494" t="s">
        <v>3131</v>
      </c>
      <c r="B1494" t="s">
        <v>3132</v>
      </c>
      <c r="C1494" s="17">
        <v>45021</v>
      </c>
      <c r="D1494" s="7">
        <v>579000</v>
      </c>
      <c r="E1494" t="s">
        <v>41</v>
      </c>
      <c r="F1494" t="s">
        <v>42</v>
      </c>
      <c r="G1494" s="7">
        <v>579000</v>
      </c>
      <c r="H1494" s="7">
        <v>215370</v>
      </c>
      <c r="I1494" s="12">
        <f t="shared" si="113"/>
        <v>37.196891191709845</v>
      </c>
      <c r="J1494" s="12">
        <f t="shared" si="117"/>
        <v>12.499812104993453</v>
      </c>
      <c r="K1494" s="7">
        <v>430735</v>
      </c>
      <c r="L1494" s="7">
        <v>85428</v>
      </c>
      <c r="M1494" s="7">
        <f t="shared" si="114"/>
        <v>493572</v>
      </c>
      <c r="N1494" s="7">
        <v>225690.84375</v>
      </c>
      <c r="O1494" s="22">
        <f t="shared" si="115"/>
        <v>2.1869385208499401</v>
      </c>
      <c r="P1494" s="27">
        <v>2662</v>
      </c>
      <c r="Q1494" s="32">
        <f t="shared" si="116"/>
        <v>185.41397445529677</v>
      </c>
      <c r="R1494" s="37" t="s">
        <v>3109</v>
      </c>
      <c r="S1494" s="42">
        <f>ABS(O1909-O1494)*100</f>
        <v>68.835308261484542</v>
      </c>
      <c r="T1494" t="s">
        <v>44</v>
      </c>
      <c r="V1494" s="7">
        <v>80000</v>
      </c>
      <c r="W1494" t="s">
        <v>45</v>
      </c>
      <c r="X1494" s="17" t="s">
        <v>46</v>
      </c>
      <c r="Z1494" t="s">
        <v>1731</v>
      </c>
      <c r="AA1494">
        <v>401</v>
      </c>
      <c r="AB1494">
        <v>58</v>
      </c>
    </row>
    <row r="1495" spans="1:28" x14ac:dyDescent="0.25">
      <c r="A1495" t="s">
        <v>3133</v>
      </c>
      <c r="B1495" t="s">
        <v>3134</v>
      </c>
      <c r="C1495" s="17">
        <v>44733</v>
      </c>
      <c r="D1495" s="7">
        <v>408000</v>
      </c>
      <c r="E1495" t="s">
        <v>41</v>
      </c>
      <c r="F1495" t="s">
        <v>42</v>
      </c>
      <c r="G1495" s="7">
        <v>408000</v>
      </c>
      <c r="H1495" s="7">
        <v>218070</v>
      </c>
      <c r="I1495" s="12">
        <f t="shared" si="113"/>
        <v>53.44852941176471</v>
      </c>
      <c r="J1495" s="12">
        <f t="shared" si="117"/>
        <v>3.7518261150614123</v>
      </c>
      <c r="K1495" s="7">
        <v>436139</v>
      </c>
      <c r="L1495" s="7">
        <v>78257</v>
      </c>
      <c r="M1495" s="7">
        <f t="shared" si="114"/>
        <v>329743</v>
      </c>
      <c r="N1495" s="7">
        <v>233909.796875</v>
      </c>
      <c r="O1495" s="22">
        <f t="shared" si="115"/>
        <v>1.4097015362559298</v>
      </c>
      <c r="P1495" s="27">
        <v>2644</v>
      </c>
      <c r="Q1495" s="32">
        <f t="shared" si="116"/>
        <v>124.71369137670197</v>
      </c>
      <c r="R1495" s="37" t="s">
        <v>3109</v>
      </c>
      <c r="S1495" s="42">
        <f>ABS(O1909-O1495)*100</f>
        <v>8.8883901979164968</v>
      </c>
      <c r="T1495" t="s">
        <v>44</v>
      </c>
      <c r="V1495" s="7">
        <v>70000</v>
      </c>
      <c r="W1495" t="s">
        <v>45</v>
      </c>
      <c r="X1495" s="17" t="s">
        <v>46</v>
      </c>
      <c r="Z1495" t="s">
        <v>1731</v>
      </c>
      <c r="AA1495">
        <v>401</v>
      </c>
      <c r="AB1495">
        <v>61</v>
      </c>
    </row>
    <row r="1496" spans="1:28" x14ac:dyDescent="0.25">
      <c r="A1496" t="s">
        <v>3135</v>
      </c>
      <c r="B1496" t="s">
        <v>3136</v>
      </c>
      <c r="C1496" s="17">
        <v>45231</v>
      </c>
      <c r="D1496" s="7">
        <v>425000</v>
      </c>
      <c r="E1496" t="s">
        <v>41</v>
      </c>
      <c r="F1496" t="s">
        <v>42</v>
      </c>
      <c r="G1496" s="7">
        <v>425000</v>
      </c>
      <c r="H1496" s="7">
        <v>201290</v>
      </c>
      <c r="I1496" s="12">
        <f t="shared" si="113"/>
        <v>47.362352941176475</v>
      </c>
      <c r="J1496" s="12">
        <f t="shared" si="117"/>
        <v>2.3343503555268228</v>
      </c>
      <c r="K1496" s="7">
        <v>402570</v>
      </c>
      <c r="L1496" s="7">
        <v>80002</v>
      </c>
      <c r="M1496" s="7">
        <f t="shared" si="114"/>
        <v>344998</v>
      </c>
      <c r="N1496" s="7">
        <v>210828.765625</v>
      </c>
      <c r="O1496" s="22">
        <f t="shared" si="115"/>
        <v>1.6363896026107088</v>
      </c>
      <c r="P1496" s="27">
        <v>2440</v>
      </c>
      <c r="Q1496" s="32">
        <f t="shared" si="116"/>
        <v>141.39262295081969</v>
      </c>
      <c r="R1496" s="37" t="s">
        <v>3109</v>
      </c>
      <c r="S1496" s="42">
        <f>ABS(O1909-O1496)*100</f>
        <v>13.780416437561405</v>
      </c>
      <c r="T1496" t="s">
        <v>44</v>
      </c>
      <c r="V1496" s="7">
        <v>70000</v>
      </c>
      <c r="W1496" t="s">
        <v>45</v>
      </c>
      <c r="X1496" s="17" t="s">
        <v>46</v>
      </c>
      <c r="Z1496" t="s">
        <v>1731</v>
      </c>
      <c r="AA1496">
        <v>401</v>
      </c>
      <c r="AB1496">
        <v>57</v>
      </c>
    </row>
    <row r="1497" spans="1:28" x14ac:dyDescent="0.25">
      <c r="A1497" t="s">
        <v>3137</v>
      </c>
      <c r="B1497" t="s">
        <v>3138</v>
      </c>
      <c r="C1497" s="17">
        <v>45264</v>
      </c>
      <c r="D1497" s="7">
        <v>590000</v>
      </c>
      <c r="E1497" t="s">
        <v>41</v>
      </c>
      <c r="F1497" t="s">
        <v>42</v>
      </c>
      <c r="G1497" s="7">
        <v>590000</v>
      </c>
      <c r="H1497" s="7">
        <v>195550</v>
      </c>
      <c r="I1497" s="12">
        <f t="shared" si="113"/>
        <v>33.144067796610173</v>
      </c>
      <c r="J1497" s="12">
        <f t="shared" si="117"/>
        <v>16.552635500093125</v>
      </c>
      <c r="K1497" s="7">
        <v>391094</v>
      </c>
      <c r="L1497" s="7">
        <v>97187</v>
      </c>
      <c r="M1497" s="7">
        <f t="shared" si="114"/>
        <v>492813</v>
      </c>
      <c r="N1497" s="7">
        <v>299905.09375</v>
      </c>
      <c r="O1497" s="22">
        <f t="shared" si="115"/>
        <v>1.6432298426074998</v>
      </c>
      <c r="P1497" s="27">
        <v>3010</v>
      </c>
      <c r="Q1497" s="32">
        <f t="shared" si="116"/>
        <v>163.72524916943522</v>
      </c>
      <c r="R1497" s="37" t="s">
        <v>3094</v>
      </c>
      <c r="S1497" s="42">
        <f>ABS(O1909-O1497)*100</f>
        <v>14.464440437240512</v>
      </c>
      <c r="T1497" t="s">
        <v>83</v>
      </c>
      <c r="V1497" s="7">
        <v>90000</v>
      </c>
      <c r="W1497" t="s">
        <v>45</v>
      </c>
      <c r="X1497" s="17" t="s">
        <v>46</v>
      </c>
      <c r="Z1497" t="s">
        <v>2968</v>
      </c>
      <c r="AA1497">
        <v>401</v>
      </c>
      <c r="AB1497">
        <v>61</v>
      </c>
    </row>
    <row r="1498" spans="1:28" x14ac:dyDescent="0.25">
      <c r="A1498" t="s">
        <v>3139</v>
      </c>
      <c r="B1498" t="s">
        <v>3140</v>
      </c>
      <c r="C1498" s="17">
        <v>44931</v>
      </c>
      <c r="D1498" s="7">
        <v>870000</v>
      </c>
      <c r="E1498" t="s">
        <v>41</v>
      </c>
      <c r="F1498" t="s">
        <v>42</v>
      </c>
      <c r="G1498" s="7">
        <v>870000</v>
      </c>
      <c r="H1498" s="7">
        <v>439790</v>
      </c>
      <c r="I1498" s="12">
        <f t="shared" si="113"/>
        <v>50.55057471264368</v>
      </c>
      <c r="J1498" s="12">
        <f t="shared" si="117"/>
        <v>0.85387141594038241</v>
      </c>
      <c r="K1498" s="7">
        <v>879578</v>
      </c>
      <c r="L1498" s="7">
        <v>102563</v>
      </c>
      <c r="M1498" s="7">
        <f t="shared" si="114"/>
        <v>767437</v>
      </c>
      <c r="N1498" s="7">
        <v>792872.4375</v>
      </c>
      <c r="O1498" s="22">
        <f t="shared" si="115"/>
        <v>0.96791988686074104</v>
      </c>
      <c r="P1498" s="27">
        <v>4057</v>
      </c>
      <c r="Q1498" s="32">
        <f t="shared" si="116"/>
        <v>189.16366773477938</v>
      </c>
      <c r="R1498" s="37" t="s">
        <v>3094</v>
      </c>
      <c r="S1498" s="42">
        <f>ABS(O1909-O1498)*100</f>
        <v>53.066555137435365</v>
      </c>
      <c r="T1498" t="s">
        <v>44</v>
      </c>
      <c r="V1498" s="7">
        <v>95000</v>
      </c>
      <c r="W1498" t="s">
        <v>45</v>
      </c>
      <c r="X1498" s="17" t="s">
        <v>46</v>
      </c>
      <c r="Z1498" t="s">
        <v>2968</v>
      </c>
      <c r="AA1498">
        <v>401</v>
      </c>
      <c r="AB1498">
        <v>76</v>
      </c>
    </row>
    <row r="1499" spans="1:28" x14ac:dyDescent="0.25">
      <c r="A1499" t="s">
        <v>3141</v>
      </c>
      <c r="B1499" t="s">
        <v>3142</v>
      </c>
      <c r="C1499" s="17">
        <v>44939</v>
      </c>
      <c r="D1499" s="7">
        <v>485000</v>
      </c>
      <c r="E1499" t="s">
        <v>41</v>
      </c>
      <c r="F1499" t="s">
        <v>42</v>
      </c>
      <c r="G1499" s="7">
        <v>485000</v>
      </c>
      <c r="H1499" s="7">
        <v>243610</v>
      </c>
      <c r="I1499" s="12">
        <f t="shared" si="113"/>
        <v>50.228865979381446</v>
      </c>
      <c r="J1499" s="12">
        <f t="shared" si="117"/>
        <v>0.53216268267814826</v>
      </c>
      <c r="K1499" s="7">
        <v>487211</v>
      </c>
      <c r="L1499" s="7">
        <v>106280</v>
      </c>
      <c r="M1499" s="7">
        <f t="shared" si="114"/>
        <v>378720</v>
      </c>
      <c r="N1499" s="7">
        <v>388705.09375</v>
      </c>
      <c r="O1499" s="22">
        <f t="shared" si="115"/>
        <v>0.9743119040358601</v>
      </c>
      <c r="P1499" s="27">
        <v>2532</v>
      </c>
      <c r="Q1499" s="32">
        <f t="shared" si="116"/>
        <v>149.57345971563981</v>
      </c>
      <c r="R1499" s="37" t="s">
        <v>3094</v>
      </c>
      <c r="S1499" s="42">
        <f>ABS(O1909-O1499)*100</f>
        <v>52.427353419923463</v>
      </c>
      <c r="T1499" t="s">
        <v>83</v>
      </c>
      <c r="V1499" s="7">
        <v>90000</v>
      </c>
      <c r="W1499" t="s">
        <v>45</v>
      </c>
      <c r="X1499" s="17" t="s">
        <v>46</v>
      </c>
      <c r="Z1499" t="s">
        <v>2968</v>
      </c>
      <c r="AA1499">
        <v>401</v>
      </c>
      <c r="AB1499">
        <v>57</v>
      </c>
    </row>
    <row r="1500" spans="1:28" x14ac:dyDescent="0.25">
      <c r="A1500" t="s">
        <v>3143</v>
      </c>
      <c r="B1500" t="s">
        <v>3144</v>
      </c>
      <c r="C1500" s="17">
        <v>44791</v>
      </c>
      <c r="D1500" s="7">
        <v>442000</v>
      </c>
      <c r="E1500" t="s">
        <v>41</v>
      </c>
      <c r="F1500" t="s">
        <v>42</v>
      </c>
      <c r="G1500" s="7">
        <v>442000</v>
      </c>
      <c r="H1500" s="7">
        <v>206130</v>
      </c>
      <c r="I1500" s="12">
        <f t="shared" si="113"/>
        <v>46.635746606334841</v>
      </c>
      <c r="J1500" s="12">
        <f t="shared" si="117"/>
        <v>3.0609566903684566</v>
      </c>
      <c r="K1500" s="7">
        <v>412267</v>
      </c>
      <c r="L1500" s="7">
        <v>100486</v>
      </c>
      <c r="M1500" s="7">
        <f t="shared" si="114"/>
        <v>341514</v>
      </c>
      <c r="N1500" s="7">
        <v>318143.875</v>
      </c>
      <c r="O1500" s="22">
        <f t="shared" si="115"/>
        <v>1.0734577241193155</v>
      </c>
      <c r="P1500" s="27">
        <v>2439</v>
      </c>
      <c r="Q1500" s="32">
        <f t="shared" si="116"/>
        <v>140.02214022140222</v>
      </c>
      <c r="R1500" s="37" t="s">
        <v>3094</v>
      </c>
      <c r="S1500" s="42">
        <f>ABS(O1909-O1500)*100</f>
        <v>42.512771411577923</v>
      </c>
      <c r="T1500" t="s">
        <v>44</v>
      </c>
      <c r="V1500" s="7">
        <v>90000</v>
      </c>
      <c r="W1500" t="s">
        <v>45</v>
      </c>
      <c r="X1500" s="17" t="s">
        <v>46</v>
      </c>
      <c r="Z1500" t="s">
        <v>2968</v>
      </c>
      <c r="AA1500">
        <v>401</v>
      </c>
      <c r="AB1500">
        <v>62</v>
      </c>
    </row>
    <row r="1501" spans="1:28" x14ac:dyDescent="0.25">
      <c r="A1501" t="s">
        <v>3145</v>
      </c>
      <c r="B1501" t="s">
        <v>3146</v>
      </c>
      <c r="C1501" s="17">
        <v>44659</v>
      </c>
      <c r="D1501" s="7">
        <v>440000</v>
      </c>
      <c r="E1501" t="s">
        <v>41</v>
      </c>
      <c r="F1501" t="s">
        <v>42</v>
      </c>
      <c r="G1501" s="7">
        <v>440000</v>
      </c>
      <c r="H1501" s="7">
        <v>287170</v>
      </c>
      <c r="I1501" s="12">
        <f t="shared" si="113"/>
        <v>65.265909090909091</v>
      </c>
      <c r="J1501" s="12">
        <f t="shared" si="117"/>
        <v>15.569205794205793</v>
      </c>
      <c r="K1501" s="7">
        <v>574343</v>
      </c>
      <c r="L1501" s="7">
        <v>78611</v>
      </c>
      <c r="M1501" s="7">
        <f t="shared" si="114"/>
        <v>361389</v>
      </c>
      <c r="N1501" s="7">
        <v>324007.84375</v>
      </c>
      <c r="O1501" s="22">
        <f t="shared" si="115"/>
        <v>1.1153711460110292</v>
      </c>
      <c r="P1501" s="27">
        <v>2618</v>
      </c>
      <c r="Q1501" s="32">
        <f t="shared" si="116"/>
        <v>138.04010695187165</v>
      </c>
      <c r="R1501" s="37" t="s">
        <v>3109</v>
      </c>
      <c r="S1501" s="42">
        <f>ABS(O1909-O1501)*100</f>
        <v>38.321429222406557</v>
      </c>
      <c r="T1501" t="s">
        <v>44</v>
      </c>
      <c r="V1501" s="7">
        <v>70000</v>
      </c>
      <c r="W1501" t="s">
        <v>45</v>
      </c>
      <c r="X1501" s="17" t="s">
        <v>46</v>
      </c>
      <c r="Z1501" t="s">
        <v>1731</v>
      </c>
      <c r="AA1501">
        <v>401</v>
      </c>
      <c r="AB1501">
        <v>62</v>
      </c>
    </row>
    <row r="1502" spans="1:28" x14ac:dyDescent="0.25">
      <c r="A1502" t="s">
        <v>3147</v>
      </c>
      <c r="B1502" t="s">
        <v>3148</v>
      </c>
      <c r="C1502" s="17">
        <v>44875</v>
      </c>
      <c r="D1502" s="7">
        <v>444500</v>
      </c>
      <c r="E1502" t="s">
        <v>41</v>
      </c>
      <c r="F1502" t="s">
        <v>42</v>
      </c>
      <c r="G1502" s="7">
        <v>444500</v>
      </c>
      <c r="H1502" s="7">
        <v>208570</v>
      </c>
      <c r="I1502" s="12">
        <f t="shared" si="113"/>
        <v>46.922384701912264</v>
      </c>
      <c r="J1502" s="12">
        <f t="shared" si="117"/>
        <v>2.7743185947910334</v>
      </c>
      <c r="K1502" s="7">
        <v>417148</v>
      </c>
      <c r="L1502" s="7">
        <v>89671</v>
      </c>
      <c r="M1502" s="7">
        <f t="shared" si="114"/>
        <v>354829</v>
      </c>
      <c r="N1502" s="7">
        <v>214037.25</v>
      </c>
      <c r="O1502" s="22">
        <f t="shared" si="115"/>
        <v>1.6577908751864454</v>
      </c>
      <c r="P1502" s="27">
        <v>2604</v>
      </c>
      <c r="Q1502" s="32">
        <f t="shared" si="116"/>
        <v>136.26305683563749</v>
      </c>
      <c r="R1502" s="37" t="s">
        <v>3109</v>
      </c>
      <c r="S1502" s="42">
        <f>ABS(O1909-O1502)*100</f>
        <v>15.92054369513507</v>
      </c>
      <c r="T1502" t="s">
        <v>44</v>
      </c>
      <c r="V1502" s="7">
        <v>80000</v>
      </c>
      <c r="W1502" t="s">
        <v>45</v>
      </c>
      <c r="X1502" s="17" t="s">
        <v>46</v>
      </c>
      <c r="Z1502" t="s">
        <v>1731</v>
      </c>
      <c r="AA1502">
        <v>401</v>
      </c>
      <c r="AB1502">
        <v>57</v>
      </c>
    </row>
    <row r="1503" spans="1:28" x14ac:dyDescent="0.25">
      <c r="A1503" t="s">
        <v>3149</v>
      </c>
      <c r="B1503" t="s">
        <v>3150</v>
      </c>
      <c r="C1503" s="17">
        <v>44676</v>
      </c>
      <c r="D1503" s="7">
        <v>369000</v>
      </c>
      <c r="E1503" t="s">
        <v>41</v>
      </c>
      <c r="F1503" t="s">
        <v>42</v>
      </c>
      <c r="G1503" s="7">
        <v>369000</v>
      </c>
      <c r="H1503" s="7">
        <v>211480</v>
      </c>
      <c r="I1503" s="12">
        <f t="shared" si="113"/>
        <v>57.311653116531168</v>
      </c>
      <c r="J1503" s="12">
        <f t="shared" si="117"/>
        <v>7.6149498198278707</v>
      </c>
      <c r="K1503" s="7">
        <v>422962</v>
      </c>
      <c r="L1503" s="7">
        <v>89671</v>
      </c>
      <c r="M1503" s="7">
        <f t="shared" si="114"/>
        <v>279329</v>
      </c>
      <c r="N1503" s="7">
        <v>217837.25</v>
      </c>
      <c r="O1503" s="22">
        <f t="shared" si="115"/>
        <v>1.2822829887909437</v>
      </c>
      <c r="P1503" s="27">
        <v>2604</v>
      </c>
      <c r="Q1503" s="32">
        <f t="shared" si="116"/>
        <v>107.26920122887864</v>
      </c>
      <c r="R1503" s="37" t="s">
        <v>3109</v>
      </c>
      <c r="S1503" s="42">
        <f>ABS(O1909-O1503)*100</f>
        <v>21.6302449444151</v>
      </c>
      <c r="T1503" t="s">
        <v>44</v>
      </c>
      <c r="V1503" s="7">
        <v>80000</v>
      </c>
      <c r="W1503" t="s">
        <v>45</v>
      </c>
      <c r="X1503" s="17" t="s">
        <v>46</v>
      </c>
      <c r="Z1503" t="s">
        <v>1731</v>
      </c>
      <c r="AA1503">
        <v>401</v>
      </c>
      <c r="AB1503">
        <v>57</v>
      </c>
    </row>
    <row r="1504" spans="1:28" x14ac:dyDescent="0.25">
      <c r="A1504" t="s">
        <v>3151</v>
      </c>
      <c r="B1504" t="s">
        <v>3152</v>
      </c>
      <c r="C1504" s="17">
        <v>45169</v>
      </c>
      <c r="D1504" s="7">
        <v>530000</v>
      </c>
      <c r="E1504" t="s">
        <v>41</v>
      </c>
      <c r="F1504" t="s">
        <v>42</v>
      </c>
      <c r="G1504" s="7">
        <v>530000</v>
      </c>
      <c r="H1504" s="7">
        <v>258570</v>
      </c>
      <c r="I1504" s="12">
        <f t="shared" si="113"/>
        <v>48.786792452830191</v>
      </c>
      <c r="J1504" s="12">
        <f t="shared" si="117"/>
        <v>0.9099108438731065</v>
      </c>
      <c r="K1504" s="7">
        <v>517139</v>
      </c>
      <c r="L1504" s="7">
        <v>101736</v>
      </c>
      <c r="M1504" s="7">
        <f t="shared" si="114"/>
        <v>428264</v>
      </c>
      <c r="N1504" s="7">
        <v>271505.21875</v>
      </c>
      <c r="O1504" s="22">
        <f t="shared" si="115"/>
        <v>1.577369311616593</v>
      </c>
      <c r="P1504" s="27">
        <v>2638</v>
      </c>
      <c r="Q1504" s="32">
        <f t="shared" si="116"/>
        <v>162.34420015163002</v>
      </c>
      <c r="R1504" s="37" t="s">
        <v>3109</v>
      </c>
      <c r="S1504" s="42">
        <f>ABS(O1909-O1504)*100</f>
        <v>7.8783873381498282</v>
      </c>
      <c r="T1504" t="s">
        <v>44</v>
      </c>
      <c r="V1504" s="7">
        <v>80000</v>
      </c>
      <c r="W1504" t="s">
        <v>45</v>
      </c>
      <c r="X1504" s="17" t="s">
        <v>46</v>
      </c>
      <c r="Z1504" t="s">
        <v>1731</v>
      </c>
      <c r="AA1504">
        <v>401</v>
      </c>
      <c r="AB1504">
        <v>64</v>
      </c>
    </row>
    <row r="1505" spans="1:28" x14ac:dyDescent="0.25">
      <c r="A1505" t="s">
        <v>3153</v>
      </c>
      <c r="B1505" t="s">
        <v>3154</v>
      </c>
      <c r="C1505" s="17">
        <v>44777</v>
      </c>
      <c r="D1505" s="7">
        <v>455000</v>
      </c>
      <c r="E1505" t="s">
        <v>41</v>
      </c>
      <c r="F1505" t="s">
        <v>42</v>
      </c>
      <c r="G1505" s="7">
        <v>455000</v>
      </c>
      <c r="H1505" s="7">
        <v>236880</v>
      </c>
      <c r="I1505" s="12">
        <f t="shared" si="113"/>
        <v>52.061538461538461</v>
      </c>
      <c r="J1505" s="12">
        <f t="shared" si="117"/>
        <v>2.3648351648351635</v>
      </c>
      <c r="K1505" s="7">
        <v>473764</v>
      </c>
      <c r="L1505" s="7">
        <v>76089</v>
      </c>
      <c r="M1505" s="7">
        <f t="shared" si="114"/>
        <v>378911</v>
      </c>
      <c r="N1505" s="7">
        <v>259918.296875</v>
      </c>
      <c r="O1505" s="22">
        <f t="shared" si="115"/>
        <v>1.4578081056841721</v>
      </c>
      <c r="P1505" s="27">
        <v>2414</v>
      </c>
      <c r="Q1505" s="32">
        <f t="shared" si="116"/>
        <v>156.96396023198011</v>
      </c>
      <c r="R1505" s="37" t="s">
        <v>3109</v>
      </c>
      <c r="S1505" s="42">
        <f>ABS(O1909-O1505)*100</f>
        <v>4.077733255092264</v>
      </c>
      <c r="T1505" t="s">
        <v>44</v>
      </c>
      <c r="V1505" s="7">
        <v>70000</v>
      </c>
      <c r="W1505" t="s">
        <v>45</v>
      </c>
      <c r="X1505" s="17" t="s">
        <v>46</v>
      </c>
      <c r="Z1505" t="s">
        <v>1731</v>
      </c>
      <c r="AA1505">
        <v>401</v>
      </c>
      <c r="AB1505">
        <v>61</v>
      </c>
    </row>
    <row r="1506" spans="1:28" x14ac:dyDescent="0.25">
      <c r="A1506" t="s">
        <v>3155</v>
      </c>
      <c r="B1506" t="s">
        <v>3156</v>
      </c>
      <c r="C1506" s="17">
        <v>45225</v>
      </c>
      <c r="D1506" s="7">
        <v>420000</v>
      </c>
      <c r="E1506" t="s">
        <v>41</v>
      </c>
      <c r="F1506" t="s">
        <v>42</v>
      </c>
      <c r="G1506" s="7">
        <v>420000</v>
      </c>
      <c r="H1506" s="7">
        <v>222930</v>
      </c>
      <c r="I1506" s="12">
        <f t="shared" si="113"/>
        <v>53.078571428571429</v>
      </c>
      <c r="J1506" s="12">
        <f t="shared" si="117"/>
        <v>3.3818681318681314</v>
      </c>
      <c r="K1506" s="7">
        <v>445859</v>
      </c>
      <c r="L1506" s="7">
        <v>76843</v>
      </c>
      <c r="M1506" s="7">
        <f t="shared" si="114"/>
        <v>343157</v>
      </c>
      <c r="N1506" s="7">
        <v>241186.921875</v>
      </c>
      <c r="O1506" s="22">
        <f t="shared" si="115"/>
        <v>1.4227844417611004</v>
      </c>
      <c r="P1506" s="27">
        <v>2494</v>
      </c>
      <c r="Q1506" s="32">
        <f t="shared" si="116"/>
        <v>137.59302325581396</v>
      </c>
      <c r="R1506" s="37" t="s">
        <v>3109</v>
      </c>
      <c r="S1506" s="42">
        <f>ABS(O1909-O1506)*100</f>
        <v>7.5800996473994298</v>
      </c>
      <c r="T1506" t="s">
        <v>44</v>
      </c>
      <c r="V1506" s="7">
        <v>70000</v>
      </c>
      <c r="W1506" t="s">
        <v>45</v>
      </c>
      <c r="X1506" s="17" t="s">
        <v>46</v>
      </c>
      <c r="Z1506" t="s">
        <v>1731</v>
      </c>
      <c r="AA1506">
        <v>401</v>
      </c>
      <c r="AB1506">
        <v>61</v>
      </c>
    </row>
    <row r="1507" spans="1:28" x14ac:dyDescent="0.25">
      <c r="A1507" t="s">
        <v>3157</v>
      </c>
      <c r="B1507" t="s">
        <v>3158</v>
      </c>
      <c r="C1507" s="17">
        <v>45126</v>
      </c>
      <c r="D1507" s="7">
        <v>513000</v>
      </c>
      <c r="E1507" t="s">
        <v>41</v>
      </c>
      <c r="F1507" t="s">
        <v>42</v>
      </c>
      <c r="G1507" s="7">
        <v>513000</v>
      </c>
      <c r="H1507" s="7">
        <v>239360</v>
      </c>
      <c r="I1507" s="12">
        <f t="shared" si="113"/>
        <v>46.658869395711498</v>
      </c>
      <c r="J1507" s="12">
        <f t="shared" si="117"/>
        <v>3.0378339009917994</v>
      </c>
      <c r="K1507" s="7">
        <v>478723</v>
      </c>
      <c r="L1507" s="7">
        <v>88429</v>
      </c>
      <c r="M1507" s="7">
        <f t="shared" si="114"/>
        <v>424571</v>
      </c>
      <c r="N1507" s="7">
        <v>255094.125</v>
      </c>
      <c r="O1507" s="22">
        <f t="shared" si="115"/>
        <v>1.6643699654000264</v>
      </c>
      <c r="P1507" s="27">
        <v>2593</v>
      </c>
      <c r="Q1507" s="32">
        <f t="shared" si="116"/>
        <v>163.73736984188199</v>
      </c>
      <c r="R1507" s="37" t="s">
        <v>3109</v>
      </c>
      <c r="S1507" s="42">
        <f>ABS(O1909-O1507)*100</f>
        <v>16.578452716493164</v>
      </c>
      <c r="T1507" t="s">
        <v>44</v>
      </c>
      <c r="V1507" s="7">
        <v>80000</v>
      </c>
      <c r="W1507" t="s">
        <v>45</v>
      </c>
      <c r="X1507" s="17" t="s">
        <v>46</v>
      </c>
      <c r="Z1507" t="s">
        <v>1731</v>
      </c>
      <c r="AA1507">
        <v>401</v>
      </c>
      <c r="AB1507">
        <v>61</v>
      </c>
    </row>
    <row r="1508" spans="1:28" x14ac:dyDescent="0.25">
      <c r="A1508" t="s">
        <v>3159</v>
      </c>
      <c r="B1508" t="s">
        <v>3160</v>
      </c>
      <c r="C1508" s="17">
        <v>44810</v>
      </c>
      <c r="D1508" s="7">
        <v>465000</v>
      </c>
      <c r="E1508" t="s">
        <v>41</v>
      </c>
      <c r="F1508" t="s">
        <v>42</v>
      </c>
      <c r="G1508" s="7">
        <v>465000</v>
      </c>
      <c r="H1508" s="7">
        <v>230120</v>
      </c>
      <c r="I1508" s="12">
        <f t="shared" si="113"/>
        <v>49.488172043010756</v>
      </c>
      <c r="J1508" s="12">
        <f t="shared" si="117"/>
        <v>0.20853125369254144</v>
      </c>
      <c r="K1508" s="7">
        <v>460230</v>
      </c>
      <c r="L1508" s="7">
        <v>75019</v>
      </c>
      <c r="M1508" s="7">
        <f t="shared" si="114"/>
        <v>389981</v>
      </c>
      <c r="N1508" s="7">
        <v>356676.84375</v>
      </c>
      <c r="O1508" s="22">
        <f t="shared" si="115"/>
        <v>1.0933734747113086</v>
      </c>
      <c r="P1508" s="27">
        <v>2915</v>
      </c>
      <c r="Q1508" s="32">
        <f t="shared" si="116"/>
        <v>133.78421955403087</v>
      </c>
      <c r="R1508" s="37" t="s">
        <v>3161</v>
      </c>
      <c r="S1508" s="42">
        <f>ABS(O1909-O1508)*100</f>
        <v>40.52119635237861</v>
      </c>
      <c r="T1508" t="s">
        <v>44</v>
      </c>
      <c r="V1508" s="7">
        <v>70000</v>
      </c>
      <c r="W1508" t="s">
        <v>45</v>
      </c>
      <c r="X1508" s="17" t="s">
        <v>46</v>
      </c>
      <c r="Z1508" t="s">
        <v>1731</v>
      </c>
      <c r="AA1508">
        <v>407</v>
      </c>
      <c r="AB1508">
        <v>80</v>
      </c>
    </row>
    <row r="1509" spans="1:28" x14ac:dyDescent="0.25">
      <c r="A1509" t="s">
        <v>3162</v>
      </c>
      <c r="B1509" t="s">
        <v>3163</v>
      </c>
      <c r="C1509" s="17">
        <v>44686</v>
      </c>
      <c r="D1509" s="7">
        <v>470000</v>
      </c>
      <c r="E1509" t="s">
        <v>41</v>
      </c>
      <c r="F1509" t="s">
        <v>42</v>
      </c>
      <c r="G1509" s="7">
        <v>470000</v>
      </c>
      <c r="H1509" s="7">
        <v>230060</v>
      </c>
      <c r="I1509" s="12">
        <f t="shared" si="113"/>
        <v>48.948936170212761</v>
      </c>
      <c r="J1509" s="12">
        <f t="shared" si="117"/>
        <v>0.74776712649053678</v>
      </c>
      <c r="K1509" s="7">
        <v>460111</v>
      </c>
      <c r="L1509" s="7">
        <v>90378</v>
      </c>
      <c r="M1509" s="7">
        <f t="shared" si="114"/>
        <v>379622</v>
      </c>
      <c r="N1509" s="7">
        <v>342345.375</v>
      </c>
      <c r="O1509" s="22">
        <f t="shared" si="115"/>
        <v>1.1088860189801015</v>
      </c>
      <c r="P1509" s="27">
        <v>2496</v>
      </c>
      <c r="Q1509" s="32">
        <f t="shared" si="116"/>
        <v>152.09214743589743</v>
      </c>
      <c r="R1509" s="37" t="s">
        <v>3161</v>
      </c>
      <c r="S1509" s="42">
        <f>ABS(O1909-O1509)*100</f>
        <v>38.96994192549932</v>
      </c>
      <c r="T1509" t="s">
        <v>44</v>
      </c>
      <c r="V1509" s="7">
        <v>85000</v>
      </c>
      <c r="W1509" t="s">
        <v>45</v>
      </c>
      <c r="X1509" s="17" t="s">
        <v>46</v>
      </c>
      <c r="Z1509" t="s">
        <v>1731</v>
      </c>
      <c r="AA1509">
        <v>407</v>
      </c>
      <c r="AB1509">
        <v>80</v>
      </c>
    </row>
    <row r="1510" spans="1:28" x14ac:dyDescent="0.25">
      <c r="A1510" t="s">
        <v>3164</v>
      </c>
      <c r="B1510" t="s">
        <v>3165</v>
      </c>
      <c r="C1510" s="17">
        <v>45152</v>
      </c>
      <c r="D1510" s="7">
        <v>410000</v>
      </c>
      <c r="E1510" t="s">
        <v>41</v>
      </c>
      <c r="F1510" t="s">
        <v>42</v>
      </c>
      <c r="G1510" s="7">
        <v>410000</v>
      </c>
      <c r="H1510" s="7">
        <v>201990</v>
      </c>
      <c r="I1510" s="12">
        <f t="shared" si="113"/>
        <v>49.265853658536585</v>
      </c>
      <c r="J1510" s="12">
        <f t="shared" si="117"/>
        <v>0.43084963816671262</v>
      </c>
      <c r="K1510" s="7">
        <v>403970</v>
      </c>
      <c r="L1510" s="7">
        <v>91550</v>
      </c>
      <c r="M1510" s="7">
        <f t="shared" si="114"/>
        <v>318450</v>
      </c>
      <c r="N1510" s="7">
        <v>289277.78125</v>
      </c>
      <c r="O1510" s="22">
        <f t="shared" si="115"/>
        <v>1.1008450031106563</v>
      </c>
      <c r="P1510" s="27">
        <v>2223</v>
      </c>
      <c r="Q1510" s="32">
        <f t="shared" si="116"/>
        <v>143.2523616734143</v>
      </c>
      <c r="R1510" s="37" t="s">
        <v>3161</v>
      </c>
      <c r="S1510" s="42">
        <f>ABS(O1909-O1510)*100</f>
        <v>39.774043512443846</v>
      </c>
      <c r="T1510" t="s">
        <v>44</v>
      </c>
      <c r="V1510" s="7">
        <v>80000</v>
      </c>
      <c r="W1510" t="s">
        <v>45</v>
      </c>
      <c r="X1510" s="17" t="s">
        <v>46</v>
      </c>
      <c r="Z1510" t="s">
        <v>1731</v>
      </c>
      <c r="AA1510">
        <v>407</v>
      </c>
      <c r="AB1510">
        <v>81</v>
      </c>
    </row>
    <row r="1511" spans="1:28" x14ac:dyDescent="0.25">
      <c r="A1511" t="s">
        <v>3166</v>
      </c>
      <c r="B1511" t="s">
        <v>3167</v>
      </c>
      <c r="C1511" s="17">
        <v>45183</v>
      </c>
      <c r="D1511" s="7">
        <v>420000</v>
      </c>
      <c r="E1511" t="s">
        <v>41</v>
      </c>
      <c r="F1511" t="s">
        <v>42</v>
      </c>
      <c r="G1511" s="7">
        <v>420000</v>
      </c>
      <c r="H1511" s="7">
        <v>206520</v>
      </c>
      <c r="I1511" s="12">
        <f t="shared" si="113"/>
        <v>49.171428571428571</v>
      </c>
      <c r="J1511" s="12">
        <f t="shared" si="117"/>
        <v>0.52527472527472696</v>
      </c>
      <c r="K1511" s="7">
        <v>413038</v>
      </c>
      <c r="L1511" s="7">
        <v>75210</v>
      </c>
      <c r="M1511" s="7">
        <f t="shared" si="114"/>
        <v>344790</v>
      </c>
      <c r="N1511" s="7">
        <v>312803.71875</v>
      </c>
      <c r="O1511" s="22">
        <f t="shared" si="115"/>
        <v>1.1022567166970421</v>
      </c>
      <c r="P1511" s="27">
        <v>2460</v>
      </c>
      <c r="Q1511" s="32">
        <f t="shared" si="116"/>
        <v>140.15853658536585</v>
      </c>
      <c r="R1511" s="37" t="s">
        <v>3161</v>
      </c>
      <c r="S1511" s="42">
        <f>ABS(O1909-O1511)*100</f>
        <v>39.632872153805266</v>
      </c>
      <c r="T1511" t="s">
        <v>44</v>
      </c>
      <c r="V1511" s="7">
        <v>70000</v>
      </c>
      <c r="W1511" t="s">
        <v>45</v>
      </c>
      <c r="X1511" s="17" t="s">
        <v>46</v>
      </c>
      <c r="Z1511" t="s">
        <v>1731</v>
      </c>
      <c r="AA1511">
        <v>407</v>
      </c>
      <c r="AB1511">
        <v>80</v>
      </c>
    </row>
    <row r="1512" spans="1:28" x14ac:dyDescent="0.25">
      <c r="A1512" t="s">
        <v>3168</v>
      </c>
      <c r="B1512" t="s">
        <v>3169</v>
      </c>
      <c r="C1512" s="17">
        <v>45267</v>
      </c>
      <c r="D1512" s="7">
        <v>395000</v>
      </c>
      <c r="E1512" t="s">
        <v>41</v>
      </c>
      <c r="F1512" t="s">
        <v>42</v>
      </c>
      <c r="G1512" s="7">
        <v>395000</v>
      </c>
      <c r="H1512" s="7">
        <v>207620</v>
      </c>
      <c r="I1512" s="12">
        <f t="shared" si="113"/>
        <v>52.562025316455696</v>
      </c>
      <c r="J1512" s="12">
        <f t="shared" si="117"/>
        <v>2.8653220197523979</v>
      </c>
      <c r="K1512" s="7">
        <v>415232</v>
      </c>
      <c r="L1512" s="7">
        <v>75974</v>
      </c>
      <c r="M1512" s="7">
        <f t="shared" si="114"/>
        <v>319026</v>
      </c>
      <c r="N1512" s="7">
        <v>314127.78125</v>
      </c>
      <c r="O1512" s="22">
        <f t="shared" si="115"/>
        <v>1.0155930772200683</v>
      </c>
      <c r="P1512" s="27">
        <v>2452</v>
      </c>
      <c r="Q1512" s="32">
        <f t="shared" si="116"/>
        <v>130.1084828711256</v>
      </c>
      <c r="R1512" s="37" t="s">
        <v>3161</v>
      </c>
      <c r="S1512" s="42">
        <f>ABS(O1909-O1512)*100</f>
        <v>48.299236101502643</v>
      </c>
      <c r="T1512" t="s">
        <v>44</v>
      </c>
      <c r="V1512" s="7">
        <v>70000</v>
      </c>
      <c r="W1512" t="s">
        <v>45</v>
      </c>
      <c r="X1512" s="17" t="s">
        <v>46</v>
      </c>
      <c r="Z1512" t="s">
        <v>1731</v>
      </c>
      <c r="AA1512">
        <v>407</v>
      </c>
      <c r="AB1512">
        <v>80</v>
      </c>
    </row>
    <row r="1513" spans="1:28" x14ac:dyDescent="0.25">
      <c r="A1513" t="s">
        <v>3170</v>
      </c>
      <c r="B1513" t="s">
        <v>3171</v>
      </c>
      <c r="C1513" s="17">
        <v>45064</v>
      </c>
      <c r="D1513" s="7">
        <v>400000</v>
      </c>
      <c r="E1513" t="s">
        <v>41</v>
      </c>
      <c r="F1513" t="s">
        <v>42</v>
      </c>
      <c r="G1513" s="7">
        <v>400000</v>
      </c>
      <c r="H1513" s="7">
        <v>261470</v>
      </c>
      <c r="I1513" s="12">
        <f t="shared" si="113"/>
        <v>65.367500000000007</v>
      </c>
      <c r="J1513" s="12">
        <f t="shared" si="117"/>
        <v>15.670796703296709</v>
      </c>
      <c r="K1513" s="7">
        <v>522949</v>
      </c>
      <c r="L1513" s="7">
        <v>77989</v>
      </c>
      <c r="M1513" s="7">
        <f t="shared" si="114"/>
        <v>322011</v>
      </c>
      <c r="N1513" s="7">
        <v>278100</v>
      </c>
      <c r="O1513" s="22">
        <f t="shared" si="115"/>
        <v>1.1578964401294498</v>
      </c>
      <c r="P1513" s="27">
        <v>3224</v>
      </c>
      <c r="Q1513" s="32">
        <f t="shared" si="116"/>
        <v>99.879342431761785</v>
      </c>
      <c r="R1513" s="37" t="s">
        <v>3172</v>
      </c>
      <c r="S1513" s="42">
        <f>ABS(O1909-O1513)*100</f>
        <v>34.068899810564488</v>
      </c>
      <c r="T1513" t="s">
        <v>44</v>
      </c>
      <c r="V1513" s="7">
        <v>70000</v>
      </c>
      <c r="W1513" t="s">
        <v>45</v>
      </c>
      <c r="X1513" s="17" t="s">
        <v>46</v>
      </c>
      <c r="Z1513" t="s">
        <v>1731</v>
      </c>
      <c r="AA1513">
        <v>401</v>
      </c>
      <c r="AB1513">
        <v>55</v>
      </c>
    </row>
    <row r="1514" spans="1:28" x14ac:dyDescent="0.25">
      <c r="A1514" t="s">
        <v>3173</v>
      </c>
      <c r="B1514" t="s">
        <v>3174</v>
      </c>
      <c r="C1514" s="17">
        <v>44664</v>
      </c>
      <c r="D1514" s="7">
        <v>545000</v>
      </c>
      <c r="E1514" t="s">
        <v>41</v>
      </c>
      <c r="F1514" t="s">
        <v>42</v>
      </c>
      <c r="G1514" s="7">
        <v>545000</v>
      </c>
      <c r="H1514" s="7">
        <v>291230</v>
      </c>
      <c r="I1514" s="12">
        <f t="shared" si="113"/>
        <v>53.436697247706419</v>
      </c>
      <c r="J1514" s="12">
        <f t="shared" si="117"/>
        <v>3.7399939510031217</v>
      </c>
      <c r="K1514" s="7">
        <v>582459</v>
      </c>
      <c r="L1514" s="7">
        <v>84792</v>
      </c>
      <c r="M1514" s="7">
        <f t="shared" si="114"/>
        <v>460208</v>
      </c>
      <c r="N1514" s="7">
        <v>311041.875</v>
      </c>
      <c r="O1514" s="22">
        <f t="shared" si="115"/>
        <v>1.4795692702148224</v>
      </c>
      <c r="P1514" s="27">
        <v>3075</v>
      </c>
      <c r="Q1514" s="32">
        <f t="shared" si="116"/>
        <v>149.66113821138211</v>
      </c>
      <c r="R1514" s="37" t="s">
        <v>3172</v>
      </c>
      <c r="S1514" s="42">
        <f>ABS(O1909-O1514)*100</f>
        <v>1.9016168020272284</v>
      </c>
      <c r="T1514" t="s">
        <v>83</v>
      </c>
      <c r="V1514" s="7">
        <v>70000</v>
      </c>
      <c r="W1514" t="s">
        <v>45</v>
      </c>
      <c r="X1514" s="17" t="s">
        <v>46</v>
      </c>
      <c r="Z1514" t="s">
        <v>1731</v>
      </c>
      <c r="AA1514">
        <v>401</v>
      </c>
      <c r="AB1514">
        <v>55</v>
      </c>
    </row>
    <row r="1515" spans="1:28" x14ac:dyDescent="0.25">
      <c r="A1515" t="s">
        <v>3175</v>
      </c>
      <c r="B1515" t="s">
        <v>3176</v>
      </c>
      <c r="C1515" s="17">
        <v>45021</v>
      </c>
      <c r="D1515" s="7">
        <v>516000</v>
      </c>
      <c r="E1515" t="s">
        <v>41</v>
      </c>
      <c r="F1515" t="s">
        <v>42</v>
      </c>
      <c r="G1515" s="7">
        <v>516000</v>
      </c>
      <c r="H1515" s="7">
        <v>302050</v>
      </c>
      <c r="I1515" s="12">
        <f t="shared" si="113"/>
        <v>58.536821705426355</v>
      </c>
      <c r="J1515" s="12">
        <f t="shared" si="117"/>
        <v>8.8401184087230575</v>
      </c>
      <c r="K1515" s="7">
        <v>604091</v>
      </c>
      <c r="L1515" s="7">
        <v>83856</v>
      </c>
      <c r="M1515" s="7">
        <f t="shared" si="114"/>
        <v>432144</v>
      </c>
      <c r="N1515" s="7">
        <v>325146.875</v>
      </c>
      <c r="O1515" s="22">
        <f t="shared" si="115"/>
        <v>1.3290732073005469</v>
      </c>
      <c r="P1515" s="27">
        <v>3475</v>
      </c>
      <c r="Q1515" s="32">
        <f t="shared" si="116"/>
        <v>124.35798561151078</v>
      </c>
      <c r="R1515" s="37" t="s">
        <v>3172</v>
      </c>
      <c r="S1515" s="42">
        <f>ABS(O1909-O1515)*100</f>
        <v>16.951223093454782</v>
      </c>
      <c r="T1515" t="s">
        <v>44</v>
      </c>
      <c r="V1515" s="7">
        <v>70000</v>
      </c>
      <c r="W1515" t="s">
        <v>45</v>
      </c>
      <c r="X1515" s="17" t="s">
        <v>46</v>
      </c>
      <c r="Z1515" t="s">
        <v>1731</v>
      </c>
      <c r="AA1515">
        <v>401</v>
      </c>
      <c r="AB1515">
        <v>57</v>
      </c>
    </row>
    <row r="1516" spans="1:28" x14ac:dyDescent="0.25">
      <c r="A1516" t="s">
        <v>3177</v>
      </c>
      <c r="B1516" t="s">
        <v>3178</v>
      </c>
      <c r="C1516" s="17">
        <v>44680</v>
      </c>
      <c r="D1516" s="7">
        <v>435000</v>
      </c>
      <c r="E1516" t="s">
        <v>41</v>
      </c>
      <c r="F1516" t="s">
        <v>42</v>
      </c>
      <c r="G1516" s="7">
        <v>435000</v>
      </c>
      <c r="H1516" s="7">
        <v>285380</v>
      </c>
      <c r="I1516" s="12">
        <f t="shared" si="113"/>
        <v>65.60459770114943</v>
      </c>
      <c r="J1516" s="12">
        <f t="shared" si="117"/>
        <v>15.907894404446132</v>
      </c>
      <c r="K1516" s="7">
        <v>570765</v>
      </c>
      <c r="L1516" s="7">
        <v>84613</v>
      </c>
      <c r="M1516" s="7">
        <f t="shared" si="114"/>
        <v>350387</v>
      </c>
      <c r="N1516" s="7">
        <v>303845</v>
      </c>
      <c r="O1516" s="22">
        <f t="shared" si="115"/>
        <v>1.1531767842156362</v>
      </c>
      <c r="P1516" s="27">
        <v>3623</v>
      </c>
      <c r="Q1516" s="32">
        <f t="shared" si="116"/>
        <v>96.711841015732816</v>
      </c>
      <c r="R1516" s="37" t="s">
        <v>3172</v>
      </c>
      <c r="S1516" s="42">
        <f>ABS(O1909-O1516)*100</f>
        <v>34.540865401945851</v>
      </c>
      <c r="T1516" t="s">
        <v>44</v>
      </c>
      <c r="V1516" s="7">
        <v>70000</v>
      </c>
      <c r="W1516" t="s">
        <v>45</v>
      </c>
      <c r="X1516" s="17" t="s">
        <v>46</v>
      </c>
      <c r="Z1516" t="s">
        <v>1731</v>
      </c>
      <c r="AA1516">
        <v>401</v>
      </c>
      <c r="AB1516">
        <v>55</v>
      </c>
    </row>
    <row r="1517" spans="1:28" x14ac:dyDescent="0.25">
      <c r="A1517" t="s">
        <v>3179</v>
      </c>
      <c r="B1517" t="s">
        <v>3180</v>
      </c>
      <c r="C1517" s="17">
        <v>45037</v>
      </c>
      <c r="D1517" s="7">
        <v>465000</v>
      </c>
      <c r="E1517" t="s">
        <v>41</v>
      </c>
      <c r="F1517" t="s">
        <v>42</v>
      </c>
      <c r="G1517" s="7">
        <v>465000</v>
      </c>
      <c r="H1517" s="7">
        <v>200810</v>
      </c>
      <c r="I1517" s="12">
        <f t="shared" si="113"/>
        <v>43.184946236559142</v>
      </c>
      <c r="J1517" s="12">
        <f t="shared" si="117"/>
        <v>6.5117570601441557</v>
      </c>
      <c r="K1517" s="7">
        <v>401627</v>
      </c>
      <c r="L1517" s="7">
        <v>92055</v>
      </c>
      <c r="M1517" s="7">
        <f t="shared" si="114"/>
        <v>372945</v>
      </c>
      <c r="N1517" s="7">
        <v>193482.5</v>
      </c>
      <c r="O1517" s="22">
        <f t="shared" si="115"/>
        <v>1.9275386662876488</v>
      </c>
      <c r="P1517" s="27">
        <v>2288</v>
      </c>
      <c r="Q1517" s="32">
        <f t="shared" si="116"/>
        <v>163.00043706293707</v>
      </c>
      <c r="R1517" s="37" t="s">
        <v>3172</v>
      </c>
      <c r="S1517" s="42">
        <f>ABS(O1909-O1517)*100</f>
        <v>42.895322805255411</v>
      </c>
      <c r="T1517" t="s">
        <v>83</v>
      </c>
      <c r="V1517" s="7">
        <v>80000</v>
      </c>
      <c r="W1517" t="s">
        <v>45</v>
      </c>
      <c r="X1517" s="17" t="s">
        <v>46</v>
      </c>
      <c r="Z1517" t="s">
        <v>1731</v>
      </c>
      <c r="AA1517">
        <v>401</v>
      </c>
      <c r="AB1517">
        <v>52</v>
      </c>
    </row>
    <row r="1518" spans="1:28" x14ac:dyDescent="0.25">
      <c r="A1518" t="s">
        <v>3181</v>
      </c>
      <c r="B1518" t="s">
        <v>3182</v>
      </c>
      <c r="C1518" s="17">
        <v>44848</v>
      </c>
      <c r="D1518" s="7">
        <v>530100</v>
      </c>
      <c r="E1518" t="s">
        <v>41</v>
      </c>
      <c r="F1518" t="s">
        <v>42</v>
      </c>
      <c r="G1518" s="7">
        <v>530100</v>
      </c>
      <c r="H1518" s="7">
        <v>215430</v>
      </c>
      <c r="I1518" s="12">
        <f t="shared" si="113"/>
        <v>40.639501980758347</v>
      </c>
      <c r="J1518" s="12">
        <f t="shared" si="117"/>
        <v>9.0572013159449511</v>
      </c>
      <c r="K1518" s="7">
        <v>430859</v>
      </c>
      <c r="L1518" s="7">
        <v>75115</v>
      </c>
      <c r="M1518" s="7">
        <f t="shared" si="114"/>
        <v>454985</v>
      </c>
      <c r="N1518" s="7">
        <v>222340</v>
      </c>
      <c r="O1518" s="22">
        <f t="shared" si="115"/>
        <v>2.046347935594135</v>
      </c>
      <c r="P1518" s="27">
        <v>2663</v>
      </c>
      <c r="Q1518" s="32">
        <f t="shared" si="116"/>
        <v>170.85429966203529</v>
      </c>
      <c r="R1518" s="37" t="s">
        <v>3172</v>
      </c>
      <c r="S1518" s="42">
        <f>ABS(O1909-O1518)*100</f>
        <v>54.776249735904024</v>
      </c>
      <c r="T1518" t="s">
        <v>44</v>
      </c>
      <c r="V1518" s="7">
        <v>70000</v>
      </c>
      <c r="W1518" t="s">
        <v>45</v>
      </c>
      <c r="X1518" s="17" t="s">
        <v>46</v>
      </c>
      <c r="Z1518" t="s">
        <v>1731</v>
      </c>
      <c r="AA1518">
        <v>401</v>
      </c>
      <c r="AB1518">
        <v>52</v>
      </c>
    </row>
    <row r="1519" spans="1:28" x14ac:dyDescent="0.25">
      <c r="A1519" t="s">
        <v>3183</v>
      </c>
      <c r="B1519" t="s">
        <v>3184</v>
      </c>
      <c r="C1519" s="17">
        <v>44776</v>
      </c>
      <c r="D1519" s="7">
        <v>530000</v>
      </c>
      <c r="E1519" t="s">
        <v>41</v>
      </c>
      <c r="F1519" t="s">
        <v>42</v>
      </c>
      <c r="G1519" s="7">
        <v>530000</v>
      </c>
      <c r="H1519" s="7">
        <v>231360</v>
      </c>
      <c r="I1519" s="12">
        <f t="shared" si="113"/>
        <v>43.652830188679246</v>
      </c>
      <c r="J1519" s="12">
        <f t="shared" si="117"/>
        <v>6.0438731080240515</v>
      </c>
      <c r="K1519" s="7">
        <v>462722</v>
      </c>
      <c r="L1519" s="7">
        <v>86874</v>
      </c>
      <c r="M1519" s="7">
        <f t="shared" si="114"/>
        <v>443126</v>
      </c>
      <c r="N1519" s="7">
        <v>218516.28125</v>
      </c>
      <c r="O1519" s="22">
        <f t="shared" si="115"/>
        <v>2.0278855079591467</v>
      </c>
      <c r="P1519" s="27">
        <v>2762</v>
      </c>
      <c r="Q1519" s="32">
        <f t="shared" si="116"/>
        <v>160.43664011585807</v>
      </c>
      <c r="R1519" s="37" t="s">
        <v>3185</v>
      </c>
      <c r="S1519" s="42">
        <f>ABS(O1909-O1519)*100</f>
        <v>52.930006972405195</v>
      </c>
      <c r="T1519" t="s">
        <v>137</v>
      </c>
      <c r="V1519" s="7">
        <v>80000</v>
      </c>
      <c r="W1519" t="s">
        <v>45</v>
      </c>
      <c r="X1519" s="17" t="s">
        <v>46</v>
      </c>
      <c r="Z1519" t="s">
        <v>1731</v>
      </c>
      <c r="AA1519">
        <v>401</v>
      </c>
      <c r="AB1519">
        <v>46</v>
      </c>
    </row>
    <row r="1520" spans="1:28" x14ac:dyDescent="0.25">
      <c r="A1520" t="s">
        <v>3186</v>
      </c>
      <c r="B1520" t="s">
        <v>3187</v>
      </c>
      <c r="C1520" s="17">
        <v>44883</v>
      </c>
      <c r="D1520" s="7">
        <v>448500</v>
      </c>
      <c r="E1520" t="s">
        <v>41</v>
      </c>
      <c r="F1520" t="s">
        <v>42</v>
      </c>
      <c r="G1520" s="7">
        <v>448500</v>
      </c>
      <c r="H1520" s="7">
        <v>228000</v>
      </c>
      <c r="I1520" s="12">
        <f t="shared" si="113"/>
        <v>50.836120401337794</v>
      </c>
      <c r="J1520" s="12">
        <f t="shared" si="117"/>
        <v>1.1394171046344965</v>
      </c>
      <c r="K1520" s="7">
        <v>456006</v>
      </c>
      <c r="L1520" s="7">
        <v>73074</v>
      </c>
      <c r="M1520" s="7">
        <f t="shared" si="114"/>
        <v>375426</v>
      </c>
      <c r="N1520" s="7">
        <v>222634.890625</v>
      </c>
      <c r="O1520" s="22">
        <f t="shared" si="115"/>
        <v>1.6862855545510926</v>
      </c>
      <c r="P1520" s="27">
        <v>2684</v>
      </c>
      <c r="Q1520" s="32">
        <f t="shared" si="116"/>
        <v>139.87555886736214</v>
      </c>
      <c r="R1520" s="37" t="s">
        <v>3185</v>
      </c>
      <c r="S1520" s="42">
        <f>ABS(O1909-O1520)*100</f>
        <v>18.770011631599793</v>
      </c>
      <c r="T1520" t="s">
        <v>44</v>
      </c>
      <c r="V1520" s="7">
        <v>70000</v>
      </c>
      <c r="W1520" t="s">
        <v>45</v>
      </c>
      <c r="X1520" s="17" t="s">
        <v>46</v>
      </c>
      <c r="Z1520" t="s">
        <v>1731</v>
      </c>
      <c r="AA1520">
        <v>401</v>
      </c>
      <c r="AB1520">
        <v>52</v>
      </c>
    </row>
    <row r="1521" spans="1:28" x14ac:dyDescent="0.25">
      <c r="A1521" t="s">
        <v>3188</v>
      </c>
      <c r="B1521" t="s">
        <v>3189</v>
      </c>
      <c r="C1521" s="17">
        <v>45225</v>
      </c>
      <c r="D1521" s="7">
        <v>530000</v>
      </c>
      <c r="E1521" t="s">
        <v>41</v>
      </c>
      <c r="F1521" t="s">
        <v>42</v>
      </c>
      <c r="G1521" s="7">
        <v>530000</v>
      </c>
      <c r="H1521" s="7">
        <v>271050</v>
      </c>
      <c r="I1521" s="12">
        <f t="shared" si="113"/>
        <v>51.141509433962263</v>
      </c>
      <c r="J1521" s="12">
        <f t="shared" si="117"/>
        <v>1.4448061372589649</v>
      </c>
      <c r="K1521" s="7">
        <v>542101</v>
      </c>
      <c r="L1521" s="7">
        <v>87286</v>
      </c>
      <c r="M1521" s="7">
        <f t="shared" si="114"/>
        <v>442714</v>
      </c>
      <c r="N1521" s="7">
        <v>264427.3125</v>
      </c>
      <c r="O1521" s="22">
        <f t="shared" si="115"/>
        <v>1.6742370363122001</v>
      </c>
      <c r="P1521" s="27">
        <v>2060</v>
      </c>
      <c r="Q1521" s="32">
        <f t="shared" si="116"/>
        <v>214.90970873786407</v>
      </c>
      <c r="R1521" s="37" t="s">
        <v>3185</v>
      </c>
      <c r="S1521" s="42">
        <f>ABS(O1909-O1521)*100</f>
        <v>17.56515980771054</v>
      </c>
      <c r="T1521" t="s">
        <v>83</v>
      </c>
      <c r="V1521" s="7">
        <v>70000</v>
      </c>
      <c r="W1521" t="s">
        <v>45</v>
      </c>
      <c r="X1521" s="17" t="s">
        <v>46</v>
      </c>
      <c r="Z1521" t="s">
        <v>1731</v>
      </c>
      <c r="AA1521">
        <v>401</v>
      </c>
      <c r="AB1521">
        <v>58</v>
      </c>
    </row>
    <row r="1522" spans="1:28" x14ac:dyDescent="0.25">
      <c r="A1522" t="s">
        <v>3190</v>
      </c>
      <c r="B1522" t="s">
        <v>3191</v>
      </c>
      <c r="C1522" s="17">
        <v>45203</v>
      </c>
      <c r="D1522" s="7">
        <v>400000</v>
      </c>
      <c r="E1522" t="s">
        <v>41</v>
      </c>
      <c r="F1522" t="s">
        <v>42</v>
      </c>
      <c r="G1522" s="7">
        <v>400000</v>
      </c>
      <c r="H1522" s="7">
        <v>178560</v>
      </c>
      <c r="I1522" s="12">
        <f t="shared" si="113"/>
        <v>44.64</v>
      </c>
      <c r="J1522" s="12">
        <f t="shared" si="117"/>
        <v>5.0567032967032972</v>
      </c>
      <c r="K1522" s="7">
        <v>357124</v>
      </c>
      <c r="L1522" s="7">
        <v>74819</v>
      </c>
      <c r="M1522" s="7">
        <f t="shared" si="114"/>
        <v>325181</v>
      </c>
      <c r="N1522" s="7">
        <v>164130.8125</v>
      </c>
      <c r="O1522" s="22">
        <f t="shared" si="115"/>
        <v>1.9812306723333866</v>
      </c>
      <c r="P1522" s="27">
        <v>1815</v>
      </c>
      <c r="Q1522" s="32">
        <f t="shared" si="116"/>
        <v>179.16308539944905</v>
      </c>
      <c r="R1522" s="37" t="s">
        <v>3185</v>
      </c>
      <c r="S1522" s="42">
        <f>ABS(O1909-O1522)*100</f>
        <v>48.264523409829188</v>
      </c>
      <c r="T1522" t="s">
        <v>1531</v>
      </c>
      <c r="V1522" s="7">
        <v>70000</v>
      </c>
      <c r="W1522" t="s">
        <v>45</v>
      </c>
      <c r="X1522" s="17" t="s">
        <v>46</v>
      </c>
      <c r="Z1522" t="s">
        <v>1731</v>
      </c>
      <c r="AA1522">
        <v>401</v>
      </c>
      <c r="AB1522">
        <v>49</v>
      </c>
    </row>
    <row r="1523" spans="1:28" x14ac:dyDescent="0.25">
      <c r="A1523" t="s">
        <v>3192</v>
      </c>
      <c r="B1523" t="s">
        <v>3193</v>
      </c>
      <c r="C1523" s="17">
        <v>44939</v>
      </c>
      <c r="D1523" s="7">
        <v>458000</v>
      </c>
      <c r="E1523" t="s">
        <v>41</v>
      </c>
      <c r="F1523" t="s">
        <v>42</v>
      </c>
      <c r="G1523" s="7">
        <v>458000</v>
      </c>
      <c r="H1523" s="7">
        <v>226560</v>
      </c>
      <c r="I1523" s="12">
        <f t="shared" si="113"/>
        <v>49.467248908296945</v>
      </c>
      <c r="J1523" s="12">
        <f t="shared" si="117"/>
        <v>0.2294543884063529</v>
      </c>
      <c r="K1523" s="7">
        <v>453110</v>
      </c>
      <c r="L1523" s="7">
        <v>77206</v>
      </c>
      <c r="M1523" s="7">
        <f t="shared" si="114"/>
        <v>380794</v>
      </c>
      <c r="N1523" s="7">
        <v>218548.84375</v>
      </c>
      <c r="O1523" s="22">
        <f t="shared" si="115"/>
        <v>1.7423748095212697</v>
      </c>
      <c r="P1523" s="27">
        <v>2454</v>
      </c>
      <c r="Q1523" s="32">
        <f t="shared" si="116"/>
        <v>155.17277913610431</v>
      </c>
      <c r="R1523" s="37" t="s">
        <v>3185</v>
      </c>
      <c r="S1523" s="42">
        <f>ABS(O1909-O1523)*100</f>
        <v>24.378937128617494</v>
      </c>
      <c r="T1523" t="s">
        <v>83</v>
      </c>
      <c r="V1523" s="7">
        <v>70000</v>
      </c>
      <c r="W1523" t="s">
        <v>45</v>
      </c>
      <c r="X1523" s="17" t="s">
        <v>46</v>
      </c>
      <c r="Z1523" t="s">
        <v>1731</v>
      </c>
      <c r="AA1523">
        <v>401</v>
      </c>
      <c r="AB1523">
        <v>46</v>
      </c>
    </row>
    <row r="1524" spans="1:28" x14ac:dyDescent="0.25">
      <c r="A1524" t="s">
        <v>3194</v>
      </c>
      <c r="B1524" t="s">
        <v>3195</v>
      </c>
      <c r="C1524" s="17">
        <v>45348</v>
      </c>
      <c r="D1524" s="7">
        <v>400000</v>
      </c>
      <c r="E1524" t="s">
        <v>41</v>
      </c>
      <c r="F1524" t="s">
        <v>42</v>
      </c>
      <c r="G1524" s="7">
        <v>400000</v>
      </c>
      <c r="H1524" s="7">
        <v>188950</v>
      </c>
      <c r="I1524" s="12">
        <f t="shared" si="113"/>
        <v>47.237499999999997</v>
      </c>
      <c r="J1524" s="12">
        <f t="shared" si="117"/>
        <v>2.4592032967033006</v>
      </c>
      <c r="K1524" s="7">
        <v>377892</v>
      </c>
      <c r="L1524" s="7">
        <v>84627</v>
      </c>
      <c r="M1524" s="7">
        <f t="shared" si="114"/>
        <v>315373</v>
      </c>
      <c r="N1524" s="7">
        <v>170502.90625</v>
      </c>
      <c r="O1524" s="22">
        <f t="shared" si="115"/>
        <v>1.8496634863078762</v>
      </c>
      <c r="P1524" s="27">
        <v>1935</v>
      </c>
      <c r="Q1524" s="32">
        <f t="shared" si="116"/>
        <v>162.98346253229974</v>
      </c>
      <c r="R1524" s="37" t="s">
        <v>3185</v>
      </c>
      <c r="S1524" s="42">
        <f>ABS(O1909-O1524)*100</f>
        <v>35.107804807278157</v>
      </c>
      <c r="T1524" t="s">
        <v>83</v>
      </c>
      <c r="V1524" s="7">
        <v>70000</v>
      </c>
      <c r="W1524" t="s">
        <v>45</v>
      </c>
      <c r="X1524" s="17" t="s">
        <v>46</v>
      </c>
      <c r="Z1524" t="s">
        <v>1731</v>
      </c>
      <c r="AA1524">
        <v>401</v>
      </c>
      <c r="AB1524">
        <v>46</v>
      </c>
    </row>
    <row r="1525" spans="1:28" x14ac:dyDescent="0.25">
      <c r="A1525" t="s">
        <v>3196</v>
      </c>
      <c r="B1525" t="s">
        <v>3197</v>
      </c>
      <c r="C1525" s="17">
        <v>44734</v>
      </c>
      <c r="D1525" s="7">
        <v>385000</v>
      </c>
      <c r="E1525" t="s">
        <v>41</v>
      </c>
      <c r="F1525" t="s">
        <v>42</v>
      </c>
      <c r="G1525" s="7">
        <v>385000</v>
      </c>
      <c r="H1525" s="7">
        <v>177610</v>
      </c>
      <c r="I1525" s="12">
        <f t="shared" si="113"/>
        <v>46.13246753246753</v>
      </c>
      <c r="J1525" s="12">
        <f t="shared" si="117"/>
        <v>3.564235764235768</v>
      </c>
      <c r="K1525" s="7">
        <v>355228</v>
      </c>
      <c r="L1525" s="7">
        <v>76413</v>
      </c>
      <c r="M1525" s="7">
        <f t="shared" si="114"/>
        <v>308587</v>
      </c>
      <c r="N1525" s="7">
        <v>162101.75</v>
      </c>
      <c r="O1525" s="22">
        <f t="shared" si="115"/>
        <v>1.9036623602151117</v>
      </c>
      <c r="P1525" s="27">
        <v>1532</v>
      </c>
      <c r="Q1525" s="32">
        <f t="shared" si="116"/>
        <v>201.427545691906</v>
      </c>
      <c r="R1525" s="37" t="s">
        <v>3185</v>
      </c>
      <c r="S1525" s="42">
        <f>ABS(O1909-O1525)*100</f>
        <v>40.507692198001699</v>
      </c>
      <c r="T1525" t="s">
        <v>83</v>
      </c>
      <c r="V1525" s="7">
        <v>70000</v>
      </c>
      <c r="W1525" t="s">
        <v>45</v>
      </c>
      <c r="X1525" s="17" t="s">
        <v>46</v>
      </c>
      <c r="Z1525" t="s">
        <v>1731</v>
      </c>
      <c r="AA1525">
        <v>401</v>
      </c>
      <c r="AB1525">
        <v>52</v>
      </c>
    </row>
    <row r="1526" spans="1:28" x14ac:dyDescent="0.25">
      <c r="A1526" t="s">
        <v>3198</v>
      </c>
      <c r="B1526" t="s">
        <v>3199</v>
      </c>
      <c r="C1526" s="17">
        <v>45210</v>
      </c>
      <c r="D1526" s="7">
        <v>575000</v>
      </c>
      <c r="E1526" t="s">
        <v>41</v>
      </c>
      <c r="F1526" t="s">
        <v>42</v>
      </c>
      <c r="G1526" s="7">
        <v>575000</v>
      </c>
      <c r="H1526" s="7">
        <v>221070</v>
      </c>
      <c r="I1526" s="12">
        <f t="shared" si="113"/>
        <v>38.446956521739125</v>
      </c>
      <c r="J1526" s="12">
        <f t="shared" si="117"/>
        <v>11.249746774964173</v>
      </c>
      <c r="K1526" s="7">
        <v>442139</v>
      </c>
      <c r="L1526" s="7">
        <v>76843</v>
      </c>
      <c r="M1526" s="7">
        <f t="shared" si="114"/>
        <v>498157</v>
      </c>
      <c r="N1526" s="7">
        <v>228310</v>
      </c>
      <c r="O1526" s="22">
        <f t="shared" si="115"/>
        <v>2.1819324602514127</v>
      </c>
      <c r="P1526" s="27">
        <v>1893</v>
      </c>
      <c r="Q1526" s="32">
        <f t="shared" si="116"/>
        <v>263.15742208135237</v>
      </c>
      <c r="R1526" s="37" t="s">
        <v>3172</v>
      </c>
      <c r="S1526" s="42">
        <f>ABS(O1909-O1526)*100</f>
        <v>68.334702201631799</v>
      </c>
      <c r="T1526" t="s">
        <v>83</v>
      </c>
      <c r="V1526" s="7">
        <v>70000</v>
      </c>
      <c r="W1526" t="s">
        <v>45</v>
      </c>
      <c r="X1526" s="17" t="s">
        <v>46</v>
      </c>
      <c r="Z1526" t="s">
        <v>1731</v>
      </c>
      <c r="AA1526">
        <v>401</v>
      </c>
      <c r="AB1526">
        <v>55</v>
      </c>
    </row>
    <row r="1527" spans="1:28" x14ac:dyDescent="0.25">
      <c r="A1527" t="s">
        <v>3200</v>
      </c>
      <c r="B1527" t="s">
        <v>3201</v>
      </c>
      <c r="C1527" s="17">
        <v>45243</v>
      </c>
      <c r="D1527" s="7">
        <v>500000</v>
      </c>
      <c r="E1527" t="s">
        <v>41</v>
      </c>
      <c r="F1527" t="s">
        <v>42</v>
      </c>
      <c r="G1527" s="7">
        <v>500000</v>
      </c>
      <c r="H1527" s="7">
        <v>193630</v>
      </c>
      <c r="I1527" s="12">
        <f t="shared" si="113"/>
        <v>38.725999999999999</v>
      </c>
      <c r="J1527" s="12">
        <f t="shared" si="117"/>
        <v>10.970703296703299</v>
      </c>
      <c r="K1527" s="7">
        <v>387254</v>
      </c>
      <c r="L1527" s="7">
        <v>75539</v>
      </c>
      <c r="M1527" s="7">
        <f t="shared" si="114"/>
        <v>424461</v>
      </c>
      <c r="N1527" s="7">
        <v>194821.875</v>
      </c>
      <c r="O1527" s="22">
        <f t="shared" si="115"/>
        <v>2.1787132476781674</v>
      </c>
      <c r="P1527" s="27">
        <v>1775</v>
      </c>
      <c r="Q1527" s="32">
        <f t="shared" si="116"/>
        <v>239.13295774647887</v>
      </c>
      <c r="R1527" s="37" t="s">
        <v>3172</v>
      </c>
      <c r="S1527" s="42">
        <f>ABS(O1909-O1527)*100</f>
        <v>68.012780944307266</v>
      </c>
      <c r="T1527" t="s">
        <v>83</v>
      </c>
      <c r="V1527" s="7">
        <v>70000</v>
      </c>
      <c r="W1527" t="s">
        <v>45</v>
      </c>
      <c r="X1527" s="17" t="s">
        <v>46</v>
      </c>
      <c r="Z1527" t="s">
        <v>1731</v>
      </c>
      <c r="AA1527">
        <v>401</v>
      </c>
      <c r="AB1527">
        <v>57</v>
      </c>
    </row>
    <row r="1528" spans="1:28" x14ac:dyDescent="0.25">
      <c r="A1528" t="s">
        <v>3202</v>
      </c>
      <c r="B1528" t="s">
        <v>3203</v>
      </c>
      <c r="C1528" s="17">
        <v>45287</v>
      </c>
      <c r="D1528" s="7">
        <v>365000</v>
      </c>
      <c r="E1528" t="s">
        <v>41</v>
      </c>
      <c r="F1528" t="s">
        <v>42</v>
      </c>
      <c r="G1528" s="7">
        <v>365000</v>
      </c>
      <c r="H1528" s="7">
        <v>186600</v>
      </c>
      <c r="I1528" s="12">
        <f t="shared" si="113"/>
        <v>51.123287671232873</v>
      </c>
      <c r="J1528" s="12">
        <f t="shared" si="117"/>
        <v>1.4265843745295754</v>
      </c>
      <c r="K1528" s="7">
        <v>373207</v>
      </c>
      <c r="L1528" s="7">
        <v>73193</v>
      </c>
      <c r="M1528" s="7">
        <f t="shared" si="114"/>
        <v>291807</v>
      </c>
      <c r="N1528" s="7">
        <v>174426.75</v>
      </c>
      <c r="O1528" s="22">
        <f t="shared" si="115"/>
        <v>1.672948673296957</v>
      </c>
      <c r="P1528" s="27">
        <v>2209</v>
      </c>
      <c r="Q1528" s="32">
        <f t="shared" si="116"/>
        <v>132.09913988229968</v>
      </c>
      <c r="R1528" s="37" t="s">
        <v>3185</v>
      </c>
      <c r="S1528" s="42">
        <f>ABS(O1909-O1528)*100</f>
        <v>17.436323506186223</v>
      </c>
      <c r="T1528" t="s">
        <v>44</v>
      </c>
      <c r="V1528" s="7">
        <v>70000</v>
      </c>
      <c r="W1528" t="s">
        <v>45</v>
      </c>
      <c r="X1528" s="17" t="s">
        <v>46</v>
      </c>
      <c r="Z1528" t="s">
        <v>1731</v>
      </c>
      <c r="AA1528">
        <v>401</v>
      </c>
      <c r="AB1528">
        <v>46</v>
      </c>
    </row>
    <row r="1529" spans="1:28" x14ac:dyDescent="0.25">
      <c r="A1529" t="s">
        <v>3204</v>
      </c>
      <c r="B1529" t="s">
        <v>3205</v>
      </c>
      <c r="C1529" s="17">
        <v>44736</v>
      </c>
      <c r="D1529" s="7">
        <v>499900</v>
      </c>
      <c r="E1529" t="s">
        <v>41</v>
      </c>
      <c r="F1529" t="s">
        <v>42</v>
      </c>
      <c r="G1529" s="7">
        <v>499900</v>
      </c>
      <c r="H1529" s="7">
        <v>203450</v>
      </c>
      <c r="I1529" s="12">
        <f t="shared" si="113"/>
        <v>40.698139627925585</v>
      </c>
      <c r="J1529" s="12">
        <f t="shared" si="117"/>
        <v>8.9985636687777131</v>
      </c>
      <c r="K1529" s="7">
        <v>406892</v>
      </c>
      <c r="L1529" s="7">
        <v>75398</v>
      </c>
      <c r="M1529" s="7">
        <f t="shared" si="114"/>
        <v>424502</v>
      </c>
      <c r="N1529" s="7">
        <v>192729.0625</v>
      </c>
      <c r="O1529" s="22">
        <f t="shared" si="115"/>
        <v>2.2025842625577035</v>
      </c>
      <c r="P1529" s="27">
        <v>2015</v>
      </c>
      <c r="Q1529" s="32">
        <f t="shared" si="116"/>
        <v>210.67096774193547</v>
      </c>
      <c r="R1529" s="37" t="s">
        <v>3185</v>
      </c>
      <c r="S1529" s="42">
        <f>ABS(O1909-O1529)*100</f>
        <v>70.399882432260881</v>
      </c>
      <c r="T1529" t="s">
        <v>83</v>
      </c>
      <c r="V1529" s="7">
        <v>70000</v>
      </c>
      <c r="W1529" t="s">
        <v>45</v>
      </c>
      <c r="X1529" s="17" t="s">
        <v>46</v>
      </c>
      <c r="Z1529" t="s">
        <v>1731</v>
      </c>
      <c r="AA1529">
        <v>401</v>
      </c>
      <c r="AB1529">
        <v>46</v>
      </c>
    </row>
    <row r="1530" spans="1:28" x14ac:dyDescent="0.25">
      <c r="A1530" t="s">
        <v>3206</v>
      </c>
      <c r="B1530" t="s">
        <v>3207</v>
      </c>
      <c r="C1530" s="17">
        <v>44802</v>
      </c>
      <c r="D1530" s="7">
        <v>450000</v>
      </c>
      <c r="E1530" t="s">
        <v>41</v>
      </c>
      <c r="F1530" t="s">
        <v>42</v>
      </c>
      <c r="G1530" s="7">
        <v>450000</v>
      </c>
      <c r="H1530" s="7">
        <v>199820</v>
      </c>
      <c r="I1530" s="12">
        <f t="shared" si="113"/>
        <v>44.404444444444444</v>
      </c>
      <c r="J1530" s="12">
        <f t="shared" si="117"/>
        <v>5.2922588522588541</v>
      </c>
      <c r="K1530" s="7">
        <v>399649</v>
      </c>
      <c r="L1530" s="7">
        <v>74066</v>
      </c>
      <c r="M1530" s="7">
        <f t="shared" si="114"/>
        <v>375934</v>
      </c>
      <c r="N1530" s="7">
        <v>189292.4375</v>
      </c>
      <c r="O1530" s="22">
        <f t="shared" si="115"/>
        <v>1.9859958747691651</v>
      </c>
      <c r="P1530" s="27">
        <v>2442</v>
      </c>
      <c r="Q1530" s="32">
        <f t="shared" si="116"/>
        <v>153.94512694512696</v>
      </c>
      <c r="R1530" s="37" t="s">
        <v>3185</v>
      </c>
      <c r="S1530" s="42">
        <f>ABS(O1909-O1530)*100</f>
        <v>48.741043653407033</v>
      </c>
      <c r="T1530" t="s">
        <v>44</v>
      </c>
      <c r="V1530" s="7">
        <v>70000</v>
      </c>
      <c r="W1530" t="s">
        <v>45</v>
      </c>
      <c r="X1530" s="17" t="s">
        <v>46</v>
      </c>
      <c r="Z1530" t="s">
        <v>1731</v>
      </c>
      <c r="AA1530">
        <v>401</v>
      </c>
      <c r="AB1530">
        <v>52</v>
      </c>
    </row>
    <row r="1531" spans="1:28" x14ac:dyDescent="0.25">
      <c r="A1531" t="s">
        <v>3208</v>
      </c>
      <c r="B1531" t="s">
        <v>3209</v>
      </c>
      <c r="C1531" s="17">
        <v>45355</v>
      </c>
      <c r="D1531" s="7">
        <v>445000</v>
      </c>
      <c r="E1531" t="s">
        <v>41</v>
      </c>
      <c r="F1531" t="s">
        <v>42</v>
      </c>
      <c r="G1531" s="7">
        <v>445000</v>
      </c>
      <c r="H1531" s="7">
        <v>288680</v>
      </c>
      <c r="I1531" s="12">
        <f t="shared" si="113"/>
        <v>64.871910112359558</v>
      </c>
      <c r="J1531" s="12">
        <f t="shared" si="117"/>
        <v>15.17520681565626</v>
      </c>
      <c r="K1531" s="7">
        <v>577360</v>
      </c>
      <c r="L1531" s="7">
        <v>78328</v>
      </c>
      <c r="M1531" s="7">
        <f t="shared" si="114"/>
        <v>366672</v>
      </c>
      <c r="N1531" s="7">
        <v>290134.875</v>
      </c>
      <c r="O1531" s="22">
        <f t="shared" si="115"/>
        <v>1.2637984316776809</v>
      </c>
      <c r="P1531" s="27">
        <v>2108</v>
      </c>
      <c r="Q1531" s="32">
        <f t="shared" si="116"/>
        <v>173.94307400379506</v>
      </c>
      <c r="R1531" s="37" t="s">
        <v>3185</v>
      </c>
      <c r="S1531" s="42">
        <f>ABS(O1909-O1531)*100</f>
        <v>23.478700655741381</v>
      </c>
      <c r="T1531" t="s">
        <v>83</v>
      </c>
      <c r="V1531" s="7">
        <v>70000</v>
      </c>
      <c r="W1531" t="s">
        <v>45</v>
      </c>
      <c r="X1531" s="17" t="s">
        <v>46</v>
      </c>
      <c r="Z1531" t="s">
        <v>1731</v>
      </c>
      <c r="AA1531">
        <v>401</v>
      </c>
      <c r="AB1531">
        <v>55</v>
      </c>
    </row>
    <row r="1532" spans="1:28" x14ac:dyDescent="0.25">
      <c r="A1532" t="s">
        <v>3210</v>
      </c>
      <c r="B1532" t="s">
        <v>3211</v>
      </c>
      <c r="C1532" s="17">
        <v>45068</v>
      </c>
      <c r="D1532" s="7">
        <v>431000</v>
      </c>
      <c r="E1532" t="s">
        <v>41</v>
      </c>
      <c r="F1532" t="s">
        <v>42</v>
      </c>
      <c r="G1532" s="7">
        <v>431000</v>
      </c>
      <c r="H1532" s="7">
        <v>185360</v>
      </c>
      <c r="I1532" s="12">
        <f t="shared" si="113"/>
        <v>43.006960556844547</v>
      </c>
      <c r="J1532" s="12">
        <f t="shared" si="117"/>
        <v>6.689742739858751</v>
      </c>
      <c r="K1532" s="7">
        <v>370721</v>
      </c>
      <c r="L1532" s="7">
        <v>73675</v>
      </c>
      <c r="M1532" s="7">
        <f t="shared" si="114"/>
        <v>357325</v>
      </c>
      <c r="N1532" s="7">
        <v>172701.15625</v>
      </c>
      <c r="O1532" s="22">
        <f t="shared" si="115"/>
        <v>2.0690365238941473</v>
      </c>
      <c r="P1532" s="27">
        <v>2253</v>
      </c>
      <c r="Q1532" s="32">
        <f t="shared" si="116"/>
        <v>158.59964491788728</v>
      </c>
      <c r="R1532" s="37" t="s">
        <v>3185</v>
      </c>
      <c r="S1532" s="42">
        <f>ABS(O1909-O1532)*100</f>
        <v>57.045108565905252</v>
      </c>
      <c r="T1532" t="s">
        <v>44</v>
      </c>
      <c r="V1532" s="7">
        <v>70000</v>
      </c>
      <c r="W1532" t="s">
        <v>45</v>
      </c>
      <c r="X1532" s="17" t="s">
        <v>46</v>
      </c>
      <c r="Z1532" t="s">
        <v>1731</v>
      </c>
      <c r="AA1532">
        <v>401</v>
      </c>
      <c r="AB1532">
        <v>46</v>
      </c>
    </row>
    <row r="1533" spans="1:28" x14ac:dyDescent="0.25">
      <c r="A1533" t="s">
        <v>3212</v>
      </c>
      <c r="B1533" t="s">
        <v>3213</v>
      </c>
      <c r="C1533" s="17">
        <v>44979</v>
      </c>
      <c r="D1533" s="7">
        <v>370000</v>
      </c>
      <c r="E1533" t="s">
        <v>41</v>
      </c>
      <c r="F1533" t="s">
        <v>42</v>
      </c>
      <c r="G1533" s="7">
        <v>370000</v>
      </c>
      <c r="H1533" s="7">
        <v>170820</v>
      </c>
      <c r="I1533" s="12">
        <f t="shared" si="113"/>
        <v>46.167567567567566</v>
      </c>
      <c r="J1533" s="12">
        <f t="shared" si="117"/>
        <v>3.5291357291357315</v>
      </c>
      <c r="K1533" s="7">
        <v>341631</v>
      </c>
      <c r="L1533" s="7">
        <v>83710</v>
      </c>
      <c r="M1533" s="7">
        <f t="shared" si="114"/>
        <v>286290</v>
      </c>
      <c r="N1533" s="7">
        <v>149954.0625</v>
      </c>
      <c r="O1533" s="22">
        <f t="shared" si="115"/>
        <v>1.909184687810642</v>
      </c>
      <c r="P1533" s="27">
        <v>1901</v>
      </c>
      <c r="Q1533" s="32">
        <f t="shared" si="116"/>
        <v>150.59968437664386</v>
      </c>
      <c r="R1533" s="37" t="s">
        <v>3185</v>
      </c>
      <c r="S1533" s="42">
        <f>ABS(O1909-O1533)*100</f>
        <v>41.059924957554728</v>
      </c>
      <c r="T1533" t="s">
        <v>1245</v>
      </c>
      <c r="V1533" s="7">
        <v>70000</v>
      </c>
      <c r="W1533" t="s">
        <v>45</v>
      </c>
      <c r="X1533" s="17" t="s">
        <v>46</v>
      </c>
      <c r="Z1533" t="s">
        <v>1731</v>
      </c>
      <c r="AA1533">
        <v>401</v>
      </c>
      <c r="AB1533">
        <v>46</v>
      </c>
    </row>
    <row r="1534" spans="1:28" x14ac:dyDescent="0.25">
      <c r="A1534" t="s">
        <v>3214</v>
      </c>
      <c r="B1534" t="s">
        <v>3215</v>
      </c>
      <c r="C1534" s="17">
        <v>44960</v>
      </c>
      <c r="D1534" s="7">
        <v>467400</v>
      </c>
      <c r="E1534" t="s">
        <v>41</v>
      </c>
      <c r="F1534" t="s">
        <v>42</v>
      </c>
      <c r="G1534" s="7">
        <v>467400</v>
      </c>
      <c r="H1534" s="7">
        <v>252500</v>
      </c>
      <c r="I1534" s="12">
        <f t="shared" ref="I1534:I1593" si="118">H1534/G1534*100</f>
        <v>54.022250748823275</v>
      </c>
      <c r="J1534" s="12">
        <f t="shared" si="117"/>
        <v>4.3255474521199773</v>
      </c>
      <c r="K1534" s="7">
        <v>504999</v>
      </c>
      <c r="L1534" s="7">
        <v>74622</v>
      </c>
      <c r="M1534" s="7">
        <f>G1534-L1534</f>
        <v>392778</v>
      </c>
      <c r="N1534" s="7">
        <v>250219.1875</v>
      </c>
      <c r="O1534" s="22">
        <f t="shared" ref="O1534:O1593" si="119">M1534/N1534</f>
        <v>1.5697357341950444</v>
      </c>
      <c r="P1534" s="27">
        <v>3225</v>
      </c>
      <c r="Q1534" s="32">
        <f t="shared" ref="Q1534:Q1593" si="120">M1534/P1534</f>
        <v>121.79162790697674</v>
      </c>
      <c r="R1534" s="37" t="s">
        <v>3185</v>
      </c>
      <c r="S1534" s="42">
        <f>ABS(O1909-O1534)*100</f>
        <v>7.1150295959949705</v>
      </c>
      <c r="T1534" t="s">
        <v>44</v>
      </c>
      <c r="V1534" s="7">
        <v>70000</v>
      </c>
      <c r="W1534" t="s">
        <v>45</v>
      </c>
      <c r="X1534" s="17" t="s">
        <v>46</v>
      </c>
      <c r="Z1534" t="s">
        <v>1731</v>
      </c>
      <c r="AA1534">
        <v>401</v>
      </c>
      <c r="AB1534">
        <v>49</v>
      </c>
    </row>
    <row r="1535" spans="1:28" x14ac:dyDescent="0.25">
      <c r="A1535" t="s">
        <v>3216</v>
      </c>
      <c r="B1535" t="s">
        <v>3217</v>
      </c>
      <c r="C1535" s="17">
        <v>44862</v>
      </c>
      <c r="D1535" s="7">
        <v>404000</v>
      </c>
      <c r="E1535" t="s">
        <v>41</v>
      </c>
      <c r="F1535" t="s">
        <v>42</v>
      </c>
      <c r="G1535" s="7">
        <v>404000</v>
      </c>
      <c r="H1535" s="7">
        <v>223490</v>
      </c>
      <c r="I1535" s="12">
        <f t="shared" si="118"/>
        <v>55.319306930693067</v>
      </c>
      <c r="J1535" s="12">
        <f t="shared" si="117"/>
        <v>5.6226036339897689</v>
      </c>
      <c r="K1535" s="7">
        <v>446988</v>
      </c>
      <c r="L1535" s="7">
        <v>78680</v>
      </c>
      <c r="M1535" s="7">
        <f>G1535-L1535</f>
        <v>325320</v>
      </c>
      <c r="N1535" s="7">
        <v>214132.5625</v>
      </c>
      <c r="O1535" s="22">
        <f t="shared" si="119"/>
        <v>1.5192458176462535</v>
      </c>
      <c r="P1535" s="27">
        <v>2320</v>
      </c>
      <c r="Q1535" s="32">
        <f t="shared" si="120"/>
        <v>140.22413793103448</v>
      </c>
      <c r="R1535" s="37" t="s">
        <v>3185</v>
      </c>
      <c r="S1535" s="42">
        <f>ABS(O1909-O1535)*100</f>
        <v>2.0660379411158836</v>
      </c>
      <c r="T1535" t="s">
        <v>44</v>
      </c>
      <c r="V1535" s="7">
        <v>70000</v>
      </c>
      <c r="W1535" t="s">
        <v>45</v>
      </c>
      <c r="X1535" s="17" t="s">
        <v>46</v>
      </c>
      <c r="Z1535" t="s">
        <v>1731</v>
      </c>
      <c r="AA1535">
        <v>401</v>
      </c>
      <c r="AB1535">
        <v>49</v>
      </c>
    </row>
    <row r="1536" spans="1:28" x14ac:dyDescent="0.25">
      <c r="A1536" t="s">
        <v>3218</v>
      </c>
      <c r="B1536" t="s">
        <v>3219</v>
      </c>
      <c r="C1536" s="17">
        <v>45302</v>
      </c>
      <c r="D1536" s="7">
        <v>400000</v>
      </c>
      <c r="E1536" t="s">
        <v>41</v>
      </c>
      <c r="F1536" t="s">
        <v>42</v>
      </c>
      <c r="G1536" s="7">
        <v>400000</v>
      </c>
      <c r="H1536" s="7">
        <v>215500</v>
      </c>
      <c r="I1536" s="12">
        <f t="shared" si="118"/>
        <v>53.874999999999993</v>
      </c>
      <c r="J1536" s="12">
        <f t="shared" si="117"/>
        <v>4.1782967032966951</v>
      </c>
      <c r="K1536" s="7">
        <v>431004</v>
      </c>
      <c r="L1536" s="7">
        <v>76331</v>
      </c>
      <c r="M1536" s="7">
        <f>G1536-L1536</f>
        <v>323669</v>
      </c>
      <c r="N1536" s="7">
        <v>206205.234375</v>
      </c>
      <c r="O1536" s="22">
        <f t="shared" si="119"/>
        <v>1.5696449267208374</v>
      </c>
      <c r="P1536" s="27">
        <v>2450</v>
      </c>
      <c r="Q1536" s="32">
        <f t="shared" si="120"/>
        <v>132.10979591836735</v>
      </c>
      <c r="R1536" s="37" t="s">
        <v>3185</v>
      </c>
      <c r="S1536" s="42">
        <f>ABS(O1909-O1536)*100</f>
        <v>7.1059488485742728</v>
      </c>
      <c r="T1536" t="s">
        <v>44</v>
      </c>
      <c r="V1536" s="7">
        <v>70000</v>
      </c>
      <c r="W1536" t="s">
        <v>45</v>
      </c>
      <c r="X1536" s="17" t="s">
        <v>46</v>
      </c>
      <c r="Z1536" t="s">
        <v>1731</v>
      </c>
      <c r="AA1536">
        <v>401</v>
      </c>
      <c r="AB1536">
        <v>52</v>
      </c>
    </row>
    <row r="1537" spans="1:28" x14ac:dyDescent="0.25">
      <c r="A1537" t="s">
        <v>3220</v>
      </c>
      <c r="B1537" t="s">
        <v>3221</v>
      </c>
      <c r="C1537" s="17">
        <v>45209</v>
      </c>
      <c r="D1537" s="7">
        <v>575000</v>
      </c>
      <c r="E1537" t="s">
        <v>41</v>
      </c>
      <c r="F1537" t="s">
        <v>42</v>
      </c>
      <c r="G1537" s="7">
        <v>575000</v>
      </c>
      <c r="H1537" s="7">
        <v>243020</v>
      </c>
      <c r="I1537" s="12">
        <f t="shared" si="118"/>
        <v>42.264347826086954</v>
      </c>
      <c r="J1537" s="12">
        <f t="shared" si="117"/>
        <v>7.4323554706163435</v>
      </c>
      <c r="K1537" s="7">
        <v>486048</v>
      </c>
      <c r="L1537" s="7">
        <v>80355</v>
      </c>
      <c r="M1537" s="7">
        <f>G1537-L1537</f>
        <v>494645</v>
      </c>
      <c r="N1537" s="7">
        <v>235868.015625</v>
      </c>
      <c r="O1537" s="22">
        <f t="shared" si="119"/>
        <v>2.0971262198874068</v>
      </c>
      <c r="P1537" s="27">
        <v>3010</v>
      </c>
      <c r="Q1537" s="32">
        <f t="shared" si="120"/>
        <v>164.33388704318938</v>
      </c>
      <c r="R1537" s="37" t="s">
        <v>3185</v>
      </c>
      <c r="S1537" s="42">
        <f>ABS(O1909-O1537)*100</f>
        <v>59.854078165231208</v>
      </c>
      <c r="T1537" t="s">
        <v>44</v>
      </c>
      <c r="V1537" s="7">
        <v>70000</v>
      </c>
      <c r="W1537" t="s">
        <v>45</v>
      </c>
      <c r="X1537" s="17" t="s">
        <v>46</v>
      </c>
      <c r="Z1537" t="s">
        <v>1731</v>
      </c>
      <c r="AA1537">
        <v>401</v>
      </c>
      <c r="AB1537">
        <v>52</v>
      </c>
    </row>
    <row r="1538" spans="1:28" x14ac:dyDescent="0.25">
      <c r="A1538" t="s">
        <v>3222</v>
      </c>
      <c r="B1538" t="s">
        <v>3223</v>
      </c>
      <c r="C1538" s="17">
        <v>45359</v>
      </c>
      <c r="D1538" s="7">
        <v>460500</v>
      </c>
      <c r="E1538" t="s">
        <v>41</v>
      </c>
      <c r="F1538" t="s">
        <v>42</v>
      </c>
      <c r="G1538" s="7">
        <v>460500</v>
      </c>
      <c r="H1538" s="7">
        <v>255230</v>
      </c>
      <c r="I1538" s="12">
        <f t="shared" si="118"/>
        <v>55.424538545059718</v>
      </c>
      <c r="J1538" s="12">
        <f t="shared" si="117"/>
        <v>5.7278352483564205</v>
      </c>
      <c r="K1538" s="7">
        <v>510457</v>
      </c>
      <c r="L1538" s="7">
        <v>75482</v>
      </c>
      <c r="M1538" s="7">
        <f>G1538-L1538</f>
        <v>385018</v>
      </c>
      <c r="N1538" s="7">
        <v>252892.4375</v>
      </c>
      <c r="O1538" s="22">
        <f t="shared" si="119"/>
        <v>1.5224575467979347</v>
      </c>
      <c r="P1538" s="27">
        <v>3470</v>
      </c>
      <c r="Q1538" s="32">
        <f t="shared" si="120"/>
        <v>110.95619596541786</v>
      </c>
      <c r="R1538" s="37" t="s">
        <v>3185</v>
      </c>
      <c r="S1538" s="42">
        <f>ABS(O1909-O1538)*100</f>
        <v>2.3872108562839944</v>
      </c>
      <c r="T1538" t="s">
        <v>44</v>
      </c>
      <c r="V1538" s="7">
        <v>70000</v>
      </c>
      <c r="W1538" t="s">
        <v>45</v>
      </c>
      <c r="X1538" s="17" t="s">
        <v>46</v>
      </c>
      <c r="Z1538" t="s">
        <v>1731</v>
      </c>
      <c r="AA1538">
        <v>401</v>
      </c>
      <c r="AB1538">
        <v>52</v>
      </c>
    </row>
    <row r="1539" spans="1:28" x14ac:dyDescent="0.25">
      <c r="A1539" t="s">
        <v>3224</v>
      </c>
      <c r="B1539" t="s">
        <v>3225</v>
      </c>
      <c r="C1539" s="17">
        <v>44916</v>
      </c>
      <c r="D1539" s="7">
        <v>695000</v>
      </c>
      <c r="E1539" t="s">
        <v>41</v>
      </c>
      <c r="F1539" t="s">
        <v>42</v>
      </c>
      <c r="G1539" s="7">
        <v>695000</v>
      </c>
      <c r="H1539" s="7">
        <v>416590</v>
      </c>
      <c r="I1539" s="12">
        <f t="shared" si="118"/>
        <v>59.941007194244598</v>
      </c>
      <c r="J1539" s="12">
        <f t="shared" ref="J1539:J1602" si="121">+ABS(I1539-$I$1914)</f>
        <v>10.2443038975413</v>
      </c>
      <c r="K1539" s="7">
        <v>833171</v>
      </c>
      <c r="L1539" s="7">
        <v>91301</v>
      </c>
      <c r="M1539" s="7">
        <f>G1539-L1539</f>
        <v>603699</v>
      </c>
      <c r="N1539" s="7">
        <v>431319.78125</v>
      </c>
      <c r="O1539" s="22">
        <f t="shared" si="119"/>
        <v>1.399655258681693</v>
      </c>
      <c r="P1539" s="27">
        <v>3350</v>
      </c>
      <c r="Q1539" s="32">
        <f t="shared" si="120"/>
        <v>180.20865671641792</v>
      </c>
      <c r="R1539" s="37" t="s">
        <v>3185</v>
      </c>
      <c r="S1539" s="42">
        <f>ABS(O1909-O1539)*100</f>
        <v>9.8930179553401665</v>
      </c>
      <c r="T1539" t="s">
        <v>44</v>
      </c>
      <c r="V1539" s="7">
        <v>75000</v>
      </c>
      <c r="W1539" t="s">
        <v>45</v>
      </c>
      <c r="X1539" s="17" t="s">
        <v>46</v>
      </c>
      <c r="Z1539" t="s">
        <v>1731</v>
      </c>
      <c r="AA1539">
        <v>401</v>
      </c>
      <c r="AB1539">
        <v>72</v>
      </c>
    </row>
    <row r="1540" spans="1:28" x14ac:dyDescent="0.25">
      <c r="A1540" t="s">
        <v>3226</v>
      </c>
      <c r="B1540" t="s">
        <v>3227</v>
      </c>
      <c r="C1540" s="17">
        <v>45007</v>
      </c>
      <c r="D1540" s="7">
        <v>425000</v>
      </c>
      <c r="E1540" t="s">
        <v>41</v>
      </c>
      <c r="F1540" t="s">
        <v>42</v>
      </c>
      <c r="G1540" s="7">
        <v>425000</v>
      </c>
      <c r="H1540" s="7">
        <v>206360</v>
      </c>
      <c r="I1540" s="12">
        <f t="shared" si="118"/>
        <v>48.555294117647058</v>
      </c>
      <c r="J1540" s="12">
        <f t="shared" si="121"/>
        <v>1.1414091790562395</v>
      </c>
      <c r="K1540" s="7">
        <v>412711</v>
      </c>
      <c r="L1540" s="7">
        <v>76939</v>
      </c>
      <c r="M1540" s="7">
        <f>G1540-L1540</f>
        <v>348061</v>
      </c>
      <c r="N1540" s="7">
        <v>195216.28125</v>
      </c>
      <c r="O1540" s="22">
        <f t="shared" si="119"/>
        <v>1.7829506728194577</v>
      </c>
      <c r="P1540" s="27">
        <v>1860</v>
      </c>
      <c r="Q1540" s="32">
        <f t="shared" si="120"/>
        <v>187.12956989247311</v>
      </c>
      <c r="R1540" s="37" t="s">
        <v>3185</v>
      </c>
      <c r="S1540" s="42">
        <f>ABS(O1909-O1540)*100</f>
        <v>28.436523458436302</v>
      </c>
      <c r="T1540" t="s">
        <v>83</v>
      </c>
      <c r="V1540" s="7">
        <v>70000</v>
      </c>
      <c r="W1540" t="s">
        <v>45</v>
      </c>
      <c r="X1540" s="17" t="s">
        <v>46</v>
      </c>
      <c r="Z1540" t="s">
        <v>1731</v>
      </c>
      <c r="AA1540">
        <v>401</v>
      </c>
      <c r="AB1540">
        <v>55</v>
      </c>
    </row>
    <row r="1541" spans="1:28" x14ac:dyDescent="0.25">
      <c r="A1541" t="s">
        <v>3228</v>
      </c>
      <c r="B1541" t="s">
        <v>3229</v>
      </c>
      <c r="C1541" s="17">
        <v>45219</v>
      </c>
      <c r="D1541" s="7">
        <v>495000</v>
      </c>
      <c r="E1541" t="s">
        <v>41</v>
      </c>
      <c r="F1541" t="s">
        <v>42</v>
      </c>
      <c r="G1541" s="7">
        <v>495000</v>
      </c>
      <c r="H1541" s="7">
        <v>263260</v>
      </c>
      <c r="I1541" s="12">
        <f t="shared" si="118"/>
        <v>53.183838383838392</v>
      </c>
      <c r="J1541" s="12">
        <f t="shared" si="121"/>
        <v>3.4871350871350941</v>
      </c>
      <c r="K1541" s="7">
        <v>526528</v>
      </c>
      <c r="L1541" s="7">
        <v>75914</v>
      </c>
      <c r="M1541" s="7">
        <f>G1541-L1541</f>
        <v>419086</v>
      </c>
      <c r="N1541" s="7">
        <v>261984.890625</v>
      </c>
      <c r="O1541" s="22">
        <f t="shared" si="119"/>
        <v>1.5996571367158399</v>
      </c>
      <c r="P1541" s="27">
        <v>3203</v>
      </c>
      <c r="Q1541" s="32">
        <f t="shared" si="120"/>
        <v>130.84171089603495</v>
      </c>
      <c r="R1541" s="37" t="s">
        <v>3185</v>
      </c>
      <c r="S1541" s="42">
        <f>ABS(O1909-O1541)*100</f>
        <v>10.107169848074516</v>
      </c>
      <c r="T1541" t="s">
        <v>137</v>
      </c>
      <c r="V1541" s="7">
        <v>70000</v>
      </c>
      <c r="W1541" t="s">
        <v>45</v>
      </c>
      <c r="X1541" s="17" t="s">
        <v>46</v>
      </c>
      <c r="Z1541" t="s">
        <v>1731</v>
      </c>
      <c r="AA1541">
        <v>401</v>
      </c>
      <c r="AB1541">
        <v>49</v>
      </c>
    </row>
    <row r="1542" spans="1:28" x14ac:dyDescent="0.25">
      <c r="A1542" t="s">
        <v>3230</v>
      </c>
      <c r="B1542" t="s">
        <v>3231</v>
      </c>
      <c r="C1542" s="17">
        <v>45226</v>
      </c>
      <c r="D1542" s="7">
        <v>428000</v>
      </c>
      <c r="E1542" t="s">
        <v>41</v>
      </c>
      <c r="F1542" t="s">
        <v>42</v>
      </c>
      <c r="G1542" s="7">
        <v>428000</v>
      </c>
      <c r="H1542" s="7">
        <v>211840</v>
      </c>
      <c r="I1542" s="12">
        <f t="shared" si="118"/>
        <v>49.495327102803735</v>
      </c>
      <c r="J1542" s="12">
        <f t="shared" si="121"/>
        <v>0.20137619389956285</v>
      </c>
      <c r="K1542" s="7">
        <v>423686</v>
      </c>
      <c r="L1542" s="7">
        <v>75482</v>
      </c>
      <c r="M1542" s="7">
        <f>G1542-L1542</f>
        <v>352518</v>
      </c>
      <c r="N1542" s="7">
        <v>202444.1875</v>
      </c>
      <c r="O1542" s="22">
        <f t="shared" si="119"/>
        <v>1.7413095646423535</v>
      </c>
      <c r="P1542" s="27">
        <v>2106</v>
      </c>
      <c r="Q1542" s="32">
        <f t="shared" si="120"/>
        <v>167.38746438746438</v>
      </c>
      <c r="R1542" s="37" t="s">
        <v>3185</v>
      </c>
      <c r="S1542" s="42">
        <f>ABS(O1909-O1542)*100</f>
        <v>24.272412640725882</v>
      </c>
      <c r="T1542" t="s">
        <v>83</v>
      </c>
      <c r="V1542" s="7">
        <v>70000</v>
      </c>
      <c r="W1542" t="s">
        <v>45</v>
      </c>
      <c r="X1542" s="17" t="s">
        <v>46</v>
      </c>
      <c r="Z1542" t="s">
        <v>1731</v>
      </c>
      <c r="AA1542">
        <v>401</v>
      </c>
      <c r="AB1542">
        <v>52</v>
      </c>
    </row>
    <row r="1543" spans="1:28" x14ac:dyDescent="0.25">
      <c r="A1543" t="s">
        <v>3232</v>
      </c>
      <c r="B1543" t="s">
        <v>3233</v>
      </c>
      <c r="C1543" s="17">
        <v>44904</v>
      </c>
      <c r="D1543" s="7">
        <v>499000</v>
      </c>
      <c r="E1543" t="s">
        <v>41</v>
      </c>
      <c r="F1543" t="s">
        <v>42</v>
      </c>
      <c r="G1543" s="7">
        <v>499000</v>
      </c>
      <c r="H1543" s="7">
        <v>221450</v>
      </c>
      <c r="I1543" s="12">
        <f t="shared" si="118"/>
        <v>44.37875751503006</v>
      </c>
      <c r="J1543" s="12">
        <f t="shared" si="121"/>
        <v>5.3179457816732381</v>
      </c>
      <c r="K1543" s="7">
        <v>442895</v>
      </c>
      <c r="L1543" s="7">
        <v>76152</v>
      </c>
      <c r="M1543" s="7">
        <f>G1543-L1543</f>
        <v>422848</v>
      </c>
      <c r="N1543" s="7">
        <v>213222.671875</v>
      </c>
      <c r="O1543" s="22">
        <f t="shared" si="119"/>
        <v>1.9831286995966877</v>
      </c>
      <c r="P1543" s="27">
        <v>2458</v>
      </c>
      <c r="Q1543" s="32">
        <f t="shared" si="120"/>
        <v>172.02929210740439</v>
      </c>
      <c r="R1543" s="37" t="s">
        <v>3185</v>
      </c>
      <c r="S1543" s="42">
        <f>ABS(O1909-O1543)*100</f>
        <v>48.454326136159295</v>
      </c>
      <c r="T1543" t="s">
        <v>44</v>
      </c>
      <c r="V1543" s="7">
        <v>70000</v>
      </c>
      <c r="W1543" t="s">
        <v>45</v>
      </c>
      <c r="X1543" s="17" t="s">
        <v>46</v>
      </c>
      <c r="Z1543" t="s">
        <v>1731</v>
      </c>
      <c r="AA1543">
        <v>401</v>
      </c>
      <c r="AB1543">
        <v>52</v>
      </c>
    </row>
    <row r="1544" spans="1:28" x14ac:dyDescent="0.25">
      <c r="A1544" t="s">
        <v>3234</v>
      </c>
      <c r="B1544" t="s">
        <v>3235</v>
      </c>
      <c r="C1544" s="17">
        <v>44699</v>
      </c>
      <c r="D1544" s="7">
        <v>325000</v>
      </c>
      <c r="E1544" t="s">
        <v>41</v>
      </c>
      <c r="F1544" t="s">
        <v>42</v>
      </c>
      <c r="G1544" s="7">
        <v>325000</v>
      </c>
      <c r="H1544" s="7">
        <v>172730</v>
      </c>
      <c r="I1544" s="12">
        <f t="shared" si="118"/>
        <v>53.14769230769231</v>
      </c>
      <c r="J1544" s="12">
        <f t="shared" si="121"/>
        <v>3.4509890109890122</v>
      </c>
      <c r="K1544" s="7">
        <v>345458</v>
      </c>
      <c r="L1544" s="7">
        <v>74721</v>
      </c>
      <c r="M1544" s="7">
        <f>G1544-L1544</f>
        <v>250279</v>
      </c>
      <c r="N1544" s="7">
        <v>157405.234375</v>
      </c>
      <c r="O1544" s="22">
        <f t="shared" si="119"/>
        <v>1.5900297152999299</v>
      </c>
      <c r="P1544" s="27">
        <v>1804</v>
      </c>
      <c r="Q1544" s="32">
        <f t="shared" si="120"/>
        <v>138.73558758314857</v>
      </c>
      <c r="R1544" s="37" t="s">
        <v>3185</v>
      </c>
      <c r="S1544" s="42">
        <f>ABS(O1909-O1544)*100</f>
        <v>9.1444277064835155</v>
      </c>
      <c r="T1544" t="s">
        <v>1531</v>
      </c>
      <c r="V1544" s="7">
        <v>70000</v>
      </c>
      <c r="W1544" t="s">
        <v>45</v>
      </c>
      <c r="X1544" s="17" t="s">
        <v>46</v>
      </c>
      <c r="Z1544" t="s">
        <v>1731</v>
      </c>
      <c r="AA1544">
        <v>401</v>
      </c>
      <c r="AB1544">
        <v>59</v>
      </c>
    </row>
    <row r="1545" spans="1:28" x14ac:dyDescent="0.25">
      <c r="A1545" t="s">
        <v>3236</v>
      </c>
      <c r="B1545" t="s">
        <v>3237</v>
      </c>
      <c r="C1545" s="17">
        <v>45079</v>
      </c>
      <c r="D1545" s="7">
        <v>510000</v>
      </c>
      <c r="E1545" t="s">
        <v>41</v>
      </c>
      <c r="F1545" t="s">
        <v>42</v>
      </c>
      <c r="G1545" s="7">
        <v>510000</v>
      </c>
      <c r="H1545" s="7">
        <v>239810</v>
      </c>
      <c r="I1545" s="12">
        <f t="shared" si="118"/>
        <v>47.021568627450982</v>
      </c>
      <c r="J1545" s="12">
        <f t="shared" si="121"/>
        <v>2.6751346692523157</v>
      </c>
      <c r="K1545" s="7">
        <v>479621</v>
      </c>
      <c r="L1545" s="7">
        <v>99369</v>
      </c>
      <c r="M1545" s="7">
        <f>G1545-L1545</f>
        <v>410631</v>
      </c>
      <c r="N1545" s="7">
        <v>372796.09375</v>
      </c>
      <c r="O1545" s="22">
        <f t="shared" si="119"/>
        <v>1.1014895458517664</v>
      </c>
      <c r="P1545" s="27">
        <v>2698</v>
      </c>
      <c r="Q1545" s="32">
        <f t="shared" si="120"/>
        <v>152.19829503335805</v>
      </c>
      <c r="R1545" s="37" t="s">
        <v>3238</v>
      </c>
      <c r="S1545" s="42">
        <f>ABS(O1909-O1545)*100</f>
        <v>39.709589238332832</v>
      </c>
      <c r="T1545" t="s">
        <v>44</v>
      </c>
      <c r="V1545" s="7">
        <v>90000</v>
      </c>
      <c r="W1545" t="s">
        <v>45</v>
      </c>
      <c r="X1545" s="17" t="s">
        <v>46</v>
      </c>
      <c r="Z1545" t="s">
        <v>2968</v>
      </c>
      <c r="AA1545">
        <v>401</v>
      </c>
      <c r="AB1545">
        <v>65</v>
      </c>
    </row>
    <row r="1546" spans="1:28" x14ac:dyDescent="0.25">
      <c r="A1546" t="s">
        <v>3239</v>
      </c>
      <c r="B1546" t="s">
        <v>3240</v>
      </c>
      <c r="C1546" s="17">
        <v>45275</v>
      </c>
      <c r="D1546" s="7">
        <v>502500</v>
      </c>
      <c r="E1546" t="s">
        <v>41</v>
      </c>
      <c r="F1546" t="s">
        <v>42</v>
      </c>
      <c r="G1546" s="7">
        <v>502500</v>
      </c>
      <c r="H1546" s="7">
        <v>248720</v>
      </c>
      <c r="I1546" s="12">
        <f t="shared" si="118"/>
        <v>49.496517412935326</v>
      </c>
      <c r="J1546" s="12">
        <f t="shared" si="121"/>
        <v>0.20018588376797197</v>
      </c>
      <c r="K1546" s="7">
        <v>497431</v>
      </c>
      <c r="L1546" s="7">
        <v>99369</v>
      </c>
      <c r="M1546" s="7">
        <f>G1546-L1546</f>
        <v>403131</v>
      </c>
      <c r="N1546" s="7">
        <v>390256.875</v>
      </c>
      <c r="O1546" s="22">
        <f t="shared" si="119"/>
        <v>1.0329888486910064</v>
      </c>
      <c r="P1546" s="27">
        <v>2927</v>
      </c>
      <c r="Q1546" s="32">
        <f t="shared" si="120"/>
        <v>137.72839084386743</v>
      </c>
      <c r="R1546" s="37" t="s">
        <v>3238</v>
      </c>
      <c r="S1546" s="42">
        <f>ABS(O1909-O1546)*100</f>
        <v>46.559658954408832</v>
      </c>
      <c r="T1546" t="s">
        <v>44</v>
      </c>
      <c r="V1546" s="7">
        <v>90000</v>
      </c>
      <c r="W1546" t="s">
        <v>45</v>
      </c>
      <c r="X1546" s="17" t="s">
        <v>46</v>
      </c>
      <c r="Z1546" t="s">
        <v>2968</v>
      </c>
      <c r="AA1546">
        <v>401</v>
      </c>
      <c r="AB1546">
        <v>65</v>
      </c>
    </row>
    <row r="1547" spans="1:28" x14ac:dyDescent="0.25">
      <c r="A1547" t="s">
        <v>3241</v>
      </c>
      <c r="B1547" t="s">
        <v>3242</v>
      </c>
      <c r="C1547" s="17">
        <v>44791</v>
      </c>
      <c r="D1547" s="7">
        <v>382000</v>
      </c>
      <c r="E1547" t="s">
        <v>41</v>
      </c>
      <c r="F1547" t="s">
        <v>42</v>
      </c>
      <c r="G1547" s="7">
        <v>382000</v>
      </c>
      <c r="H1547" s="7">
        <v>216170</v>
      </c>
      <c r="I1547" s="12">
        <f t="shared" si="118"/>
        <v>56.589005235602095</v>
      </c>
      <c r="J1547" s="12">
        <f t="shared" si="121"/>
        <v>6.8923019388987967</v>
      </c>
      <c r="K1547" s="7">
        <v>432335</v>
      </c>
      <c r="L1547" s="7">
        <v>99604</v>
      </c>
      <c r="M1547" s="7">
        <f>G1547-L1547</f>
        <v>282396</v>
      </c>
      <c r="N1547" s="7">
        <v>326206.875</v>
      </c>
      <c r="O1547" s="22">
        <f t="shared" si="119"/>
        <v>0.86569604028118663</v>
      </c>
      <c r="P1547" s="27">
        <v>2104</v>
      </c>
      <c r="Q1547" s="32">
        <f t="shared" si="120"/>
        <v>134.21863117870723</v>
      </c>
      <c r="R1547" s="37" t="s">
        <v>3238</v>
      </c>
      <c r="S1547" s="42">
        <f>ABS(O1909-O1547)*100</f>
        <v>63.28893979539081</v>
      </c>
      <c r="T1547" t="s">
        <v>83</v>
      </c>
      <c r="V1547" s="7">
        <v>90000</v>
      </c>
      <c r="W1547" t="s">
        <v>45</v>
      </c>
      <c r="X1547" s="17" t="s">
        <v>46</v>
      </c>
      <c r="Z1547" t="s">
        <v>2968</v>
      </c>
      <c r="AA1547">
        <v>401</v>
      </c>
      <c r="AB1547">
        <v>65</v>
      </c>
    </row>
    <row r="1548" spans="1:28" x14ac:dyDescent="0.25">
      <c r="A1548" t="s">
        <v>3243</v>
      </c>
      <c r="B1548" t="s">
        <v>3244</v>
      </c>
      <c r="C1548" s="17">
        <v>44771</v>
      </c>
      <c r="D1548" s="7">
        <v>540000</v>
      </c>
      <c r="E1548" t="s">
        <v>41</v>
      </c>
      <c r="F1548" t="s">
        <v>42</v>
      </c>
      <c r="G1548" s="7">
        <v>540000</v>
      </c>
      <c r="H1548" s="7">
        <v>273490</v>
      </c>
      <c r="I1548" s="12">
        <f t="shared" si="118"/>
        <v>50.646296296296299</v>
      </c>
      <c r="J1548" s="12">
        <f t="shared" si="121"/>
        <v>0.94959299959300125</v>
      </c>
      <c r="K1548" s="7">
        <v>546983</v>
      </c>
      <c r="L1548" s="7">
        <v>112526</v>
      </c>
      <c r="M1548" s="7">
        <f>G1548-L1548</f>
        <v>427474</v>
      </c>
      <c r="N1548" s="7">
        <v>425938.25</v>
      </c>
      <c r="O1548" s="22">
        <f t="shared" si="119"/>
        <v>1.0036055695866712</v>
      </c>
      <c r="P1548" s="27">
        <v>2800</v>
      </c>
      <c r="Q1548" s="32">
        <f t="shared" si="120"/>
        <v>152.66928571428571</v>
      </c>
      <c r="R1548" s="37" t="s">
        <v>3238</v>
      </c>
      <c r="S1548" s="42">
        <f>ABS(O1909-O1548)*100</f>
        <v>49.497986864842346</v>
      </c>
      <c r="T1548" t="s">
        <v>44</v>
      </c>
      <c r="V1548" s="7">
        <v>95000</v>
      </c>
      <c r="W1548" t="s">
        <v>45</v>
      </c>
      <c r="X1548" s="17" t="s">
        <v>46</v>
      </c>
      <c r="Z1548" t="s">
        <v>2968</v>
      </c>
      <c r="AA1548">
        <v>401</v>
      </c>
      <c r="AB1548">
        <v>69</v>
      </c>
    </row>
    <row r="1549" spans="1:28" x14ac:dyDescent="0.25">
      <c r="A1549" t="s">
        <v>3245</v>
      </c>
      <c r="B1549" t="s">
        <v>3246</v>
      </c>
      <c r="C1549" s="17">
        <v>45069</v>
      </c>
      <c r="D1549" s="7">
        <v>442000</v>
      </c>
      <c r="E1549" t="s">
        <v>41</v>
      </c>
      <c r="F1549" t="s">
        <v>42</v>
      </c>
      <c r="G1549" s="7">
        <v>442000</v>
      </c>
      <c r="H1549" s="7">
        <v>204820</v>
      </c>
      <c r="I1549" s="12">
        <f t="shared" si="118"/>
        <v>46.339366515837106</v>
      </c>
      <c r="J1549" s="12">
        <f t="shared" si="121"/>
        <v>3.3573367808661914</v>
      </c>
      <c r="K1549" s="7">
        <v>409632</v>
      </c>
      <c r="L1549" s="7">
        <v>97949</v>
      </c>
      <c r="M1549" s="7">
        <f>G1549-L1549</f>
        <v>344051</v>
      </c>
      <c r="N1549" s="7">
        <v>305571.5625</v>
      </c>
      <c r="O1549" s="22">
        <f t="shared" si="119"/>
        <v>1.1259261077345835</v>
      </c>
      <c r="P1549" s="27">
        <v>1928</v>
      </c>
      <c r="Q1549" s="32">
        <f t="shared" si="120"/>
        <v>178.4496887966805</v>
      </c>
      <c r="R1549" s="37" t="s">
        <v>3238</v>
      </c>
      <c r="S1549" s="42">
        <f>ABS(O1909-O1549)*100</f>
        <v>37.265933050051125</v>
      </c>
      <c r="T1549" t="s">
        <v>325</v>
      </c>
      <c r="V1549" s="7">
        <v>90000</v>
      </c>
      <c r="W1549" t="s">
        <v>45</v>
      </c>
      <c r="X1549" s="17" t="s">
        <v>46</v>
      </c>
      <c r="Z1549" t="s">
        <v>2968</v>
      </c>
      <c r="AA1549">
        <v>401</v>
      </c>
      <c r="AB1549">
        <v>67</v>
      </c>
    </row>
    <row r="1550" spans="1:28" x14ac:dyDescent="0.25">
      <c r="A1550" t="s">
        <v>3247</v>
      </c>
      <c r="B1550" t="s">
        <v>3248</v>
      </c>
      <c r="C1550" s="17">
        <v>44757</v>
      </c>
      <c r="D1550" s="7">
        <v>380000</v>
      </c>
      <c r="E1550" t="s">
        <v>41</v>
      </c>
      <c r="F1550" t="s">
        <v>42</v>
      </c>
      <c r="G1550" s="7">
        <v>380000</v>
      </c>
      <c r="H1550" s="7">
        <v>189550</v>
      </c>
      <c r="I1550" s="12">
        <f t="shared" si="118"/>
        <v>49.881578947368425</v>
      </c>
      <c r="J1550" s="12">
        <f t="shared" si="121"/>
        <v>0.18487565066512701</v>
      </c>
      <c r="K1550" s="7">
        <v>379099</v>
      </c>
      <c r="L1550" s="7">
        <v>85900</v>
      </c>
      <c r="M1550" s="7">
        <f>G1550-L1550</f>
        <v>294100</v>
      </c>
      <c r="N1550" s="7">
        <v>187948.078125</v>
      </c>
      <c r="O1550" s="22">
        <f t="shared" si="119"/>
        <v>1.5647938671892179</v>
      </c>
      <c r="P1550" s="27">
        <v>1747</v>
      </c>
      <c r="Q1550" s="32">
        <f t="shared" si="120"/>
        <v>168.34573554665141</v>
      </c>
      <c r="R1550" s="37" t="s">
        <v>3249</v>
      </c>
      <c r="S1550" s="42">
        <f>ABS(O1909-O1550)*100</f>
        <v>6.6208428954123155</v>
      </c>
      <c r="T1550" t="s">
        <v>83</v>
      </c>
      <c r="V1550" s="7">
        <v>80000</v>
      </c>
      <c r="W1550" t="s">
        <v>45</v>
      </c>
      <c r="X1550" s="17" t="s">
        <v>46</v>
      </c>
      <c r="Z1550" t="s">
        <v>1731</v>
      </c>
      <c r="AA1550">
        <v>401</v>
      </c>
      <c r="AB1550">
        <v>57</v>
      </c>
    </row>
    <row r="1551" spans="1:28" x14ac:dyDescent="0.25">
      <c r="A1551" t="s">
        <v>3250</v>
      </c>
      <c r="B1551" t="s">
        <v>3251</v>
      </c>
      <c r="C1551" s="17">
        <v>44722</v>
      </c>
      <c r="D1551" s="7">
        <v>450000</v>
      </c>
      <c r="E1551" t="s">
        <v>41</v>
      </c>
      <c r="F1551" t="s">
        <v>42</v>
      </c>
      <c r="G1551" s="7">
        <v>450000</v>
      </c>
      <c r="H1551" s="7">
        <v>219270</v>
      </c>
      <c r="I1551" s="12">
        <f t="shared" si="118"/>
        <v>48.726666666666667</v>
      </c>
      <c r="J1551" s="12">
        <f t="shared" si="121"/>
        <v>0.97003663003663121</v>
      </c>
      <c r="K1551" s="7">
        <v>438538</v>
      </c>
      <c r="L1551" s="7">
        <v>90025</v>
      </c>
      <c r="M1551" s="7">
        <f>G1551-L1551</f>
        <v>359975</v>
      </c>
      <c r="N1551" s="7">
        <v>223405.765625</v>
      </c>
      <c r="O1551" s="22">
        <f t="shared" si="119"/>
        <v>1.6113057735682599</v>
      </c>
      <c r="P1551" s="27">
        <v>2185</v>
      </c>
      <c r="Q1551" s="32">
        <f t="shared" si="120"/>
        <v>164.7482837528604</v>
      </c>
      <c r="R1551" s="37" t="s">
        <v>3249</v>
      </c>
      <c r="S1551" s="42">
        <f>ABS(O1909-O1551)*100</f>
        <v>11.272033533316517</v>
      </c>
      <c r="T1551" t="s">
        <v>83</v>
      </c>
      <c r="V1551" s="7">
        <v>80000</v>
      </c>
      <c r="W1551" t="s">
        <v>45</v>
      </c>
      <c r="X1551" s="17" t="s">
        <v>46</v>
      </c>
      <c r="Z1551" t="s">
        <v>1731</v>
      </c>
      <c r="AA1551">
        <v>401</v>
      </c>
      <c r="AB1551">
        <v>57</v>
      </c>
    </row>
    <row r="1552" spans="1:28" x14ac:dyDescent="0.25">
      <c r="A1552" t="s">
        <v>3252</v>
      </c>
      <c r="B1552" t="s">
        <v>3253</v>
      </c>
      <c r="C1552" s="17">
        <v>44771</v>
      </c>
      <c r="D1552" s="7">
        <v>475000</v>
      </c>
      <c r="E1552" t="s">
        <v>41</v>
      </c>
      <c r="F1552" t="s">
        <v>42</v>
      </c>
      <c r="G1552" s="7">
        <v>475000</v>
      </c>
      <c r="H1552" s="7">
        <v>245520</v>
      </c>
      <c r="I1552" s="12">
        <f t="shared" si="118"/>
        <v>51.688421052631583</v>
      </c>
      <c r="J1552" s="12">
        <f t="shared" si="121"/>
        <v>1.9917177559282848</v>
      </c>
      <c r="K1552" s="7">
        <v>491038</v>
      </c>
      <c r="L1552" s="7">
        <v>100486</v>
      </c>
      <c r="M1552" s="7">
        <f>G1552-L1552</f>
        <v>374514</v>
      </c>
      <c r="N1552" s="7">
        <v>382894.125</v>
      </c>
      <c r="O1552" s="22">
        <f t="shared" si="119"/>
        <v>0.97811372791368889</v>
      </c>
      <c r="P1552" s="27">
        <v>2706</v>
      </c>
      <c r="Q1552" s="32">
        <f t="shared" si="120"/>
        <v>138.40133037694014</v>
      </c>
      <c r="R1552" s="37" t="s">
        <v>3238</v>
      </c>
      <c r="S1552" s="42">
        <f>ABS(O1909-O1552)*100</f>
        <v>52.047171032140582</v>
      </c>
      <c r="T1552" t="s">
        <v>44</v>
      </c>
      <c r="V1552" s="7">
        <v>90000</v>
      </c>
      <c r="W1552" t="s">
        <v>45</v>
      </c>
      <c r="X1552" s="17" t="s">
        <v>46</v>
      </c>
      <c r="Z1552" t="s">
        <v>2968</v>
      </c>
      <c r="AA1552">
        <v>401</v>
      </c>
      <c r="AB1552">
        <v>65</v>
      </c>
    </row>
    <row r="1553" spans="1:28" x14ac:dyDescent="0.25">
      <c r="A1553" t="s">
        <v>3254</v>
      </c>
      <c r="B1553" t="s">
        <v>3255</v>
      </c>
      <c r="C1553" s="17">
        <v>45275</v>
      </c>
      <c r="D1553" s="7">
        <v>580000</v>
      </c>
      <c r="E1553" t="s">
        <v>41</v>
      </c>
      <c r="F1553" t="s">
        <v>42</v>
      </c>
      <c r="G1553" s="7">
        <v>580000</v>
      </c>
      <c r="H1553" s="7">
        <v>262460</v>
      </c>
      <c r="I1553" s="12">
        <f t="shared" si="118"/>
        <v>45.251724137931035</v>
      </c>
      <c r="J1553" s="12">
        <f t="shared" si="121"/>
        <v>4.4449791587722629</v>
      </c>
      <c r="K1553" s="7">
        <v>524919</v>
      </c>
      <c r="L1553" s="7">
        <v>102142</v>
      </c>
      <c r="M1553" s="7">
        <f>G1553-L1553</f>
        <v>477858</v>
      </c>
      <c r="N1553" s="7">
        <v>414487.25</v>
      </c>
      <c r="O1553" s="22">
        <f t="shared" si="119"/>
        <v>1.1528895038387792</v>
      </c>
      <c r="P1553" s="27">
        <v>3082</v>
      </c>
      <c r="Q1553" s="32">
        <f t="shared" si="120"/>
        <v>155.04802076573654</v>
      </c>
      <c r="R1553" s="37" t="s">
        <v>3238</v>
      </c>
      <c r="S1553" s="42">
        <f>ABS(O1909-O1553)*100</f>
        <v>34.569593439631554</v>
      </c>
      <c r="T1553" t="s">
        <v>44</v>
      </c>
      <c r="V1553" s="7">
        <v>90000</v>
      </c>
      <c r="W1553" t="s">
        <v>45</v>
      </c>
      <c r="X1553" s="17" t="s">
        <v>46</v>
      </c>
      <c r="Z1553" t="s">
        <v>2968</v>
      </c>
      <c r="AA1553">
        <v>401</v>
      </c>
      <c r="AB1553">
        <v>66</v>
      </c>
    </row>
    <row r="1554" spans="1:28" x14ac:dyDescent="0.25">
      <c r="A1554" t="s">
        <v>3256</v>
      </c>
      <c r="B1554" t="s">
        <v>3257</v>
      </c>
      <c r="C1554" s="17">
        <v>44918</v>
      </c>
      <c r="D1554" s="7">
        <v>545000</v>
      </c>
      <c r="E1554" t="s">
        <v>41</v>
      </c>
      <c r="F1554" t="s">
        <v>42</v>
      </c>
      <c r="G1554" s="7">
        <v>545000</v>
      </c>
      <c r="H1554" s="7">
        <v>283090</v>
      </c>
      <c r="I1554" s="12">
        <f t="shared" si="118"/>
        <v>51.943119266055049</v>
      </c>
      <c r="J1554" s="12">
        <f t="shared" si="121"/>
        <v>2.2464159693517516</v>
      </c>
      <c r="K1554" s="7">
        <v>566187</v>
      </c>
      <c r="L1554" s="7">
        <v>113159</v>
      </c>
      <c r="M1554" s="7">
        <f>G1554-L1554</f>
        <v>431841</v>
      </c>
      <c r="N1554" s="7">
        <v>444145.09375</v>
      </c>
      <c r="O1554" s="22">
        <f t="shared" si="119"/>
        <v>0.97229713009747731</v>
      </c>
      <c r="P1554" s="27">
        <v>3451</v>
      </c>
      <c r="Q1554" s="32">
        <f t="shared" si="120"/>
        <v>125.13503332367429</v>
      </c>
      <c r="R1554" s="37" t="s">
        <v>3238</v>
      </c>
      <c r="S1554" s="42">
        <f>ABS(O1909-O1554)*100</f>
        <v>52.628830813761738</v>
      </c>
      <c r="T1554" t="s">
        <v>44</v>
      </c>
      <c r="V1554" s="7">
        <v>90000</v>
      </c>
      <c r="W1554" t="s">
        <v>45</v>
      </c>
      <c r="X1554" s="17" t="s">
        <v>46</v>
      </c>
      <c r="Z1554" t="s">
        <v>2968</v>
      </c>
      <c r="AA1554">
        <v>401</v>
      </c>
      <c r="AB1554">
        <v>67</v>
      </c>
    </row>
    <row r="1555" spans="1:28" x14ac:dyDescent="0.25">
      <c r="A1555" t="s">
        <v>3258</v>
      </c>
      <c r="B1555" t="s">
        <v>3259</v>
      </c>
      <c r="C1555" s="17">
        <v>45124</v>
      </c>
      <c r="D1555" s="7">
        <v>515000</v>
      </c>
      <c r="E1555" t="s">
        <v>41</v>
      </c>
      <c r="F1555" t="s">
        <v>42</v>
      </c>
      <c r="G1555" s="7">
        <v>515000</v>
      </c>
      <c r="H1555" s="7">
        <v>270600</v>
      </c>
      <c r="I1555" s="12">
        <f t="shared" si="118"/>
        <v>52.543689320388353</v>
      </c>
      <c r="J1555" s="12">
        <f t="shared" si="121"/>
        <v>2.846986023685055</v>
      </c>
      <c r="K1555" s="7">
        <v>541196</v>
      </c>
      <c r="L1555" s="7">
        <v>113408</v>
      </c>
      <c r="M1555" s="7">
        <f>G1555-L1555</f>
        <v>401592</v>
      </c>
      <c r="N1555" s="7">
        <v>419400</v>
      </c>
      <c r="O1555" s="22">
        <f t="shared" si="119"/>
        <v>0.95753934191702428</v>
      </c>
      <c r="P1555" s="27">
        <v>2721</v>
      </c>
      <c r="Q1555" s="32">
        <f t="shared" si="120"/>
        <v>147.58985667034179</v>
      </c>
      <c r="R1555" s="37" t="s">
        <v>3238</v>
      </c>
      <c r="S1555" s="42">
        <f>ABS(O1909-O1555)*100</f>
        <v>54.104609631807044</v>
      </c>
      <c r="T1555" t="s">
        <v>44</v>
      </c>
      <c r="V1555" s="7">
        <v>95000</v>
      </c>
      <c r="W1555" t="s">
        <v>45</v>
      </c>
      <c r="X1555" s="17" t="s">
        <v>46</v>
      </c>
      <c r="Z1555" t="s">
        <v>2968</v>
      </c>
      <c r="AA1555">
        <v>401</v>
      </c>
      <c r="AB1555">
        <v>69</v>
      </c>
    </row>
    <row r="1556" spans="1:28" x14ac:dyDescent="0.25">
      <c r="A1556" t="s">
        <v>3260</v>
      </c>
      <c r="B1556" t="s">
        <v>3261</v>
      </c>
      <c r="C1556" s="17">
        <v>44725</v>
      </c>
      <c r="D1556" s="7">
        <v>545000</v>
      </c>
      <c r="E1556" t="s">
        <v>41</v>
      </c>
      <c r="F1556" t="s">
        <v>42</v>
      </c>
      <c r="G1556" s="7">
        <v>545000</v>
      </c>
      <c r="H1556" s="7">
        <v>250850</v>
      </c>
      <c r="I1556" s="12">
        <f t="shared" si="118"/>
        <v>46.027522935779821</v>
      </c>
      <c r="J1556" s="12">
        <f t="shared" si="121"/>
        <v>3.6691803609234768</v>
      </c>
      <c r="K1556" s="7">
        <v>501707</v>
      </c>
      <c r="L1556" s="7">
        <v>124719</v>
      </c>
      <c r="M1556" s="7">
        <f>G1556-L1556</f>
        <v>420281</v>
      </c>
      <c r="N1556" s="7">
        <v>369596.09375</v>
      </c>
      <c r="O1556" s="22">
        <f t="shared" si="119"/>
        <v>1.1371359359774078</v>
      </c>
      <c r="P1556" s="27">
        <v>2427</v>
      </c>
      <c r="Q1556" s="32">
        <f t="shared" si="120"/>
        <v>173.16893283889576</v>
      </c>
      <c r="R1556" s="37" t="s">
        <v>3238</v>
      </c>
      <c r="S1556" s="42">
        <f>ABS(O1909-O1556)*100</f>
        <v>36.144950225768689</v>
      </c>
      <c r="T1556" t="s">
        <v>393</v>
      </c>
      <c r="V1556" s="7">
        <v>90000</v>
      </c>
      <c r="W1556" t="s">
        <v>45</v>
      </c>
      <c r="X1556" s="17" t="s">
        <v>46</v>
      </c>
      <c r="Z1556" t="s">
        <v>2968</v>
      </c>
      <c r="AA1556">
        <v>401</v>
      </c>
      <c r="AB1556">
        <v>69</v>
      </c>
    </row>
    <row r="1557" spans="1:28" x14ac:dyDescent="0.25">
      <c r="A1557" t="s">
        <v>3262</v>
      </c>
      <c r="B1557" t="s">
        <v>3263</v>
      </c>
      <c r="C1557" s="17">
        <v>45336</v>
      </c>
      <c r="D1557" s="7">
        <v>528000</v>
      </c>
      <c r="E1557" t="s">
        <v>41</v>
      </c>
      <c r="F1557" t="s">
        <v>42</v>
      </c>
      <c r="G1557" s="7">
        <v>528000</v>
      </c>
      <c r="H1557" s="7">
        <v>267430</v>
      </c>
      <c r="I1557" s="12">
        <f t="shared" si="118"/>
        <v>50.649621212121211</v>
      </c>
      <c r="J1557" s="12">
        <f t="shared" si="121"/>
        <v>0.95291791541791326</v>
      </c>
      <c r="K1557" s="7">
        <v>534862</v>
      </c>
      <c r="L1557" s="7">
        <v>105859</v>
      </c>
      <c r="M1557" s="7">
        <f>G1557-L1557</f>
        <v>422141</v>
      </c>
      <c r="N1557" s="7">
        <v>420591.1875</v>
      </c>
      <c r="O1557" s="22">
        <f t="shared" si="119"/>
        <v>1.0036848430163554</v>
      </c>
      <c r="P1557" s="27">
        <v>3055</v>
      </c>
      <c r="Q1557" s="32">
        <f t="shared" si="120"/>
        <v>138.18036006546646</v>
      </c>
      <c r="R1557" s="37" t="s">
        <v>3238</v>
      </c>
      <c r="S1557" s="42">
        <f>ABS(O1909-O1557)*100</f>
        <v>49.490059521873931</v>
      </c>
      <c r="T1557" t="s">
        <v>44</v>
      </c>
      <c r="V1557" s="7">
        <v>90000</v>
      </c>
      <c r="W1557" t="s">
        <v>45</v>
      </c>
      <c r="X1557" s="17" t="s">
        <v>46</v>
      </c>
      <c r="Z1557" t="s">
        <v>2968</v>
      </c>
      <c r="AA1557">
        <v>401</v>
      </c>
      <c r="AB1557">
        <v>69</v>
      </c>
    </row>
    <row r="1558" spans="1:28" x14ac:dyDescent="0.25">
      <c r="A1558" t="s">
        <v>3264</v>
      </c>
      <c r="B1558" t="s">
        <v>3265</v>
      </c>
      <c r="C1558" s="17">
        <v>44818</v>
      </c>
      <c r="D1558" s="7">
        <v>563000</v>
      </c>
      <c r="E1558" t="s">
        <v>41</v>
      </c>
      <c r="F1558" t="s">
        <v>42</v>
      </c>
      <c r="G1558" s="7">
        <v>563000</v>
      </c>
      <c r="H1558" s="7">
        <v>243690</v>
      </c>
      <c r="I1558" s="12">
        <f t="shared" si="118"/>
        <v>43.284191829484904</v>
      </c>
      <c r="J1558" s="12">
        <f t="shared" si="121"/>
        <v>6.412511467218394</v>
      </c>
      <c r="K1558" s="7">
        <v>487378</v>
      </c>
      <c r="L1558" s="7">
        <v>109014</v>
      </c>
      <c r="M1558" s="7">
        <f>G1558-L1558</f>
        <v>453986</v>
      </c>
      <c r="N1558" s="7">
        <v>370945.09375</v>
      </c>
      <c r="O1558" s="22">
        <f t="shared" si="119"/>
        <v>1.2238630666617356</v>
      </c>
      <c r="P1558" s="27">
        <v>2608</v>
      </c>
      <c r="Q1558" s="32">
        <f t="shared" si="120"/>
        <v>174.07438650306747</v>
      </c>
      <c r="R1558" s="37" t="s">
        <v>3238</v>
      </c>
      <c r="S1558" s="42">
        <f>ABS(O1909-O1558)*100</f>
        <v>27.472237157335911</v>
      </c>
      <c r="T1558" t="s">
        <v>44</v>
      </c>
      <c r="V1558" s="7">
        <v>90000</v>
      </c>
      <c r="W1558" t="s">
        <v>45</v>
      </c>
      <c r="X1558" s="17" t="s">
        <v>46</v>
      </c>
      <c r="Z1558" t="s">
        <v>2968</v>
      </c>
      <c r="AA1558">
        <v>401</v>
      </c>
      <c r="AB1558">
        <v>71</v>
      </c>
    </row>
    <row r="1559" spans="1:28" x14ac:dyDescent="0.25">
      <c r="A1559" t="s">
        <v>3266</v>
      </c>
      <c r="B1559" t="s">
        <v>3267</v>
      </c>
      <c r="C1559" s="17">
        <v>45146</v>
      </c>
      <c r="D1559" s="7">
        <v>557000</v>
      </c>
      <c r="E1559" t="s">
        <v>41</v>
      </c>
      <c r="F1559" t="s">
        <v>42</v>
      </c>
      <c r="G1559" s="7">
        <v>557000</v>
      </c>
      <c r="H1559" s="7">
        <v>261820</v>
      </c>
      <c r="I1559" s="12">
        <f t="shared" si="118"/>
        <v>47.005385996409338</v>
      </c>
      <c r="J1559" s="12">
        <f t="shared" si="121"/>
        <v>2.6913173002939601</v>
      </c>
      <c r="K1559" s="7">
        <v>523631</v>
      </c>
      <c r="L1559" s="7">
        <v>108942</v>
      </c>
      <c r="M1559" s="7">
        <f>G1559-L1559</f>
        <v>448058</v>
      </c>
      <c r="N1559" s="7">
        <v>406557.84375</v>
      </c>
      <c r="O1559" s="22">
        <f t="shared" si="119"/>
        <v>1.1020768800503558</v>
      </c>
      <c r="P1559" s="27">
        <v>2874</v>
      </c>
      <c r="Q1559" s="32">
        <f t="shared" si="120"/>
        <v>155.90048712595686</v>
      </c>
      <c r="R1559" s="37" t="s">
        <v>3238</v>
      </c>
      <c r="S1559" s="42">
        <f>ABS(O1909-O1559)*100</f>
        <v>39.650855818473893</v>
      </c>
      <c r="T1559" t="s">
        <v>44</v>
      </c>
      <c r="V1559" s="7">
        <v>100000</v>
      </c>
      <c r="W1559" t="s">
        <v>45</v>
      </c>
      <c r="X1559" s="17" t="s">
        <v>46</v>
      </c>
      <c r="Z1559" t="s">
        <v>2968</v>
      </c>
      <c r="AA1559">
        <v>401</v>
      </c>
      <c r="AB1559">
        <v>71</v>
      </c>
    </row>
    <row r="1560" spans="1:28" x14ac:dyDescent="0.25">
      <c r="A1560" t="s">
        <v>3268</v>
      </c>
      <c r="B1560" t="s">
        <v>3269</v>
      </c>
      <c r="C1560" s="17">
        <v>45198</v>
      </c>
      <c r="D1560" s="7">
        <v>550000</v>
      </c>
      <c r="E1560" t="s">
        <v>41</v>
      </c>
      <c r="F1560" t="s">
        <v>42</v>
      </c>
      <c r="G1560" s="7">
        <v>550000</v>
      </c>
      <c r="H1560" s="7">
        <v>262150</v>
      </c>
      <c r="I1560" s="12">
        <f t="shared" si="118"/>
        <v>47.663636363636364</v>
      </c>
      <c r="J1560" s="12">
        <f t="shared" si="121"/>
        <v>2.0330669330669338</v>
      </c>
      <c r="K1560" s="7">
        <v>524303</v>
      </c>
      <c r="L1560" s="7">
        <v>101376</v>
      </c>
      <c r="M1560" s="7">
        <f>G1560-L1560</f>
        <v>448624</v>
      </c>
      <c r="N1560" s="7">
        <v>414634.3125</v>
      </c>
      <c r="O1560" s="22">
        <f t="shared" si="119"/>
        <v>1.0819750958261565</v>
      </c>
      <c r="P1560" s="27">
        <v>2855</v>
      </c>
      <c r="Q1560" s="32">
        <f t="shared" si="120"/>
        <v>157.13625218914186</v>
      </c>
      <c r="R1560" s="37" t="s">
        <v>3238</v>
      </c>
      <c r="S1560" s="42">
        <f>ABS(O1909-O1560)*100</f>
        <v>41.661034240893827</v>
      </c>
      <c r="T1560" t="s">
        <v>44</v>
      </c>
      <c r="V1560" s="7">
        <v>90000</v>
      </c>
      <c r="W1560" t="s">
        <v>45</v>
      </c>
      <c r="X1560" s="17" t="s">
        <v>46</v>
      </c>
      <c r="Z1560" t="s">
        <v>2968</v>
      </c>
      <c r="AA1560">
        <v>401</v>
      </c>
      <c r="AB1560">
        <v>71</v>
      </c>
    </row>
    <row r="1561" spans="1:28" x14ac:dyDescent="0.25">
      <c r="A1561" t="s">
        <v>3270</v>
      </c>
      <c r="B1561" t="s">
        <v>3271</v>
      </c>
      <c r="C1561" s="17">
        <v>44949</v>
      </c>
      <c r="D1561" s="7">
        <v>421000</v>
      </c>
      <c r="E1561" t="s">
        <v>41</v>
      </c>
      <c r="F1561" t="s">
        <v>42</v>
      </c>
      <c r="G1561" s="7">
        <v>421000</v>
      </c>
      <c r="H1561" s="7">
        <v>232460</v>
      </c>
      <c r="I1561" s="12">
        <f t="shared" si="118"/>
        <v>55.216152019002372</v>
      </c>
      <c r="J1561" s="12">
        <f t="shared" si="121"/>
        <v>5.5194487222990745</v>
      </c>
      <c r="K1561" s="7">
        <v>464912</v>
      </c>
      <c r="L1561" s="7">
        <v>85900</v>
      </c>
      <c r="M1561" s="7">
        <f>G1561-L1561</f>
        <v>335100</v>
      </c>
      <c r="N1561" s="7">
        <v>242956.40625</v>
      </c>
      <c r="O1561" s="22">
        <f t="shared" si="119"/>
        <v>1.3792597823297774</v>
      </c>
      <c r="P1561" s="27">
        <v>2399</v>
      </c>
      <c r="Q1561" s="32">
        <f t="shared" si="120"/>
        <v>139.68320133388912</v>
      </c>
      <c r="R1561" s="37" t="s">
        <v>3249</v>
      </c>
      <c r="S1561" s="42">
        <f>ABS(O1909-O1561)*100</f>
        <v>11.93256559053173</v>
      </c>
      <c r="T1561" t="s">
        <v>83</v>
      </c>
      <c r="V1561" s="7">
        <v>80000</v>
      </c>
      <c r="W1561" t="s">
        <v>45</v>
      </c>
      <c r="X1561" s="17" t="s">
        <v>46</v>
      </c>
      <c r="Z1561" t="s">
        <v>1731</v>
      </c>
      <c r="AA1561">
        <v>401</v>
      </c>
      <c r="AB1561">
        <v>57</v>
      </c>
    </row>
    <row r="1562" spans="1:28" x14ac:dyDescent="0.25">
      <c r="A1562" t="s">
        <v>3272</v>
      </c>
      <c r="B1562" t="s">
        <v>3273</v>
      </c>
      <c r="C1562" s="17">
        <v>45063</v>
      </c>
      <c r="D1562" s="7">
        <v>440000</v>
      </c>
      <c r="E1562" t="s">
        <v>41</v>
      </c>
      <c r="F1562" t="s">
        <v>42</v>
      </c>
      <c r="G1562" s="7">
        <v>440000</v>
      </c>
      <c r="H1562" s="7">
        <v>204810</v>
      </c>
      <c r="I1562" s="12">
        <f t="shared" si="118"/>
        <v>46.547727272727272</v>
      </c>
      <c r="J1562" s="12">
        <f t="shared" si="121"/>
        <v>3.1489760239760258</v>
      </c>
      <c r="K1562" s="7">
        <v>409624</v>
      </c>
      <c r="L1562" s="7">
        <v>93279</v>
      </c>
      <c r="M1562" s="7">
        <f>G1562-L1562</f>
        <v>346721</v>
      </c>
      <c r="N1562" s="7">
        <v>202785.25</v>
      </c>
      <c r="O1562" s="22">
        <f t="shared" si="119"/>
        <v>1.7097939815642409</v>
      </c>
      <c r="P1562" s="27">
        <v>2146</v>
      </c>
      <c r="Q1562" s="32">
        <f t="shared" si="120"/>
        <v>161.56616961789376</v>
      </c>
      <c r="R1562" s="37" t="s">
        <v>3249</v>
      </c>
      <c r="S1562" s="42">
        <f>ABS(O1909-O1562)*100</f>
        <v>21.120854332914618</v>
      </c>
      <c r="T1562" t="s">
        <v>44</v>
      </c>
      <c r="V1562" s="7">
        <v>80000</v>
      </c>
      <c r="W1562" t="s">
        <v>45</v>
      </c>
      <c r="X1562" s="17" t="s">
        <v>46</v>
      </c>
      <c r="Z1562" t="s">
        <v>1731</v>
      </c>
      <c r="AA1562">
        <v>401</v>
      </c>
      <c r="AB1562">
        <v>57</v>
      </c>
    </row>
    <row r="1563" spans="1:28" x14ac:dyDescent="0.25">
      <c r="A1563" t="s">
        <v>3274</v>
      </c>
      <c r="B1563" t="s">
        <v>3275</v>
      </c>
      <c r="C1563" s="17">
        <v>45071</v>
      </c>
      <c r="D1563" s="7">
        <v>470000</v>
      </c>
      <c r="E1563" t="s">
        <v>41</v>
      </c>
      <c r="F1563" t="s">
        <v>42</v>
      </c>
      <c r="G1563" s="7">
        <v>470000</v>
      </c>
      <c r="H1563" s="7">
        <v>217790</v>
      </c>
      <c r="I1563" s="12">
        <f t="shared" si="118"/>
        <v>46.338297872340426</v>
      </c>
      <c r="J1563" s="12">
        <f t="shared" si="121"/>
        <v>3.3584054243628714</v>
      </c>
      <c r="K1563" s="7">
        <v>435579</v>
      </c>
      <c r="L1563" s="7">
        <v>93729</v>
      </c>
      <c r="M1563" s="7">
        <f>G1563-L1563</f>
        <v>376271</v>
      </c>
      <c r="N1563" s="7">
        <v>219134.609375</v>
      </c>
      <c r="O1563" s="22">
        <f t="shared" si="119"/>
        <v>1.717077010670168</v>
      </c>
      <c r="P1563" s="27">
        <v>2456</v>
      </c>
      <c r="Q1563" s="32">
        <f t="shared" si="120"/>
        <v>153.20480456026058</v>
      </c>
      <c r="R1563" s="37" t="s">
        <v>3249</v>
      </c>
      <c r="S1563" s="42">
        <f>ABS(O1909-O1563)*100</f>
        <v>21.849157243507335</v>
      </c>
      <c r="T1563" t="s">
        <v>44</v>
      </c>
      <c r="V1563" s="7">
        <v>85000</v>
      </c>
      <c r="W1563" t="s">
        <v>45</v>
      </c>
      <c r="X1563" s="17" t="s">
        <v>46</v>
      </c>
      <c r="Z1563" t="s">
        <v>1731</v>
      </c>
      <c r="AA1563">
        <v>401</v>
      </c>
      <c r="AB1563">
        <v>57</v>
      </c>
    </row>
    <row r="1564" spans="1:28" x14ac:dyDescent="0.25">
      <c r="A1564" t="s">
        <v>3276</v>
      </c>
      <c r="B1564" t="s">
        <v>3277</v>
      </c>
      <c r="C1564" s="17">
        <v>45278</v>
      </c>
      <c r="D1564" s="7">
        <v>950000</v>
      </c>
      <c r="E1564" t="s">
        <v>41</v>
      </c>
      <c r="F1564" t="s">
        <v>42</v>
      </c>
      <c r="G1564" s="7">
        <v>950000</v>
      </c>
      <c r="H1564" s="7">
        <v>538600</v>
      </c>
      <c r="I1564" s="12">
        <f t="shared" si="118"/>
        <v>56.694736842105264</v>
      </c>
      <c r="J1564" s="12">
        <f t="shared" si="121"/>
        <v>6.9980335454019666</v>
      </c>
      <c r="K1564" s="7">
        <v>1077192</v>
      </c>
      <c r="L1564" s="7">
        <v>120318</v>
      </c>
      <c r="M1564" s="7">
        <f>G1564-L1564</f>
        <v>829682</v>
      </c>
      <c r="N1564" s="7">
        <v>938111.75</v>
      </c>
      <c r="O1564" s="22">
        <f t="shared" si="119"/>
        <v>0.88441702174607661</v>
      </c>
      <c r="P1564" s="27">
        <v>5388</v>
      </c>
      <c r="Q1564" s="32">
        <f t="shared" si="120"/>
        <v>153.98700816629548</v>
      </c>
      <c r="R1564" s="37" t="s">
        <v>3238</v>
      </c>
      <c r="S1564" s="42">
        <f>ABS(O1909-O1564)*100</f>
        <v>61.416841648901809</v>
      </c>
      <c r="T1564" t="s">
        <v>44</v>
      </c>
      <c r="V1564" s="7">
        <v>105000</v>
      </c>
      <c r="W1564" t="s">
        <v>45</v>
      </c>
      <c r="X1564" s="17" t="s">
        <v>46</v>
      </c>
      <c r="Z1564" t="s">
        <v>2968</v>
      </c>
      <c r="AA1564">
        <v>401</v>
      </c>
      <c r="AB1564">
        <v>67</v>
      </c>
    </row>
    <row r="1565" spans="1:28" x14ac:dyDescent="0.25">
      <c r="A1565" t="s">
        <v>3278</v>
      </c>
      <c r="B1565" t="s">
        <v>3279</v>
      </c>
      <c r="C1565" s="17">
        <v>45212</v>
      </c>
      <c r="D1565" s="7">
        <v>417300</v>
      </c>
      <c r="E1565" t="s">
        <v>41</v>
      </c>
      <c r="F1565" t="s">
        <v>42</v>
      </c>
      <c r="G1565" s="7">
        <v>417300</v>
      </c>
      <c r="H1565" s="7">
        <v>207980</v>
      </c>
      <c r="I1565" s="12">
        <f t="shared" si="118"/>
        <v>49.839444045051522</v>
      </c>
      <c r="J1565" s="12">
        <f t="shared" si="121"/>
        <v>0.14274074834822414</v>
      </c>
      <c r="K1565" s="7">
        <v>415955</v>
      </c>
      <c r="L1565" s="7">
        <v>80025</v>
      </c>
      <c r="M1565" s="7">
        <f>G1565-L1565</f>
        <v>337275</v>
      </c>
      <c r="N1565" s="7">
        <v>215339.75</v>
      </c>
      <c r="O1565" s="22">
        <f t="shared" si="119"/>
        <v>1.5662458974713216</v>
      </c>
      <c r="P1565" s="27">
        <v>2037</v>
      </c>
      <c r="Q1565" s="32">
        <f t="shared" si="120"/>
        <v>165.57437407952872</v>
      </c>
      <c r="R1565" s="37" t="s">
        <v>3249</v>
      </c>
      <c r="S1565" s="42">
        <f>ABS(O1909-O1565)*100</f>
        <v>6.7660459236226878</v>
      </c>
      <c r="T1565" t="s">
        <v>83</v>
      </c>
      <c r="V1565" s="7">
        <v>70000</v>
      </c>
      <c r="W1565" t="s">
        <v>45</v>
      </c>
      <c r="X1565" s="17" t="s">
        <v>46</v>
      </c>
      <c r="Z1565" t="s">
        <v>1731</v>
      </c>
      <c r="AA1565">
        <v>401</v>
      </c>
      <c r="AB1565">
        <v>57</v>
      </c>
    </row>
    <row r="1566" spans="1:28" x14ac:dyDescent="0.25">
      <c r="A1566" t="s">
        <v>3280</v>
      </c>
      <c r="B1566" t="s">
        <v>3281</v>
      </c>
      <c r="C1566" s="17">
        <v>44701</v>
      </c>
      <c r="D1566" s="7">
        <v>413700</v>
      </c>
      <c r="E1566" t="s">
        <v>41</v>
      </c>
      <c r="F1566" t="s">
        <v>42</v>
      </c>
      <c r="G1566" s="7">
        <v>413700</v>
      </c>
      <c r="H1566" s="7">
        <v>214000</v>
      </c>
      <c r="I1566" s="12">
        <f t="shared" si="118"/>
        <v>51.728305535412133</v>
      </c>
      <c r="J1566" s="12">
        <f t="shared" si="121"/>
        <v>2.0316022387088353</v>
      </c>
      <c r="K1566" s="7">
        <v>427991</v>
      </c>
      <c r="L1566" s="7">
        <v>90352</v>
      </c>
      <c r="M1566" s="7">
        <f>G1566-L1566</f>
        <v>323348</v>
      </c>
      <c r="N1566" s="7">
        <v>216435.25</v>
      </c>
      <c r="O1566" s="22">
        <f t="shared" si="119"/>
        <v>1.4939710606289871</v>
      </c>
      <c r="P1566" s="27">
        <v>2423</v>
      </c>
      <c r="Q1566" s="32">
        <f t="shared" si="120"/>
        <v>133.44944283945523</v>
      </c>
      <c r="R1566" s="37" t="s">
        <v>3249</v>
      </c>
      <c r="S1566" s="42">
        <f>ABS(O1909-O1566)*100</f>
        <v>0.46143776061076114</v>
      </c>
      <c r="T1566" t="s">
        <v>44</v>
      </c>
      <c r="V1566" s="7">
        <v>80000</v>
      </c>
      <c r="W1566" t="s">
        <v>45</v>
      </c>
      <c r="X1566" s="17" t="s">
        <v>46</v>
      </c>
      <c r="Z1566" t="s">
        <v>1731</v>
      </c>
      <c r="AA1566">
        <v>401</v>
      </c>
      <c r="AB1566">
        <v>57</v>
      </c>
    </row>
    <row r="1567" spans="1:28" x14ac:dyDescent="0.25">
      <c r="A1567" t="s">
        <v>3282</v>
      </c>
      <c r="B1567" t="s">
        <v>3283</v>
      </c>
      <c r="C1567" s="17">
        <v>44763</v>
      </c>
      <c r="D1567" s="7">
        <v>470000</v>
      </c>
      <c r="E1567" t="s">
        <v>41</v>
      </c>
      <c r="F1567" t="s">
        <v>42</v>
      </c>
      <c r="G1567" s="7">
        <v>470000</v>
      </c>
      <c r="H1567" s="7">
        <v>239310</v>
      </c>
      <c r="I1567" s="12">
        <f t="shared" si="118"/>
        <v>50.91702127659574</v>
      </c>
      <c r="J1567" s="12">
        <f t="shared" si="121"/>
        <v>1.2203179798924424</v>
      </c>
      <c r="K1567" s="7">
        <v>478610</v>
      </c>
      <c r="L1567" s="7">
        <v>101590</v>
      </c>
      <c r="M1567" s="7">
        <f>G1567-L1567</f>
        <v>368410</v>
      </c>
      <c r="N1567" s="7">
        <v>438395.34375</v>
      </c>
      <c r="O1567" s="22">
        <f t="shared" si="119"/>
        <v>0.840360202844878</v>
      </c>
      <c r="P1567" s="27">
        <v>2937</v>
      </c>
      <c r="Q1567" s="32">
        <f t="shared" si="120"/>
        <v>125.43752128021791</v>
      </c>
      <c r="R1567" s="37" t="s">
        <v>3118</v>
      </c>
      <c r="S1567" s="42">
        <f>ABS(O1909-O1567)*100</f>
        <v>65.822523539021674</v>
      </c>
      <c r="T1567" t="s">
        <v>44</v>
      </c>
      <c r="V1567" s="7">
        <v>90000</v>
      </c>
      <c r="W1567" t="s">
        <v>45</v>
      </c>
      <c r="X1567" s="17" t="s">
        <v>46</v>
      </c>
      <c r="Z1567" t="s">
        <v>2968</v>
      </c>
      <c r="AA1567">
        <v>407</v>
      </c>
      <c r="AB1567">
        <v>72</v>
      </c>
    </row>
    <row r="1568" spans="1:28" x14ac:dyDescent="0.25">
      <c r="A1568" t="s">
        <v>3284</v>
      </c>
      <c r="B1568" t="s">
        <v>3285</v>
      </c>
      <c r="C1568" s="17">
        <v>45278</v>
      </c>
      <c r="D1568" s="7">
        <v>330000</v>
      </c>
      <c r="E1568" t="s">
        <v>41</v>
      </c>
      <c r="F1568" t="s">
        <v>42</v>
      </c>
      <c r="G1568" s="7">
        <v>330000</v>
      </c>
      <c r="H1568" s="7">
        <v>161920</v>
      </c>
      <c r="I1568" s="12">
        <f t="shared" si="118"/>
        <v>49.066666666666663</v>
      </c>
      <c r="J1568" s="12">
        <f t="shared" si="121"/>
        <v>0.6300366300366349</v>
      </c>
      <c r="K1568" s="7">
        <v>323840</v>
      </c>
      <c r="L1568" s="7">
        <v>80000</v>
      </c>
      <c r="M1568" s="7">
        <f>G1568-L1568</f>
        <v>250000</v>
      </c>
      <c r="N1568" s="7">
        <v>213894.734375</v>
      </c>
      <c r="O1568" s="22">
        <f t="shared" si="119"/>
        <v>1.1687992260795925</v>
      </c>
      <c r="P1568" s="27">
        <v>1432</v>
      </c>
      <c r="Q1568" s="32">
        <f t="shared" si="120"/>
        <v>174.58100558659217</v>
      </c>
      <c r="R1568" s="37" t="s">
        <v>3286</v>
      </c>
      <c r="S1568" s="42">
        <f>ABS(O1909-O1568)*100</f>
        <v>32.97862121555022</v>
      </c>
      <c r="T1568" t="s">
        <v>83</v>
      </c>
      <c r="V1568" s="7">
        <v>80000</v>
      </c>
      <c r="W1568" t="s">
        <v>45</v>
      </c>
      <c r="X1568" s="17" t="s">
        <v>46</v>
      </c>
      <c r="Z1568" t="s">
        <v>1731</v>
      </c>
      <c r="AA1568">
        <v>407</v>
      </c>
      <c r="AB1568">
        <v>65</v>
      </c>
    </row>
    <row r="1569" spans="1:28" x14ac:dyDescent="0.25">
      <c r="A1569" t="s">
        <v>3287</v>
      </c>
      <c r="B1569" t="s">
        <v>3288</v>
      </c>
      <c r="C1569" s="17">
        <v>45348</v>
      </c>
      <c r="D1569" s="7">
        <v>350000</v>
      </c>
      <c r="E1569" t="s">
        <v>41</v>
      </c>
      <c r="F1569" t="s">
        <v>42</v>
      </c>
      <c r="G1569" s="7">
        <v>350000</v>
      </c>
      <c r="H1569" s="7">
        <v>162860</v>
      </c>
      <c r="I1569" s="12">
        <f t="shared" si="118"/>
        <v>46.53142857142857</v>
      </c>
      <c r="J1569" s="12">
        <f t="shared" si="121"/>
        <v>3.1652747252747275</v>
      </c>
      <c r="K1569" s="7">
        <v>325725</v>
      </c>
      <c r="L1569" s="7">
        <v>70000</v>
      </c>
      <c r="M1569" s="7">
        <f>G1569-L1569</f>
        <v>280000</v>
      </c>
      <c r="N1569" s="7">
        <v>224320.171875</v>
      </c>
      <c r="O1569" s="22">
        <f t="shared" si="119"/>
        <v>1.2482158767069196</v>
      </c>
      <c r="P1569" s="27">
        <v>1722</v>
      </c>
      <c r="Q1569" s="32">
        <f t="shared" si="120"/>
        <v>162.60162601626016</v>
      </c>
      <c r="R1569" s="37" t="s">
        <v>3286</v>
      </c>
      <c r="S1569" s="42">
        <f>ABS(O1909-O1569)*100</f>
        <v>25.036956152817513</v>
      </c>
      <c r="T1569" t="s">
        <v>44</v>
      </c>
      <c r="V1569" s="7">
        <v>70000</v>
      </c>
      <c r="W1569" t="s">
        <v>45</v>
      </c>
      <c r="X1569" s="17" t="s">
        <v>46</v>
      </c>
      <c r="Z1569" t="s">
        <v>1731</v>
      </c>
      <c r="AA1569">
        <v>407</v>
      </c>
      <c r="AB1569">
        <v>65</v>
      </c>
    </row>
    <row r="1570" spans="1:28" x14ac:dyDescent="0.25">
      <c r="A1570" t="s">
        <v>3289</v>
      </c>
      <c r="B1570" t="s">
        <v>3290</v>
      </c>
      <c r="C1570" s="17">
        <v>45301</v>
      </c>
      <c r="D1570" s="7">
        <v>325000</v>
      </c>
      <c r="E1570" t="s">
        <v>41</v>
      </c>
      <c r="F1570" t="s">
        <v>42</v>
      </c>
      <c r="G1570" s="7">
        <v>325000</v>
      </c>
      <c r="H1570" s="7">
        <v>157200</v>
      </c>
      <c r="I1570" s="12">
        <f t="shared" si="118"/>
        <v>48.369230769230768</v>
      </c>
      <c r="J1570" s="12">
        <f t="shared" si="121"/>
        <v>1.3274725274725299</v>
      </c>
      <c r="K1570" s="7">
        <v>314406</v>
      </c>
      <c r="L1570" s="7">
        <v>70000</v>
      </c>
      <c r="M1570" s="7">
        <f>G1570-L1570</f>
        <v>255000</v>
      </c>
      <c r="N1570" s="7">
        <v>214391.234375</v>
      </c>
      <c r="O1570" s="22">
        <f t="shared" si="119"/>
        <v>1.1894143001852848</v>
      </c>
      <c r="P1570" s="27">
        <v>1432</v>
      </c>
      <c r="Q1570" s="32">
        <f t="shared" si="120"/>
        <v>178.07262569832403</v>
      </c>
      <c r="R1570" s="37" t="s">
        <v>3286</v>
      </c>
      <c r="S1570" s="42">
        <f>ABS(O1909-O1570)*100</f>
        <v>30.917113804980989</v>
      </c>
      <c r="T1570" t="s">
        <v>83</v>
      </c>
      <c r="V1570" s="7">
        <v>70000</v>
      </c>
      <c r="W1570" t="s">
        <v>45</v>
      </c>
      <c r="X1570" s="17" t="s">
        <v>46</v>
      </c>
      <c r="Z1570" t="s">
        <v>1731</v>
      </c>
      <c r="AA1570">
        <v>407</v>
      </c>
      <c r="AB1570">
        <v>65</v>
      </c>
    </row>
    <row r="1571" spans="1:28" x14ac:dyDescent="0.25">
      <c r="A1571" t="s">
        <v>3291</v>
      </c>
      <c r="B1571" t="s">
        <v>3292</v>
      </c>
      <c r="C1571" s="17">
        <v>45069</v>
      </c>
      <c r="D1571" s="7">
        <v>457500</v>
      </c>
      <c r="E1571" t="s">
        <v>41</v>
      </c>
      <c r="F1571" t="s">
        <v>42</v>
      </c>
      <c r="G1571" s="7">
        <v>457500</v>
      </c>
      <c r="H1571" s="7">
        <v>189550</v>
      </c>
      <c r="I1571" s="12">
        <f t="shared" si="118"/>
        <v>41.431693989071036</v>
      </c>
      <c r="J1571" s="12">
        <f t="shared" si="121"/>
        <v>8.2650093076322619</v>
      </c>
      <c r="K1571" s="7">
        <v>379105</v>
      </c>
      <c r="L1571" s="7">
        <v>70000</v>
      </c>
      <c r="M1571" s="7">
        <f>G1571-L1571</f>
        <v>387500</v>
      </c>
      <c r="N1571" s="7">
        <v>271144.75</v>
      </c>
      <c r="O1571" s="22">
        <f t="shared" si="119"/>
        <v>1.4291259557856091</v>
      </c>
      <c r="P1571" s="27">
        <v>2092</v>
      </c>
      <c r="Q1571" s="32">
        <f t="shared" si="120"/>
        <v>185.22944550669217</v>
      </c>
      <c r="R1571" s="37" t="s">
        <v>3286</v>
      </c>
      <c r="S1571" s="42">
        <f>ABS(O1909-O1571)*100</f>
        <v>6.9459482449485632</v>
      </c>
      <c r="T1571" t="s">
        <v>44</v>
      </c>
      <c r="V1571" s="7">
        <v>70000</v>
      </c>
      <c r="W1571" t="s">
        <v>45</v>
      </c>
      <c r="X1571" s="17" t="s">
        <v>46</v>
      </c>
      <c r="Z1571" t="s">
        <v>1731</v>
      </c>
      <c r="AA1571">
        <v>407</v>
      </c>
      <c r="AB1571">
        <v>65</v>
      </c>
    </row>
    <row r="1572" spans="1:28" x14ac:dyDescent="0.25">
      <c r="A1572" t="s">
        <v>3293</v>
      </c>
      <c r="B1572" t="s">
        <v>3294</v>
      </c>
      <c r="C1572" s="17">
        <v>44666</v>
      </c>
      <c r="D1572" s="7">
        <v>349000</v>
      </c>
      <c r="E1572" t="s">
        <v>41</v>
      </c>
      <c r="F1572" t="s">
        <v>42</v>
      </c>
      <c r="G1572" s="7">
        <v>349000</v>
      </c>
      <c r="H1572" s="7">
        <v>159670</v>
      </c>
      <c r="I1572" s="12">
        <f t="shared" si="118"/>
        <v>45.750716332378225</v>
      </c>
      <c r="J1572" s="12">
        <f t="shared" si="121"/>
        <v>3.9459869643250727</v>
      </c>
      <c r="K1572" s="7">
        <v>319348</v>
      </c>
      <c r="L1572" s="7">
        <v>80000</v>
      </c>
      <c r="M1572" s="7">
        <f>G1572-L1572</f>
        <v>269000</v>
      </c>
      <c r="N1572" s="7">
        <v>209954.390625</v>
      </c>
      <c r="O1572" s="22">
        <f t="shared" si="119"/>
        <v>1.2812306482337943</v>
      </c>
      <c r="P1572" s="27">
        <v>1516</v>
      </c>
      <c r="Q1572" s="32">
        <f t="shared" si="120"/>
        <v>177.4406332453826</v>
      </c>
      <c r="R1572" s="37" t="s">
        <v>3286</v>
      </c>
      <c r="S1572" s="42">
        <f>ABS(O1909-O1572)*100</f>
        <v>21.735479000130042</v>
      </c>
      <c r="T1572" t="s">
        <v>83</v>
      </c>
      <c r="V1572" s="7">
        <v>80000</v>
      </c>
      <c r="W1572" t="s">
        <v>45</v>
      </c>
      <c r="X1572" s="17" t="s">
        <v>46</v>
      </c>
      <c r="Z1572" t="s">
        <v>1731</v>
      </c>
      <c r="AA1572">
        <v>407</v>
      </c>
      <c r="AB1572">
        <v>65</v>
      </c>
    </row>
    <row r="1573" spans="1:28" x14ac:dyDescent="0.25">
      <c r="A1573" t="s">
        <v>3295</v>
      </c>
      <c r="B1573" t="s">
        <v>3296</v>
      </c>
      <c r="C1573" s="17">
        <v>44694</v>
      </c>
      <c r="D1573" s="7">
        <v>350000</v>
      </c>
      <c r="E1573" t="s">
        <v>41</v>
      </c>
      <c r="F1573" t="s">
        <v>42</v>
      </c>
      <c r="G1573" s="7">
        <v>350000</v>
      </c>
      <c r="H1573" s="7">
        <v>169810</v>
      </c>
      <c r="I1573" s="12">
        <f t="shared" si="118"/>
        <v>48.517142857142858</v>
      </c>
      <c r="J1573" s="12">
        <f t="shared" si="121"/>
        <v>1.17956043956044</v>
      </c>
      <c r="K1573" s="7">
        <v>339612</v>
      </c>
      <c r="L1573" s="7">
        <v>80000</v>
      </c>
      <c r="M1573" s="7">
        <f>G1573-L1573</f>
        <v>270000</v>
      </c>
      <c r="N1573" s="7">
        <v>227729.828125</v>
      </c>
      <c r="O1573" s="22">
        <f t="shared" si="119"/>
        <v>1.1856154383596955</v>
      </c>
      <c r="P1573" s="27">
        <v>1516</v>
      </c>
      <c r="Q1573" s="32">
        <f t="shared" si="120"/>
        <v>178.10026385224273</v>
      </c>
      <c r="R1573" s="37" t="s">
        <v>3286</v>
      </c>
      <c r="S1573" s="42">
        <f>ABS(O1909-O1573)*100</f>
        <v>31.29699998753992</v>
      </c>
      <c r="T1573" t="s">
        <v>83</v>
      </c>
      <c r="V1573" s="7">
        <v>80000</v>
      </c>
      <c r="W1573" t="s">
        <v>45</v>
      </c>
      <c r="X1573" s="17" t="s">
        <v>46</v>
      </c>
      <c r="Z1573" t="s">
        <v>1731</v>
      </c>
      <c r="AA1573">
        <v>407</v>
      </c>
      <c r="AB1573">
        <v>65</v>
      </c>
    </row>
    <row r="1574" spans="1:28" x14ac:dyDescent="0.25">
      <c r="A1574" t="s">
        <v>3297</v>
      </c>
      <c r="B1574" t="s">
        <v>3298</v>
      </c>
      <c r="C1574" s="17">
        <v>44991</v>
      </c>
      <c r="D1574" s="7">
        <v>325000</v>
      </c>
      <c r="E1574" t="s">
        <v>41</v>
      </c>
      <c r="F1574" t="s">
        <v>42</v>
      </c>
      <c r="G1574" s="7">
        <v>325000</v>
      </c>
      <c r="H1574" s="7">
        <v>162900</v>
      </c>
      <c r="I1574" s="12">
        <f t="shared" si="118"/>
        <v>50.123076923076923</v>
      </c>
      <c r="J1574" s="12">
        <f t="shared" si="121"/>
        <v>0.42637362637362486</v>
      </c>
      <c r="K1574" s="7">
        <v>325790</v>
      </c>
      <c r="L1574" s="7">
        <v>70000</v>
      </c>
      <c r="M1574" s="7">
        <f>G1574-L1574</f>
        <v>255000</v>
      </c>
      <c r="N1574" s="7">
        <v>224377.1875</v>
      </c>
      <c r="O1574" s="22">
        <f t="shared" si="119"/>
        <v>1.1364791708158835</v>
      </c>
      <c r="P1574" s="27">
        <v>1516</v>
      </c>
      <c r="Q1574" s="32">
        <f t="shared" si="120"/>
        <v>168.20580474934036</v>
      </c>
      <c r="R1574" s="37" t="s">
        <v>3286</v>
      </c>
      <c r="S1574" s="42">
        <f>ABS(O1909-O1574)*100</f>
        <v>36.210626741921125</v>
      </c>
      <c r="T1574" t="s">
        <v>83</v>
      </c>
      <c r="V1574" s="7">
        <v>70000</v>
      </c>
      <c r="W1574" t="s">
        <v>45</v>
      </c>
      <c r="X1574" s="17" t="s">
        <v>46</v>
      </c>
      <c r="Z1574" t="s">
        <v>1731</v>
      </c>
      <c r="AA1574">
        <v>407</v>
      </c>
      <c r="AB1574">
        <v>65</v>
      </c>
    </row>
    <row r="1575" spans="1:28" x14ac:dyDescent="0.25">
      <c r="A1575" t="s">
        <v>3299</v>
      </c>
      <c r="B1575" t="s">
        <v>3300</v>
      </c>
      <c r="C1575" s="17">
        <v>45211</v>
      </c>
      <c r="D1575" s="7">
        <v>400000</v>
      </c>
      <c r="E1575" t="s">
        <v>41</v>
      </c>
      <c r="F1575" t="s">
        <v>42</v>
      </c>
      <c r="G1575" s="7">
        <v>400000</v>
      </c>
      <c r="H1575" s="7">
        <v>164350</v>
      </c>
      <c r="I1575" s="12">
        <f t="shared" si="118"/>
        <v>41.087499999999999</v>
      </c>
      <c r="J1575" s="12">
        <f t="shared" si="121"/>
        <v>8.6092032967032992</v>
      </c>
      <c r="K1575" s="7">
        <v>328697</v>
      </c>
      <c r="L1575" s="7">
        <v>70000</v>
      </c>
      <c r="M1575" s="7">
        <f>G1575-L1575</f>
        <v>330000</v>
      </c>
      <c r="N1575" s="7">
        <v>226927.1875</v>
      </c>
      <c r="O1575" s="22">
        <f t="shared" si="119"/>
        <v>1.4542109459669745</v>
      </c>
      <c r="P1575" s="27">
        <v>1516</v>
      </c>
      <c r="Q1575" s="32">
        <f t="shared" si="120"/>
        <v>217.67810026385223</v>
      </c>
      <c r="R1575" s="37" t="s">
        <v>3286</v>
      </c>
      <c r="S1575" s="42">
        <f>ABS(O1909-O1575)*100</f>
        <v>4.437449226812018</v>
      </c>
      <c r="T1575" t="s">
        <v>83</v>
      </c>
      <c r="V1575" s="7">
        <v>70000</v>
      </c>
      <c r="W1575" t="s">
        <v>45</v>
      </c>
      <c r="X1575" s="17" t="s">
        <v>46</v>
      </c>
      <c r="Z1575" t="s">
        <v>1731</v>
      </c>
      <c r="AA1575">
        <v>407</v>
      </c>
      <c r="AB1575">
        <v>65</v>
      </c>
    </row>
    <row r="1576" spans="1:28" x14ac:dyDescent="0.25">
      <c r="A1576" t="s">
        <v>3301</v>
      </c>
      <c r="B1576" t="s">
        <v>3302</v>
      </c>
      <c r="C1576" s="17">
        <v>44665</v>
      </c>
      <c r="D1576" s="7">
        <v>299900</v>
      </c>
      <c r="E1576" t="s">
        <v>41</v>
      </c>
      <c r="F1576" t="s">
        <v>42</v>
      </c>
      <c r="G1576" s="7">
        <v>299900</v>
      </c>
      <c r="H1576" s="7">
        <v>159330</v>
      </c>
      <c r="I1576" s="12">
        <f t="shared" si="118"/>
        <v>53.127709236412137</v>
      </c>
      <c r="J1576" s="12">
        <f t="shared" si="121"/>
        <v>3.4310059397088395</v>
      </c>
      <c r="K1576" s="7">
        <v>318659</v>
      </c>
      <c r="L1576" s="7">
        <v>70000</v>
      </c>
      <c r="M1576" s="7">
        <f>G1576-L1576</f>
        <v>229900</v>
      </c>
      <c r="N1576" s="7">
        <v>218121.9375</v>
      </c>
      <c r="O1576" s="22">
        <f t="shared" si="119"/>
        <v>1.0539976062701166</v>
      </c>
      <c r="P1576" s="27">
        <v>1432</v>
      </c>
      <c r="Q1576" s="32">
        <f t="shared" si="120"/>
        <v>160.54469273743015</v>
      </c>
      <c r="R1576" s="37" t="s">
        <v>3286</v>
      </c>
      <c r="S1576" s="42">
        <f>ABS(O1909-O1576)*100</f>
        <v>44.458783196497805</v>
      </c>
      <c r="T1576" t="s">
        <v>83</v>
      </c>
      <c r="V1576" s="7">
        <v>70000</v>
      </c>
      <c r="W1576" t="s">
        <v>45</v>
      </c>
      <c r="X1576" s="17" t="s">
        <v>46</v>
      </c>
      <c r="Z1576" t="s">
        <v>1731</v>
      </c>
      <c r="AA1576">
        <v>407</v>
      </c>
      <c r="AB1576">
        <v>65</v>
      </c>
    </row>
    <row r="1577" spans="1:28" x14ac:dyDescent="0.25">
      <c r="A1577" t="s">
        <v>3303</v>
      </c>
      <c r="B1577" t="s">
        <v>3304</v>
      </c>
      <c r="C1577" s="17">
        <v>44914</v>
      </c>
      <c r="D1577" s="7">
        <v>300000</v>
      </c>
      <c r="E1577" t="s">
        <v>41</v>
      </c>
      <c r="F1577" t="s">
        <v>42</v>
      </c>
      <c r="G1577" s="7">
        <v>300000</v>
      </c>
      <c r="H1577" s="7">
        <v>157370</v>
      </c>
      <c r="I1577" s="12">
        <f t="shared" si="118"/>
        <v>52.456666666666663</v>
      </c>
      <c r="J1577" s="12">
        <f t="shared" si="121"/>
        <v>2.7599633699633657</v>
      </c>
      <c r="K1577" s="7">
        <v>314740</v>
      </c>
      <c r="L1577" s="7">
        <v>70000</v>
      </c>
      <c r="M1577" s="7">
        <f>G1577-L1577</f>
        <v>230000</v>
      </c>
      <c r="N1577" s="7">
        <v>214684.203125</v>
      </c>
      <c r="O1577" s="22">
        <f t="shared" si="119"/>
        <v>1.0713410518895159</v>
      </c>
      <c r="P1577" s="27">
        <v>1432</v>
      </c>
      <c r="Q1577" s="32">
        <f t="shared" si="120"/>
        <v>160.61452513966481</v>
      </c>
      <c r="R1577" s="37" t="s">
        <v>3286</v>
      </c>
      <c r="S1577" s="42">
        <f>ABS(O1909-O1577)*100</f>
        <v>42.724438634557885</v>
      </c>
      <c r="T1577" t="s">
        <v>83</v>
      </c>
      <c r="V1577" s="7">
        <v>70000</v>
      </c>
      <c r="W1577" t="s">
        <v>45</v>
      </c>
      <c r="X1577" s="17" t="s">
        <v>46</v>
      </c>
      <c r="Z1577" t="s">
        <v>1731</v>
      </c>
      <c r="AA1577">
        <v>407</v>
      </c>
      <c r="AB1577">
        <v>65</v>
      </c>
    </row>
    <row r="1578" spans="1:28" x14ac:dyDescent="0.25">
      <c r="A1578" t="s">
        <v>3305</v>
      </c>
      <c r="B1578" t="s">
        <v>3306</v>
      </c>
      <c r="C1578" s="17">
        <v>45085</v>
      </c>
      <c r="D1578" s="7">
        <v>340000</v>
      </c>
      <c r="E1578" t="s">
        <v>41</v>
      </c>
      <c r="F1578" t="s">
        <v>42</v>
      </c>
      <c r="G1578" s="7">
        <v>340000</v>
      </c>
      <c r="H1578" s="7">
        <v>159780</v>
      </c>
      <c r="I1578" s="12">
        <f t="shared" si="118"/>
        <v>46.994117647058822</v>
      </c>
      <c r="J1578" s="12">
        <f t="shared" si="121"/>
        <v>2.702585649644476</v>
      </c>
      <c r="K1578" s="7">
        <v>319551</v>
      </c>
      <c r="L1578" s="7">
        <v>70000</v>
      </c>
      <c r="M1578" s="7">
        <f>G1578-L1578</f>
        <v>270000</v>
      </c>
      <c r="N1578" s="7">
        <v>218904.390625</v>
      </c>
      <c r="O1578" s="22">
        <f t="shared" si="119"/>
        <v>1.2334151874666173</v>
      </c>
      <c r="P1578" s="27">
        <v>1516</v>
      </c>
      <c r="Q1578" s="32">
        <f t="shared" si="120"/>
        <v>178.10026385224273</v>
      </c>
      <c r="R1578" s="37" t="s">
        <v>3286</v>
      </c>
      <c r="S1578" s="42">
        <f>ABS(O1909-O1578)*100</f>
        <v>26.517025076847744</v>
      </c>
      <c r="T1578" t="s">
        <v>83</v>
      </c>
      <c r="V1578" s="7">
        <v>70000</v>
      </c>
      <c r="W1578" t="s">
        <v>45</v>
      </c>
      <c r="X1578" s="17" t="s">
        <v>46</v>
      </c>
      <c r="Z1578" t="s">
        <v>1731</v>
      </c>
      <c r="AA1578">
        <v>407</v>
      </c>
      <c r="AB1578">
        <v>65</v>
      </c>
    </row>
    <row r="1579" spans="1:28" x14ac:dyDescent="0.25">
      <c r="A1579" t="s">
        <v>3307</v>
      </c>
      <c r="B1579" t="s">
        <v>3308</v>
      </c>
      <c r="C1579" s="17">
        <v>45100</v>
      </c>
      <c r="D1579" s="7">
        <v>277000</v>
      </c>
      <c r="E1579" t="s">
        <v>41</v>
      </c>
      <c r="F1579" t="s">
        <v>42</v>
      </c>
      <c r="G1579" s="7">
        <v>277000</v>
      </c>
      <c r="H1579" s="7">
        <v>152390</v>
      </c>
      <c r="I1579" s="12">
        <f t="shared" si="118"/>
        <v>55.014440433212997</v>
      </c>
      <c r="J1579" s="12">
        <f t="shared" si="121"/>
        <v>5.3177371365096988</v>
      </c>
      <c r="K1579" s="7">
        <v>304789</v>
      </c>
      <c r="L1579" s="7">
        <v>70000</v>
      </c>
      <c r="M1579" s="7">
        <f>G1579-L1579</f>
        <v>207000</v>
      </c>
      <c r="N1579" s="7">
        <v>205955.265625</v>
      </c>
      <c r="O1579" s="22">
        <f t="shared" si="119"/>
        <v>1.0050726276496482</v>
      </c>
      <c r="P1579" s="27">
        <v>1494</v>
      </c>
      <c r="Q1579" s="32">
        <f t="shared" si="120"/>
        <v>138.55421686746988</v>
      </c>
      <c r="R1579" s="37" t="s">
        <v>3286</v>
      </c>
      <c r="S1579" s="42">
        <f>ABS(O1909-O1579)*100</f>
        <v>49.35128105854465</v>
      </c>
      <c r="T1579" t="s">
        <v>83</v>
      </c>
      <c r="V1579" s="7">
        <v>70000</v>
      </c>
      <c r="W1579" t="s">
        <v>45</v>
      </c>
      <c r="X1579" s="17" t="s">
        <v>46</v>
      </c>
      <c r="Z1579" t="s">
        <v>1731</v>
      </c>
      <c r="AA1579">
        <v>407</v>
      </c>
      <c r="AB1579">
        <v>65</v>
      </c>
    </row>
    <row r="1580" spans="1:28" x14ac:dyDescent="0.25">
      <c r="A1580" t="s">
        <v>3309</v>
      </c>
      <c r="B1580" t="s">
        <v>3310</v>
      </c>
      <c r="C1580" s="17">
        <v>45124</v>
      </c>
      <c r="D1580" s="7">
        <v>335000</v>
      </c>
      <c r="E1580" t="s">
        <v>41</v>
      </c>
      <c r="F1580" t="s">
        <v>42</v>
      </c>
      <c r="G1580" s="7">
        <v>335000</v>
      </c>
      <c r="H1580" s="7">
        <v>147000</v>
      </c>
      <c r="I1580" s="12">
        <f t="shared" si="118"/>
        <v>43.880597014925371</v>
      </c>
      <c r="J1580" s="12">
        <f t="shared" si="121"/>
        <v>5.8161062817779268</v>
      </c>
      <c r="K1580" s="7">
        <v>294004</v>
      </c>
      <c r="L1580" s="7">
        <v>70000</v>
      </c>
      <c r="M1580" s="7">
        <f>G1580-L1580</f>
        <v>265000</v>
      </c>
      <c r="N1580" s="7">
        <v>196494.734375</v>
      </c>
      <c r="O1580" s="22">
        <f t="shared" si="119"/>
        <v>1.3486366484216379</v>
      </c>
      <c r="P1580" s="27">
        <v>1435</v>
      </c>
      <c r="Q1580" s="32">
        <f t="shared" si="120"/>
        <v>184.66898954703834</v>
      </c>
      <c r="R1580" s="37" t="s">
        <v>3286</v>
      </c>
      <c r="S1580" s="42">
        <f>ABS(O1909-O1580)*100</f>
        <v>14.994878981345682</v>
      </c>
      <c r="T1580" t="s">
        <v>83</v>
      </c>
      <c r="V1580" s="7">
        <v>70000</v>
      </c>
      <c r="W1580" t="s">
        <v>45</v>
      </c>
      <c r="X1580" s="17" t="s">
        <v>46</v>
      </c>
      <c r="Z1580" t="s">
        <v>1731</v>
      </c>
      <c r="AA1580">
        <v>407</v>
      </c>
      <c r="AB1580">
        <v>65</v>
      </c>
    </row>
    <row r="1581" spans="1:28" x14ac:dyDescent="0.25">
      <c r="A1581" t="s">
        <v>3311</v>
      </c>
      <c r="B1581" t="s">
        <v>3312</v>
      </c>
      <c r="C1581" s="17">
        <v>45196</v>
      </c>
      <c r="D1581" s="7">
        <v>369000</v>
      </c>
      <c r="E1581" t="s">
        <v>41</v>
      </c>
      <c r="F1581" t="s">
        <v>42</v>
      </c>
      <c r="G1581" s="7">
        <v>369000</v>
      </c>
      <c r="H1581" s="7">
        <v>157570</v>
      </c>
      <c r="I1581" s="12">
        <f t="shared" si="118"/>
        <v>42.701897018970193</v>
      </c>
      <c r="J1581" s="12">
        <f t="shared" si="121"/>
        <v>6.9948062777331046</v>
      </c>
      <c r="K1581" s="7">
        <v>315133</v>
      </c>
      <c r="L1581" s="7">
        <v>80000</v>
      </c>
      <c r="M1581" s="7">
        <f>G1581-L1581</f>
        <v>289000</v>
      </c>
      <c r="N1581" s="7">
        <v>206257.015625</v>
      </c>
      <c r="O1581" s="22">
        <f t="shared" si="119"/>
        <v>1.4011644603907034</v>
      </c>
      <c r="P1581" s="27">
        <v>1543</v>
      </c>
      <c r="Q1581" s="32">
        <f t="shared" si="120"/>
        <v>187.29747245625404</v>
      </c>
      <c r="R1581" s="37" t="s">
        <v>3286</v>
      </c>
      <c r="S1581" s="42">
        <f>ABS(O1909-O1581)*100</f>
        <v>9.7420977844391299</v>
      </c>
      <c r="T1581" t="s">
        <v>83</v>
      </c>
      <c r="V1581" s="7">
        <v>80000</v>
      </c>
      <c r="W1581" t="s">
        <v>45</v>
      </c>
      <c r="X1581" s="17" t="s">
        <v>46</v>
      </c>
      <c r="Z1581" t="s">
        <v>1731</v>
      </c>
      <c r="AA1581">
        <v>407</v>
      </c>
      <c r="AB1581">
        <v>65</v>
      </c>
    </row>
    <row r="1582" spans="1:28" x14ac:dyDescent="0.25">
      <c r="A1582" t="s">
        <v>3313</v>
      </c>
      <c r="B1582" t="s">
        <v>3314</v>
      </c>
      <c r="C1582" s="17">
        <v>44819</v>
      </c>
      <c r="D1582" s="7">
        <v>335000</v>
      </c>
      <c r="E1582" t="s">
        <v>41</v>
      </c>
      <c r="F1582" t="s">
        <v>42</v>
      </c>
      <c r="G1582" s="7">
        <v>335000</v>
      </c>
      <c r="H1582" s="7">
        <v>151000</v>
      </c>
      <c r="I1582" s="12">
        <f t="shared" si="118"/>
        <v>45.07462686567164</v>
      </c>
      <c r="J1582" s="12">
        <f t="shared" si="121"/>
        <v>4.6220764310316582</v>
      </c>
      <c r="K1582" s="7">
        <v>302006</v>
      </c>
      <c r="L1582" s="7">
        <v>80000</v>
      </c>
      <c r="M1582" s="7">
        <f>G1582-L1582</f>
        <v>255000</v>
      </c>
      <c r="N1582" s="7">
        <v>194742.109375</v>
      </c>
      <c r="O1582" s="22">
        <f t="shared" si="119"/>
        <v>1.3094240419721754</v>
      </c>
      <c r="P1582" s="27">
        <v>1445</v>
      </c>
      <c r="Q1582" s="32">
        <f t="shared" si="120"/>
        <v>176.47058823529412</v>
      </c>
      <c r="R1582" s="37" t="s">
        <v>3286</v>
      </c>
      <c r="S1582" s="42">
        <f>ABS(O1909-O1582)*100</f>
        <v>18.91613962629193</v>
      </c>
      <c r="T1582" t="s">
        <v>83</v>
      </c>
      <c r="V1582" s="7">
        <v>80000</v>
      </c>
      <c r="W1582" t="s">
        <v>45</v>
      </c>
      <c r="X1582" s="17" t="s">
        <v>46</v>
      </c>
      <c r="Z1582" t="s">
        <v>1731</v>
      </c>
      <c r="AA1582">
        <v>407</v>
      </c>
      <c r="AB1582">
        <v>65</v>
      </c>
    </row>
    <row r="1583" spans="1:28" x14ac:dyDescent="0.25">
      <c r="A1583" t="s">
        <v>3315</v>
      </c>
      <c r="B1583" t="s">
        <v>3316</v>
      </c>
      <c r="C1583" s="17">
        <v>44762</v>
      </c>
      <c r="D1583" s="7">
        <v>335000</v>
      </c>
      <c r="E1583" t="s">
        <v>41</v>
      </c>
      <c r="F1583" t="s">
        <v>42</v>
      </c>
      <c r="G1583" s="7">
        <v>335000</v>
      </c>
      <c r="H1583" s="7">
        <v>161860</v>
      </c>
      <c r="I1583" s="12">
        <f t="shared" si="118"/>
        <v>48.316417910447761</v>
      </c>
      <c r="J1583" s="12">
        <f t="shared" si="121"/>
        <v>1.3802853862555367</v>
      </c>
      <c r="K1583" s="7">
        <v>323713</v>
      </c>
      <c r="L1583" s="7">
        <v>80000</v>
      </c>
      <c r="M1583" s="7">
        <f>G1583-L1583</f>
        <v>255000</v>
      </c>
      <c r="N1583" s="7">
        <v>213783.328125</v>
      </c>
      <c r="O1583" s="22">
        <f t="shared" si="119"/>
        <v>1.1927964740585404</v>
      </c>
      <c r="P1583" s="27">
        <v>1445</v>
      </c>
      <c r="Q1583" s="32">
        <f t="shared" si="120"/>
        <v>176.47058823529412</v>
      </c>
      <c r="R1583" s="37" t="s">
        <v>3286</v>
      </c>
      <c r="S1583" s="42">
        <f>ABS(O1909-O1583)*100</f>
        <v>30.578896417655432</v>
      </c>
      <c r="T1583" t="s">
        <v>83</v>
      </c>
      <c r="V1583" s="7">
        <v>80000</v>
      </c>
      <c r="W1583" t="s">
        <v>45</v>
      </c>
      <c r="X1583" s="17" t="s">
        <v>46</v>
      </c>
      <c r="Z1583" t="s">
        <v>1731</v>
      </c>
      <c r="AA1583">
        <v>407</v>
      </c>
      <c r="AB1583">
        <v>65</v>
      </c>
    </row>
    <row r="1584" spans="1:28" x14ac:dyDescent="0.25">
      <c r="A1584" t="s">
        <v>3317</v>
      </c>
      <c r="B1584" t="s">
        <v>3318</v>
      </c>
      <c r="C1584" s="17">
        <v>44673</v>
      </c>
      <c r="D1584" s="7">
        <v>275000</v>
      </c>
      <c r="E1584" t="s">
        <v>41</v>
      </c>
      <c r="F1584" t="s">
        <v>42</v>
      </c>
      <c r="G1584" s="7">
        <v>275000</v>
      </c>
      <c r="H1584" s="7">
        <v>147060</v>
      </c>
      <c r="I1584" s="12">
        <f t="shared" si="118"/>
        <v>53.476363636363629</v>
      </c>
      <c r="J1584" s="12">
        <f t="shared" si="121"/>
        <v>3.7796603396603317</v>
      </c>
      <c r="K1584" s="7">
        <v>294113</v>
      </c>
      <c r="L1584" s="7">
        <v>70000</v>
      </c>
      <c r="M1584" s="7">
        <f>G1584-L1584</f>
        <v>205000</v>
      </c>
      <c r="N1584" s="7">
        <v>196590.34375</v>
      </c>
      <c r="O1584" s="22">
        <f t="shared" si="119"/>
        <v>1.0427775652129405</v>
      </c>
      <c r="P1584" s="27">
        <v>1435</v>
      </c>
      <c r="Q1584" s="32">
        <f t="shared" si="120"/>
        <v>142.85714285714286</v>
      </c>
      <c r="R1584" s="37" t="s">
        <v>3286</v>
      </c>
      <c r="S1584" s="42">
        <f>ABS(O1909-O1584)*100</f>
        <v>45.58078730221542</v>
      </c>
      <c r="T1584" t="s">
        <v>83</v>
      </c>
      <c r="V1584" s="7">
        <v>70000</v>
      </c>
      <c r="W1584" t="s">
        <v>45</v>
      </c>
      <c r="X1584" s="17" t="s">
        <v>46</v>
      </c>
      <c r="Z1584" t="s">
        <v>1731</v>
      </c>
      <c r="AA1584">
        <v>407</v>
      </c>
      <c r="AB1584">
        <v>65</v>
      </c>
    </row>
    <row r="1585" spans="1:28" x14ac:dyDescent="0.25">
      <c r="A1585" t="s">
        <v>3319</v>
      </c>
      <c r="B1585" t="s">
        <v>3320</v>
      </c>
      <c r="C1585" s="17">
        <v>44883</v>
      </c>
      <c r="D1585" s="7">
        <v>310000</v>
      </c>
      <c r="E1585" t="s">
        <v>41</v>
      </c>
      <c r="F1585" t="s">
        <v>42</v>
      </c>
      <c r="G1585" s="7">
        <v>310000</v>
      </c>
      <c r="H1585" s="7">
        <v>161140</v>
      </c>
      <c r="I1585" s="12">
        <f t="shared" si="118"/>
        <v>51.980645161290319</v>
      </c>
      <c r="J1585" s="12">
        <f t="shared" si="121"/>
        <v>2.2839418645870211</v>
      </c>
      <c r="K1585" s="7">
        <v>322281</v>
      </c>
      <c r="L1585" s="7">
        <v>70000</v>
      </c>
      <c r="M1585" s="7">
        <f>G1585-L1585</f>
        <v>240000</v>
      </c>
      <c r="N1585" s="7">
        <v>221299.125</v>
      </c>
      <c r="O1585" s="22">
        <f t="shared" si="119"/>
        <v>1.0845049658465662</v>
      </c>
      <c r="P1585" s="27">
        <v>1494</v>
      </c>
      <c r="Q1585" s="32">
        <f t="shared" si="120"/>
        <v>160.64257028112451</v>
      </c>
      <c r="R1585" s="37" t="s">
        <v>3286</v>
      </c>
      <c r="S1585" s="42">
        <f>ABS(O1909-O1585)*100</f>
        <v>41.408047238852852</v>
      </c>
      <c r="T1585" t="s">
        <v>83</v>
      </c>
      <c r="V1585" s="7">
        <v>70000</v>
      </c>
      <c r="W1585" t="s">
        <v>45</v>
      </c>
      <c r="X1585" s="17" t="s">
        <v>46</v>
      </c>
      <c r="Z1585" t="s">
        <v>1731</v>
      </c>
      <c r="AA1585">
        <v>407</v>
      </c>
      <c r="AB1585">
        <v>72</v>
      </c>
    </row>
    <row r="1586" spans="1:28" x14ac:dyDescent="0.25">
      <c r="A1586" t="s">
        <v>3321</v>
      </c>
      <c r="B1586" t="s">
        <v>3322</v>
      </c>
      <c r="C1586" s="17">
        <v>45044</v>
      </c>
      <c r="D1586" s="7">
        <v>390000</v>
      </c>
      <c r="E1586" t="s">
        <v>41</v>
      </c>
      <c r="F1586" t="s">
        <v>42</v>
      </c>
      <c r="G1586" s="7">
        <v>390000</v>
      </c>
      <c r="H1586" s="7">
        <v>198600</v>
      </c>
      <c r="I1586" s="12">
        <f t="shared" si="118"/>
        <v>50.923076923076927</v>
      </c>
      <c r="J1586" s="12">
        <f t="shared" si="121"/>
        <v>1.2263736263736291</v>
      </c>
      <c r="K1586" s="7">
        <v>397190</v>
      </c>
      <c r="L1586" s="7">
        <v>80000</v>
      </c>
      <c r="M1586" s="7">
        <f>G1586-L1586</f>
        <v>310000</v>
      </c>
      <c r="N1586" s="7">
        <v>278236.84375</v>
      </c>
      <c r="O1586" s="22">
        <f t="shared" si="119"/>
        <v>1.1141586995521688</v>
      </c>
      <c r="P1586" s="27">
        <v>1771</v>
      </c>
      <c r="Q1586" s="32">
        <f t="shared" si="120"/>
        <v>175.04234895539244</v>
      </c>
      <c r="R1586" s="37" t="s">
        <v>3286</v>
      </c>
      <c r="S1586" s="42">
        <f>ABS(O1909-O1586)*100</f>
        <v>38.442673868292587</v>
      </c>
      <c r="T1586" t="s">
        <v>83</v>
      </c>
      <c r="V1586" s="7">
        <v>80000</v>
      </c>
      <c r="W1586" t="s">
        <v>45</v>
      </c>
      <c r="X1586" s="17" t="s">
        <v>46</v>
      </c>
      <c r="Z1586" t="s">
        <v>1731</v>
      </c>
      <c r="AA1586">
        <v>407</v>
      </c>
      <c r="AB1586">
        <v>71</v>
      </c>
    </row>
    <row r="1587" spans="1:28" x14ac:dyDescent="0.25">
      <c r="A1587" t="s">
        <v>3323</v>
      </c>
      <c r="B1587" t="s">
        <v>3324</v>
      </c>
      <c r="C1587" s="17">
        <v>45117</v>
      </c>
      <c r="D1587" s="7">
        <v>345000</v>
      </c>
      <c r="E1587" t="s">
        <v>41</v>
      </c>
      <c r="F1587" t="s">
        <v>42</v>
      </c>
      <c r="G1587" s="7">
        <v>345000</v>
      </c>
      <c r="H1587" s="7">
        <v>165600</v>
      </c>
      <c r="I1587" s="12">
        <f t="shared" si="118"/>
        <v>48</v>
      </c>
      <c r="J1587" s="12">
        <f t="shared" si="121"/>
        <v>1.6967032967032978</v>
      </c>
      <c r="K1587" s="7">
        <v>331202</v>
      </c>
      <c r="L1587" s="7">
        <v>80000</v>
      </c>
      <c r="M1587" s="7">
        <f>G1587-L1587</f>
        <v>265000</v>
      </c>
      <c r="N1587" s="7">
        <v>220352.625</v>
      </c>
      <c r="O1587" s="22">
        <f t="shared" si="119"/>
        <v>1.2026178494583397</v>
      </c>
      <c r="P1587" s="27">
        <v>1494</v>
      </c>
      <c r="Q1587" s="32">
        <f t="shared" si="120"/>
        <v>177.37617135207498</v>
      </c>
      <c r="R1587" s="37" t="s">
        <v>3286</v>
      </c>
      <c r="S1587" s="42">
        <f>ABS(O1909-O1587)*100</f>
        <v>29.596758877675498</v>
      </c>
      <c r="T1587" t="s">
        <v>83</v>
      </c>
      <c r="V1587" s="7">
        <v>80000</v>
      </c>
      <c r="W1587" t="s">
        <v>45</v>
      </c>
      <c r="X1587" s="17" t="s">
        <v>46</v>
      </c>
      <c r="Z1587" t="s">
        <v>1731</v>
      </c>
      <c r="AA1587">
        <v>407</v>
      </c>
      <c r="AB1587">
        <v>70</v>
      </c>
    </row>
    <row r="1588" spans="1:28" x14ac:dyDescent="0.25">
      <c r="A1588" t="s">
        <v>3325</v>
      </c>
      <c r="B1588" t="s">
        <v>3326</v>
      </c>
      <c r="C1588" s="17">
        <v>45310</v>
      </c>
      <c r="D1588" s="7">
        <v>368000</v>
      </c>
      <c r="E1588" t="s">
        <v>41</v>
      </c>
      <c r="F1588" t="s">
        <v>42</v>
      </c>
      <c r="G1588" s="7">
        <v>368000</v>
      </c>
      <c r="H1588" s="7">
        <v>191730</v>
      </c>
      <c r="I1588" s="12">
        <f t="shared" si="118"/>
        <v>52.100543478260875</v>
      </c>
      <c r="J1588" s="12">
        <f t="shared" si="121"/>
        <v>2.4038401815575767</v>
      </c>
      <c r="K1588" s="7">
        <v>383456</v>
      </c>
      <c r="L1588" s="7">
        <v>70000</v>
      </c>
      <c r="M1588" s="7">
        <f>G1588-L1588</f>
        <v>298000</v>
      </c>
      <c r="N1588" s="7">
        <v>274961.40625</v>
      </c>
      <c r="O1588" s="22">
        <f t="shared" si="119"/>
        <v>1.0837884634945927</v>
      </c>
      <c r="P1588" s="27">
        <v>2063</v>
      </c>
      <c r="Q1588" s="32">
        <f t="shared" si="120"/>
        <v>144.44983034415898</v>
      </c>
      <c r="R1588" s="37" t="s">
        <v>3286</v>
      </c>
      <c r="S1588" s="42">
        <f>ABS(O1909-O1588)*100</f>
        <v>41.479697474050205</v>
      </c>
      <c r="T1588" t="s">
        <v>44</v>
      </c>
      <c r="V1588" s="7">
        <v>70000</v>
      </c>
      <c r="W1588" t="s">
        <v>45</v>
      </c>
      <c r="X1588" s="17" t="s">
        <v>46</v>
      </c>
      <c r="Z1588" t="s">
        <v>1731</v>
      </c>
      <c r="AA1588">
        <v>407</v>
      </c>
      <c r="AB1588">
        <v>71</v>
      </c>
    </row>
    <row r="1589" spans="1:28" x14ac:dyDescent="0.25">
      <c r="A1589" t="s">
        <v>3327</v>
      </c>
      <c r="B1589" t="s">
        <v>3328</v>
      </c>
      <c r="C1589" s="17">
        <v>45327</v>
      </c>
      <c r="D1589" s="7">
        <v>290000</v>
      </c>
      <c r="E1589" t="s">
        <v>41</v>
      </c>
      <c r="F1589" t="s">
        <v>42</v>
      </c>
      <c r="G1589" s="7">
        <v>290000</v>
      </c>
      <c r="H1589" s="7">
        <v>158100</v>
      </c>
      <c r="I1589" s="12">
        <f t="shared" si="118"/>
        <v>54.517241379310342</v>
      </c>
      <c r="J1589" s="12">
        <f t="shared" si="121"/>
        <v>4.8205380826070439</v>
      </c>
      <c r="K1589" s="7">
        <v>316199</v>
      </c>
      <c r="L1589" s="7">
        <v>70000</v>
      </c>
      <c r="M1589" s="7">
        <f>G1589-L1589</f>
        <v>220000</v>
      </c>
      <c r="N1589" s="7">
        <v>215964.03125</v>
      </c>
      <c r="O1589" s="22">
        <f t="shared" si="119"/>
        <v>1.0186881524976164</v>
      </c>
      <c r="P1589" s="27">
        <v>1477</v>
      </c>
      <c r="Q1589" s="32">
        <f t="shared" si="120"/>
        <v>148.95057549085985</v>
      </c>
      <c r="R1589" s="37" t="s">
        <v>3286</v>
      </c>
      <c r="S1589" s="42">
        <f>ABS(O1909-O1589)*100</f>
        <v>47.98972857374784</v>
      </c>
      <c r="T1589" t="s">
        <v>83</v>
      </c>
      <c r="V1589" s="7">
        <v>70000</v>
      </c>
      <c r="W1589" t="s">
        <v>45</v>
      </c>
      <c r="X1589" s="17" t="s">
        <v>46</v>
      </c>
      <c r="Z1589" t="s">
        <v>1731</v>
      </c>
      <c r="AA1589">
        <v>407</v>
      </c>
      <c r="AB1589">
        <v>71</v>
      </c>
    </row>
    <row r="1590" spans="1:28" x14ac:dyDescent="0.25">
      <c r="A1590" t="s">
        <v>3329</v>
      </c>
      <c r="B1590" t="s">
        <v>3330</v>
      </c>
      <c r="C1590" s="17">
        <v>45338</v>
      </c>
      <c r="D1590" s="7">
        <v>350300</v>
      </c>
      <c r="E1590" t="s">
        <v>41</v>
      </c>
      <c r="F1590" t="s">
        <v>42</v>
      </c>
      <c r="G1590" s="7">
        <v>350300</v>
      </c>
      <c r="H1590" s="7">
        <v>163130</v>
      </c>
      <c r="I1590" s="12">
        <f t="shared" si="118"/>
        <v>46.568655438195833</v>
      </c>
      <c r="J1590" s="12">
        <f t="shared" si="121"/>
        <v>3.1280478585074647</v>
      </c>
      <c r="K1590" s="7">
        <v>326267</v>
      </c>
      <c r="L1590" s="7">
        <v>70000</v>
      </c>
      <c r="M1590" s="7">
        <f>G1590-L1590</f>
        <v>280300</v>
      </c>
      <c r="N1590" s="7">
        <v>224795.609375</v>
      </c>
      <c r="O1590" s="22">
        <f t="shared" si="119"/>
        <v>1.2469104747166506</v>
      </c>
      <c r="P1590" s="27">
        <v>1494</v>
      </c>
      <c r="Q1590" s="32">
        <f t="shared" si="120"/>
        <v>187.61713520749666</v>
      </c>
      <c r="R1590" s="37" t="s">
        <v>3286</v>
      </c>
      <c r="S1590" s="42">
        <f>ABS(O1909-O1590)*100</f>
        <v>25.167496351844409</v>
      </c>
      <c r="T1590" t="s">
        <v>83</v>
      </c>
      <c r="V1590" s="7">
        <v>70000</v>
      </c>
      <c r="W1590" t="s">
        <v>45</v>
      </c>
      <c r="X1590" s="17" t="s">
        <v>46</v>
      </c>
      <c r="Z1590" t="s">
        <v>1731</v>
      </c>
      <c r="AA1590">
        <v>407</v>
      </c>
      <c r="AB1590">
        <v>72</v>
      </c>
    </row>
    <row r="1591" spans="1:28" x14ac:dyDescent="0.25">
      <c r="A1591" t="s">
        <v>3331</v>
      </c>
      <c r="B1591" t="s">
        <v>3332</v>
      </c>
      <c r="C1591" s="17">
        <v>44837</v>
      </c>
      <c r="D1591" s="7">
        <v>343000</v>
      </c>
      <c r="E1591" t="s">
        <v>41</v>
      </c>
      <c r="F1591" t="s">
        <v>42</v>
      </c>
      <c r="G1591" s="7">
        <v>343000</v>
      </c>
      <c r="H1591" s="7">
        <v>191480</v>
      </c>
      <c r="I1591" s="12">
        <f t="shared" si="118"/>
        <v>55.825072886297377</v>
      </c>
      <c r="J1591" s="12">
        <f t="shared" si="121"/>
        <v>6.1283695895940795</v>
      </c>
      <c r="K1591" s="7">
        <v>382962</v>
      </c>
      <c r="L1591" s="7">
        <v>80000</v>
      </c>
      <c r="M1591" s="7">
        <f>G1591-L1591</f>
        <v>263000</v>
      </c>
      <c r="N1591" s="7">
        <v>265756.125</v>
      </c>
      <c r="O1591" s="22">
        <f t="shared" si="119"/>
        <v>0.98962911955462929</v>
      </c>
      <c r="P1591" s="27">
        <v>1722</v>
      </c>
      <c r="Q1591" s="32">
        <f t="shared" si="120"/>
        <v>152.72938443670151</v>
      </c>
      <c r="R1591" s="37" t="s">
        <v>3286</v>
      </c>
      <c r="S1591" s="42">
        <f>ABS(O1909-O1591)*100</f>
        <v>50.895631868046543</v>
      </c>
      <c r="T1591" t="s">
        <v>83</v>
      </c>
      <c r="V1591" s="7">
        <v>80000</v>
      </c>
      <c r="W1591" t="s">
        <v>45</v>
      </c>
      <c r="X1591" s="17" t="s">
        <v>46</v>
      </c>
      <c r="Z1591" t="s">
        <v>1731</v>
      </c>
      <c r="AA1591">
        <v>407</v>
      </c>
      <c r="AB1591">
        <v>72</v>
      </c>
    </row>
    <row r="1592" spans="1:28" x14ac:dyDescent="0.25">
      <c r="A1592" t="s">
        <v>3333</v>
      </c>
      <c r="B1592" t="s">
        <v>3334</v>
      </c>
      <c r="C1592" s="17">
        <v>45085</v>
      </c>
      <c r="D1592" s="7">
        <v>360000</v>
      </c>
      <c r="E1592" t="s">
        <v>41</v>
      </c>
      <c r="F1592" t="s">
        <v>42</v>
      </c>
      <c r="G1592" s="7">
        <v>360000</v>
      </c>
      <c r="H1592" s="7">
        <v>185250</v>
      </c>
      <c r="I1592" s="12">
        <f t="shared" si="118"/>
        <v>51.458333333333329</v>
      </c>
      <c r="J1592" s="12">
        <f t="shared" si="121"/>
        <v>1.7616300366300308</v>
      </c>
      <c r="K1592" s="7">
        <v>370508</v>
      </c>
      <c r="L1592" s="7">
        <v>80000</v>
      </c>
      <c r="M1592" s="7">
        <f>G1592-L1592</f>
        <v>280000</v>
      </c>
      <c r="N1592" s="7">
        <v>254831.578125</v>
      </c>
      <c r="O1592" s="22">
        <f t="shared" si="119"/>
        <v>1.0987649256822261</v>
      </c>
      <c r="P1592" s="27">
        <v>1771</v>
      </c>
      <c r="Q1592" s="32">
        <f t="shared" si="120"/>
        <v>158.10276679841897</v>
      </c>
      <c r="R1592" s="37" t="s">
        <v>3286</v>
      </c>
      <c r="S1592" s="42">
        <f>ABS(O1909-O1592)*100</f>
        <v>39.982051255286862</v>
      </c>
      <c r="T1592" t="s">
        <v>83</v>
      </c>
      <c r="V1592" s="7">
        <v>80000</v>
      </c>
      <c r="W1592" t="s">
        <v>45</v>
      </c>
      <c r="X1592" s="17" t="s">
        <v>46</v>
      </c>
      <c r="Z1592" t="s">
        <v>1731</v>
      </c>
      <c r="AA1592">
        <v>407</v>
      </c>
      <c r="AB1592">
        <v>72</v>
      </c>
    </row>
    <row r="1593" spans="1:28" x14ac:dyDescent="0.25">
      <c r="A1593" t="s">
        <v>3335</v>
      </c>
      <c r="B1593" t="s">
        <v>3336</v>
      </c>
      <c r="C1593" s="17">
        <v>45103</v>
      </c>
      <c r="D1593" s="7">
        <v>355000</v>
      </c>
      <c r="E1593" t="s">
        <v>41</v>
      </c>
      <c r="F1593" t="s">
        <v>42</v>
      </c>
      <c r="G1593" s="7">
        <v>355000</v>
      </c>
      <c r="H1593" s="7">
        <v>169090</v>
      </c>
      <c r="I1593" s="12">
        <f t="shared" si="118"/>
        <v>47.630985915492957</v>
      </c>
      <c r="J1593" s="12">
        <f t="shared" si="121"/>
        <v>2.0657173812103409</v>
      </c>
      <c r="K1593" s="7">
        <v>338183</v>
      </c>
      <c r="L1593" s="7">
        <v>80000</v>
      </c>
      <c r="M1593" s="7">
        <f>G1593-L1593</f>
        <v>275000</v>
      </c>
      <c r="N1593" s="7">
        <v>226476.3125</v>
      </c>
      <c r="O1593" s="22">
        <f t="shared" si="119"/>
        <v>1.2142550228072968</v>
      </c>
      <c r="P1593" s="27">
        <v>1494</v>
      </c>
      <c r="Q1593" s="32">
        <f t="shared" si="120"/>
        <v>184.06961178045515</v>
      </c>
      <c r="R1593" s="37" t="s">
        <v>3286</v>
      </c>
      <c r="S1593" s="42">
        <f>ABS(O1909-O1593)*100</f>
        <v>28.43304154277979</v>
      </c>
      <c r="T1593" t="s">
        <v>83</v>
      </c>
      <c r="V1593" s="7">
        <v>80000</v>
      </c>
      <c r="W1593" t="s">
        <v>45</v>
      </c>
      <c r="X1593" s="17" t="s">
        <v>46</v>
      </c>
      <c r="Z1593" t="s">
        <v>1731</v>
      </c>
      <c r="AA1593">
        <v>407</v>
      </c>
      <c r="AB1593">
        <v>72</v>
      </c>
    </row>
    <row r="1594" spans="1:28" x14ac:dyDescent="0.25">
      <c r="A1594" t="s">
        <v>3337</v>
      </c>
      <c r="B1594" t="s">
        <v>3338</v>
      </c>
      <c r="C1594" s="17">
        <v>44673</v>
      </c>
      <c r="D1594" s="7">
        <v>262000</v>
      </c>
      <c r="E1594" t="s">
        <v>41</v>
      </c>
      <c r="F1594" t="s">
        <v>42</v>
      </c>
      <c r="G1594" s="7">
        <v>262000</v>
      </c>
      <c r="H1594" s="7">
        <v>167360</v>
      </c>
      <c r="I1594" s="12">
        <f t="shared" ref="I1594:I1654" si="122">H1594/G1594*100</f>
        <v>63.877862595419842</v>
      </c>
      <c r="J1594" s="12">
        <f t="shared" si="121"/>
        <v>14.181159298716544</v>
      </c>
      <c r="K1594" s="7">
        <v>334722</v>
      </c>
      <c r="L1594" s="7">
        <v>80000</v>
      </c>
      <c r="M1594" s="7">
        <f>G1594-L1594</f>
        <v>182000</v>
      </c>
      <c r="N1594" s="7">
        <v>223440.34375</v>
      </c>
      <c r="O1594" s="22">
        <f t="shared" ref="O1594:O1654" si="123">M1594/N1594</f>
        <v>0.81453508773524697</v>
      </c>
      <c r="P1594" s="27">
        <v>1420</v>
      </c>
      <c r="Q1594" s="32">
        <f t="shared" ref="Q1594:Q1654" si="124">M1594/P1594</f>
        <v>128.16901408450704</v>
      </c>
      <c r="R1594" s="37" t="s">
        <v>3286</v>
      </c>
      <c r="S1594" s="42">
        <f>ABS(O1909-O1594)*100</f>
        <v>68.405035049984775</v>
      </c>
      <c r="T1594" t="s">
        <v>83</v>
      </c>
      <c r="V1594" s="7">
        <v>80000</v>
      </c>
      <c r="W1594" t="s">
        <v>45</v>
      </c>
      <c r="X1594" s="17" t="s">
        <v>46</v>
      </c>
      <c r="Z1594" t="s">
        <v>1731</v>
      </c>
      <c r="AA1594">
        <v>407</v>
      </c>
      <c r="AB1594">
        <v>73</v>
      </c>
    </row>
    <row r="1595" spans="1:28" x14ac:dyDescent="0.25">
      <c r="A1595" t="s">
        <v>3339</v>
      </c>
      <c r="B1595" t="s">
        <v>3340</v>
      </c>
      <c r="C1595" s="17">
        <v>45097</v>
      </c>
      <c r="D1595" s="7">
        <v>427500</v>
      </c>
      <c r="E1595" t="s">
        <v>41</v>
      </c>
      <c r="F1595" t="s">
        <v>42</v>
      </c>
      <c r="G1595" s="7">
        <v>427500</v>
      </c>
      <c r="H1595" s="7">
        <v>199280</v>
      </c>
      <c r="I1595" s="12">
        <f t="shared" si="122"/>
        <v>46.615204678362574</v>
      </c>
      <c r="J1595" s="12">
        <f t="shared" si="121"/>
        <v>3.0814986183407242</v>
      </c>
      <c r="K1595" s="7">
        <v>398563</v>
      </c>
      <c r="L1595" s="7">
        <v>80000</v>
      </c>
      <c r="M1595" s="7">
        <f>G1595-L1595</f>
        <v>347500</v>
      </c>
      <c r="N1595" s="7">
        <v>279441.21875</v>
      </c>
      <c r="O1595" s="22">
        <f t="shared" si="123"/>
        <v>1.2435531220284588</v>
      </c>
      <c r="P1595" s="27">
        <v>1722</v>
      </c>
      <c r="Q1595" s="32">
        <f t="shared" si="124"/>
        <v>201.80023228803717</v>
      </c>
      <c r="R1595" s="37" t="s">
        <v>3286</v>
      </c>
      <c r="S1595" s="42">
        <f>ABS(O1909-O1595)*100</f>
        <v>25.503231620663591</v>
      </c>
      <c r="T1595" t="s">
        <v>83</v>
      </c>
      <c r="V1595" s="7">
        <v>80000</v>
      </c>
      <c r="W1595" t="s">
        <v>45</v>
      </c>
      <c r="X1595" s="17" t="s">
        <v>46</v>
      </c>
      <c r="Z1595" t="s">
        <v>1731</v>
      </c>
      <c r="AA1595">
        <v>407</v>
      </c>
      <c r="AB1595">
        <v>73</v>
      </c>
    </row>
    <row r="1596" spans="1:28" x14ac:dyDescent="0.25">
      <c r="A1596" t="s">
        <v>3341</v>
      </c>
      <c r="B1596" t="s">
        <v>3342</v>
      </c>
      <c r="C1596" s="17">
        <v>44714</v>
      </c>
      <c r="D1596" s="7">
        <v>357000</v>
      </c>
      <c r="E1596" t="s">
        <v>41</v>
      </c>
      <c r="F1596" t="s">
        <v>42</v>
      </c>
      <c r="G1596" s="7">
        <v>357000</v>
      </c>
      <c r="H1596" s="7">
        <v>176180</v>
      </c>
      <c r="I1596" s="12">
        <f t="shared" si="122"/>
        <v>49.350140056022404</v>
      </c>
      <c r="J1596" s="12">
        <f t="shared" si="121"/>
        <v>0.34656324068089361</v>
      </c>
      <c r="K1596" s="7">
        <v>352359</v>
      </c>
      <c r="L1596" s="7">
        <v>70000</v>
      </c>
      <c r="M1596" s="7">
        <f>G1596-L1596</f>
        <v>287000</v>
      </c>
      <c r="N1596" s="7">
        <v>247683.328125</v>
      </c>
      <c r="O1596" s="22">
        <f t="shared" si="123"/>
        <v>1.1587376597877344</v>
      </c>
      <c r="P1596" s="27">
        <v>1494</v>
      </c>
      <c r="Q1596" s="32">
        <f t="shared" si="124"/>
        <v>192.10174029451139</v>
      </c>
      <c r="R1596" s="37" t="s">
        <v>3286</v>
      </c>
      <c r="S1596" s="42">
        <f>ABS(O1909-O1596)*100</f>
        <v>33.984777844736037</v>
      </c>
      <c r="T1596" t="s">
        <v>83</v>
      </c>
      <c r="V1596" s="7">
        <v>70000</v>
      </c>
      <c r="W1596" t="s">
        <v>45</v>
      </c>
      <c r="X1596" s="17" t="s">
        <v>46</v>
      </c>
      <c r="Z1596" t="s">
        <v>1731</v>
      </c>
      <c r="AA1596">
        <v>407</v>
      </c>
      <c r="AB1596">
        <v>73</v>
      </c>
    </row>
    <row r="1597" spans="1:28" x14ac:dyDescent="0.25">
      <c r="A1597" t="s">
        <v>3343</v>
      </c>
      <c r="B1597" t="s">
        <v>3344</v>
      </c>
      <c r="C1597" s="17">
        <v>44734</v>
      </c>
      <c r="D1597" s="7">
        <v>320000</v>
      </c>
      <c r="E1597" t="s">
        <v>41</v>
      </c>
      <c r="F1597" t="s">
        <v>42</v>
      </c>
      <c r="G1597" s="7">
        <v>320000</v>
      </c>
      <c r="H1597" s="7">
        <v>182680</v>
      </c>
      <c r="I1597" s="12">
        <f t="shared" si="122"/>
        <v>57.087500000000006</v>
      </c>
      <c r="J1597" s="12">
        <f t="shared" si="121"/>
        <v>7.3907967032967079</v>
      </c>
      <c r="K1597" s="7">
        <v>365355</v>
      </c>
      <c r="L1597" s="7">
        <v>70000</v>
      </c>
      <c r="M1597" s="7">
        <f>G1597-L1597</f>
        <v>250000</v>
      </c>
      <c r="N1597" s="7">
        <v>259083.328125</v>
      </c>
      <c r="O1597" s="22">
        <f t="shared" si="123"/>
        <v>0.96494051473424969</v>
      </c>
      <c r="P1597" s="27">
        <v>1722</v>
      </c>
      <c r="Q1597" s="32">
        <f t="shared" si="124"/>
        <v>145.18002322880372</v>
      </c>
      <c r="R1597" s="37" t="s">
        <v>3286</v>
      </c>
      <c r="S1597" s="42">
        <f>ABS(O1909-O1597)*100</f>
        <v>53.364492350084504</v>
      </c>
      <c r="T1597" t="s">
        <v>83</v>
      </c>
      <c r="V1597" s="7">
        <v>70000</v>
      </c>
      <c r="W1597" t="s">
        <v>45</v>
      </c>
      <c r="X1597" s="17" t="s">
        <v>46</v>
      </c>
      <c r="Z1597" t="s">
        <v>1731</v>
      </c>
      <c r="AA1597">
        <v>407</v>
      </c>
      <c r="AB1597">
        <v>73</v>
      </c>
    </row>
    <row r="1598" spans="1:28" x14ac:dyDescent="0.25">
      <c r="A1598" t="s">
        <v>3345</v>
      </c>
      <c r="B1598" t="s">
        <v>3346</v>
      </c>
      <c r="C1598" s="17">
        <v>45154</v>
      </c>
      <c r="D1598" s="7">
        <v>325000</v>
      </c>
      <c r="E1598" t="s">
        <v>41</v>
      </c>
      <c r="F1598" t="s">
        <v>42</v>
      </c>
      <c r="G1598" s="7">
        <v>325000</v>
      </c>
      <c r="H1598" s="7">
        <v>179960</v>
      </c>
      <c r="I1598" s="12">
        <f t="shared" si="122"/>
        <v>55.372307692307686</v>
      </c>
      <c r="J1598" s="12">
        <f t="shared" si="121"/>
        <v>5.6756043956043882</v>
      </c>
      <c r="K1598" s="7">
        <v>359913</v>
      </c>
      <c r="L1598" s="7">
        <v>70000</v>
      </c>
      <c r="M1598" s="7">
        <f>G1598-L1598</f>
        <v>255000</v>
      </c>
      <c r="N1598" s="7">
        <v>254309.65625</v>
      </c>
      <c r="O1598" s="22">
        <f t="shared" si="123"/>
        <v>1.0027145793839671</v>
      </c>
      <c r="P1598" s="27">
        <v>1722</v>
      </c>
      <c r="Q1598" s="32">
        <f t="shared" si="124"/>
        <v>148.08362369337979</v>
      </c>
      <c r="R1598" s="37" t="s">
        <v>3286</v>
      </c>
      <c r="S1598" s="42">
        <f>ABS(O1909-O1598)*100</f>
        <v>49.587085885112757</v>
      </c>
      <c r="T1598" t="s">
        <v>83</v>
      </c>
      <c r="V1598" s="7">
        <v>70000</v>
      </c>
      <c r="W1598" t="s">
        <v>45</v>
      </c>
      <c r="X1598" s="17" t="s">
        <v>46</v>
      </c>
      <c r="Z1598" t="s">
        <v>1731</v>
      </c>
      <c r="AA1598">
        <v>407</v>
      </c>
      <c r="AB1598">
        <v>73</v>
      </c>
    </row>
    <row r="1599" spans="1:28" x14ac:dyDescent="0.25">
      <c r="A1599" t="s">
        <v>3347</v>
      </c>
      <c r="B1599" t="s">
        <v>3348</v>
      </c>
      <c r="C1599" s="17">
        <v>44659</v>
      </c>
      <c r="D1599" s="7">
        <v>330000</v>
      </c>
      <c r="E1599" t="s">
        <v>41</v>
      </c>
      <c r="F1599" t="s">
        <v>42</v>
      </c>
      <c r="G1599" s="7">
        <v>330000</v>
      </c>
      <c r="H1599" s="7">
        <v>179900</v>
      </c>
      <c r="I1599" s="12">
        <f t="shared" si="122"/>
        <v>54.515151515151516</v>
      </c>
      <c r="J1599" s="12">
        <f t="shared" si="121"/>
        <v>4.8184482184482178</v>
      </c>
      <c r="K1599" s="7">
        <v>359809</v>
      </c>
      <c r="L1599" s="7">
        <v>70000</v>
      </c>
      <c r="M1599" s="7">
        <f>G1599-L1599</f>
        <v>260000</v>
      </c>
      <c r="N1599" s="7">
        <v>254218.421875</v>
      </c>
      <c r="O1599" s="22">
        <f t="shared" si="123"/>
        <v>1.022742561622237</v>
      </c>
      <c r="P1599" s="27">
        <v>1722</v>
      </c>
      <c r="Q1599" s="32">
        <f t="shared" si="124"/>
        <v>150.98722415795586</v>
      </c>
      <c r="R1599" s="37" t="s">
        <v>3286</v>
      </c>
      <c r="S1599" s="42">
        <f>ABS(O1909-O1599)*100</f>
        <v>47.584287661285771</v>
      </c>
      <c r="T1599" t="s">
        <v>83</v>
      </c>
      <c r="V1599" s="7">
        <v>70000</v>
      </c>
      <c r="W1599" t="s">
        <v>45</v>
      </c>
      <c r="X1599" s="17" t="s">
        <v>46</v>
      </c>
      <c r="Z1599" t="s">
        <v>1731</v>
      </c>
      <c r="AA1599">
        <v>407</v>
      </c>
      <c r="AB1599">
        <v>73</v>
      </c>
    </row>
    <row r="1600" spans="1:28" x14ac:dyDescent="0.25">
      <c r="A1600" t="s">
        <v>3349</v>
      </c>
      <c r="B1600" t="s">
        <v>3350</v>
      </c>
      <c r="C1600" s="17">
        <v>44699</v>
      </c>
      <c r="D1600" s="7">
        <v>292000</v>
      </c>
      <c r="E1600" t="s">
        <v>41</v>
      </c>
      <c r="F1600" t="s">
        <v>42</v>
      </c>
      <c r="G1600" s="7">
        <v>292000</v>
      </c>
      <c r="H1600" s="7">
        <v>165160</v>
      </c>
      <c r="I1600" s="12">
        <f t="shared" si="122"/>
        <v>56.561643835616437</v>
      </c>
      <c r="J1600" s="12">
        <f t="shared" si="121"/>
        <v>6.8649405389131388</v>
      </c>
      <c r="K1600" s="7">
        <v>330327</v>
      </c>
      <c r="L1600" s="7">
        <v>70000</v>
      </c>
      <c r="M1600" s="7">
        <f>G1600-L1600</f>
        <v>222000</v>
      </c>
      <c r="N1600" s="7">
        <v>228357.015625</v>
      </c>
      <c r="O1600" s="22">
        <f t="shared" si="123"/>
        <v>0.97216194296636249</v>
      </c>
      <c r="P1600" s="27">
        <v>1477</v>
      </c>
      <c r="Q1600" s="32">
        <f t="shared" si="124"/>
        <v>150.30467163168586</v>
      </c>
      <c r="R1600" s="37" t="s">
        <v>3286</v>
      </c>
      <c r="S1600" s="42">
        <f>ABS(O1909-O1600)*100</f>
        <v>52.642349526873225</v>
      </c>
      <c r="T1600" t="s">
        <v>83</v>
      </c>
      <c r="V1600" s="7">
        <v>70000</v>
      </c>
      <c r="W1600" t="s">
        <v>45</v>
      </c>
      <c r="X1600" s="17" t="s">
        <v>46</v>
      </c>
      <c r="Z1600" t="s">
        <v>1731</v>
      </c>
      <c r="AA1600">
        <v>407</v>
      </c>
      <c r="AB1600">
        <v>74</v>
      </c>
    </row>
    <row r="1601" spans="1:28" x14ac:dyDescent="0.25">
      <c r="A1601" t="s">
        <v>3351</v>
      </c>
      <c r="B1601" t="s">
        <v>3352</v>
      </c>
      <c r="C1601" s="17">
        <v>44749</v>
      </c>
      <c r="D1601" s="7">
        <v>355000</v>
      </c>
      <c r="E1601" t="s">
        <v>41</v>
      </c>
      <c r="F1601" t="s">
        <v>42</v>
      </c>
      <c r="G1601" s="7">
        <v>355000</v>
      </c>
      <c r="H1601" s="7">
        <v>167560</v>
      </c>
      <c r="I1601" s="12">
        <f t="shared" si="122"/>
        <v>47.199999999999996</v>
      </c>
      <c r="J1601" s="12">
        <f t="shared" si="121"/>
        <v>2.496703296703302</v>
      </c>
      <c r="K1601" s="7">
        <v>335128</v>
      </c>
      <c r="L1601" s="7">
        <v>70000</v>
      </c>
      <c r="M1601" s="7">
        <f>G1601-L1601</f>
        <v>285000</v>
      </c>
      <c r="N1601" s="7">
        <v>232568.421875</v>
      </c>
      <c r="O1601" s="22">
        <f t="shared" si="123"/>
        <v>1.2254458180620098</v>
      </c>
      <c r="P1601" s="27">
        <v>1494</v>
      </c>
      <c r="Q1601" s="32">
        <f t="shared" si="124"/>
        <v>190.76305220883535</v>
      </c>
      <c r="R1601" s="37" t="s">
        <v>3286</v>
      </c>
      <c r="S1601" s="42">
        <f>ABS(O1909-O1601)*100</f>
        <v>27.313962017308491</v>
      </c>
      <c r="T1601" t="s">
        <v>83</v>
      </c>
      <c r="V1601" s="7">
        <v>70000</v>
      </c>
      <c r="W1601" t="s">
        <v>45</v>
      </c>
      <c r="X1601" s="17" t="s">
        <v>46</v>
      </c>
      <c r="Z1601" t="s">
        <v>1731</v>
      </c>
      <c r="AA1601">
        <v>407</v>
      </c>
      <c r="AB1601">
        <v>74</v>
      </c>
    </row>
    <row r="1602" spans="1:28" x14ac:dyDescent="0.25">
      <c r="A1602" t="s">
        <v>3353</v>
      </c>
      <c r="B1602" t="s">
        <v>3354</v>
      </c>
      <c r="C1602" s="17">
        <v>45168</v>
      </c>
      <c r="D1602" s="7">
        <v>350000</v>
      </c>
      <c r="E1602" t="s">
        <v>41</v>
      </c>
      <c r="F1602" t="s">
        <v>42</v>
      </c>
      <c r="G1602" s="7">
        <v>350000</v>
      </c>
      <c r="H1602" s="7">
        <v>183010</v>
      </c>
      <c r="I1602" s="12">
        <f t="shared" si="122"/>
        <v>52.28857142857143</v>
      </c>
      <c r="J1602" s="12">
        <f t="shared" si="121"/>
        <v>2.5918681318681323</v>
      </c>
      <c r="K1602" s="7">
        <v>366024</v>
      </c>
      <c r="L1602" s="7">
        <v>80000</v>
      </c>
      <c r="M1602" s="7">
        <f>G1602-L1602</f>
        <v>270000</v>
      </c>
      <c r="N1602" s="7">
        <v>250898.25</v>
      </c>
      <c r="O1602" s="22">
        <f t="shared" si="123"/>
        <v>1.0761334525051489</v>
      </c>
      <c r="P1602" s="27">
        <v>1494</v>
      </c>
      <c r="Q1602" s="32">
        <f t="shared" si="124"/>
        <v>180.72289156626505</v>
      </c>
      <c r="R1602" s="37" t="s">
        <v>3286</v>
      </c>
      <c r="S1602" s="42">
        <f>ABS(O1909-O1602)*100</f>
        <v>42.245198572994582</v>
      </c>
      <c r="T1602" t="s">
        <v>83</v>
      </c>
      <c r="V1602" s="7">
        <v>80000</v>
      </c>
      <c r="W1602" t="s">
        <v>45</v>
      </c>
      <c r="X1602" s="17" t="s">
        <v>46</v>
      </c>
      <c r="Z1602" t="s">
        <v>1731</v>
      </c>
      <c r="AA1602">
        <v>407</v>
      </c>
      <c r="AB1602">
        <v>74</v>
      </c>
    </row>
    <row r="1603" spans="1:28" x14ac:dyDescent="0.25">
      <c r="A1603" t="s">
        <v>3355</v>
      </c>
      <c r="B1603" t="s">
        <v>3356</v>
      </c>
      <c r="C1603" s="17">
        <v>44750</v>
      </c>
      <c r="D1603" s="7">
        <v>330000</v>
      </c>
      <c r="E1603" t="s">
        <v>41</v>
      </c>
      <c r="F1603" t="s">
        <v>42</v>
      </c>
      <c r="G1603" s="7">
        <v>330000</v>
      </c>
      <c r="H1603" s="7">
        <v>179440</v>
      </c>
      <c r="I1603" s="12">
        <f t="shared" si="122"/>
        <v>54.375757575757575</v>
      </c>
      <c r="J1603" s="12">
        <f t="shared" ref="J1603:J1666" si="125">+ABS(I1603-$I$1914)</f>
        <v>4.6790542790542773</v>
      </c>
      <c r="K1603" s="7">
        <v>358879</v>
      </c>
      <c r="L1603" s="7">
        <v>70000</v>
      </c>
      <c r="M1603" s="7">
        <f>G1603-L1603</f>
        <v>260000</v>
      </c>
      <c r="N1603" s="7">
        <v>253402.625</v>
      </c>
      <c r="O1603" s="22">
        <f t="shared" si="123"/>
        <v>1.0260351486098458</v>
      </c>
      <c r="P1603" s="27">
        <v>1722</v>
      </c>
      <c r="Q1603" s="32">
        <f t="shared" si="124"/>
        <v>150.98722415795586</v>
      </c>
      <c r="R1603" s="37" t="s">
        <v>3286</v>
      </c>
      <c r="S1603" s="42">
        <f>ABS(O1909-O1603)*100</f>
        <v>47.255028962524889</v>
      </c>
      <c r="T1603" t="s">
        <v>83</v>
      </c>
      <c r="V1603" s="7">
        <v>70000</v>
      </c>
      <c r="W1603" t="s">
        <v>45</v>
      </c>
      <c r="X1603" s="17" t="s">
        <v>46</v>
      </c>
      <c r="Z1603" t="s">
        <v>1731</v>
      </c>
      <c r="AA1603">
        <v>407</v>
      </c>
      <c r="AB1603">
        <v>74</v>
      </c>
    </row>
    <row r="1604" spans="1:28" x14ac:dyDescent="0.25">
      <c r="A1604" t="s">
        <v>3357</v>
      </c>
      <c r="B1604" t="s">
        <v>3358</v>
      </c>
      <c r="C1604" s="17">
        <v>44722</v>
      </c>
      <c r="D1604" s="7">
        <v>399000</v>
      </c>
      <c r="E1604" t="s">
        <v>41</v>
      </c>
      <c r="F1604" t="s">
        <v>42</v>
      </c>
      <c r="G1604" s="7">
        <v>399000</v>
      </c>
      <c r="H1604" s="7">
        <v>213810</v>
      </c>
      <c r="I1604" s="12">
        <f t="shared" si="122"/>
        <v>53.58646616541354</v>
      </c>
      <c r="J1604" s="12">
        <f t="shared" si="125"/>
        <v>3.8897628687102426</v>
      </c>
      <c r="K1604" s="7">
        <v>427611</v>
      </c>
      <c r="L1604" s="7">
        <v>93492</v>
      </c>
      <c r="M1604" s="7">
        <f>G1604-L1604</f>
        <v>305508</v>
      </c>
      <c r="N1604" s="7">
        <v>214178.84375</v>
      </c>
      <c r="O1604" s="22">
        <f t="shared" si="123"/>
        <v>1.4264153949612495</v>
      </c>
      <c r="P1604" s="27">
        <v>2414</v>
      </c>
      <c r="Q1604" s="32">
        <f t="shared" si="124"/>
        <v>126.55675227837614</v>
      </c>
      <c r="R1604" s="37" t="s">
        <v>3249</v>
      </c>
      <c r="S1604" s="42">
        <f>ABS(O1909-O1604)*100</f>
        <v>7.2170043273845241</v>
      </c>
      <c r="T1604" t="s">
        <v>44</v>
      </c>
      <c r="V1604" s="7">
        <v>85000</v>
      </c>
      <c r="W1604" t="s">
        <v>45</v>
      </c>
      <c r="X1604" s="17" t="s">
        <v>46</v>
      </c>
      <c r="Z1604" t="s">
        <v>1731</v>
      </c>
      <c r="AA1604">
        <v>401</v>
      </c>
      <c r="AB1604">
        <v>54</v>
      </c>
    </row>
    <row r="1605" spans="1:28" x14ac:dyDescent="0.25">
      <c r="A1605" t="s">
        <v>3359</v>
      </c>
      <c r="B1605" t="s">
        <v>3360</v>
      </c>
      <c r="C1605" s="17">
        <v>45357</v>
      </c>
      <c r="D1605" s="7">
        <v>495000</v>
      </c>
      <c r="E1605" t="s">
        <v>41</v>
      </c>
      <c r="F1605" t="s">
        <v>42</v>
      </c>
      <c r="G1605" s="7">
        <v>495000</v>
      </c>
      <c r="H1605" s="7">
        <v>205460</v>
      </c>
      <c r="I1605" s="12">
        <f t="shared" si="122"/>
        <v>41.50707070707071</v>
      </c>
      <c r="J1605" s="12">
        <f t="shared" si="125"/>
        <v>8.1896325896325877</v>
      </c>
      <c r="K1605" s="7">
        <v>410916</v>
      </c>
      <c r="L1605" s="7">
        <v>90485</v>
      </c>
      <c r="M1605" s="7">
        <f>G1605-L1605</f>
        <v>404515</v>
      </c>
      <c r="N1605" s="7">
        <v>205404.484375</v>
      </c>
      <c r="O1605" s="22">
        <f t="shared" si="123"/>
        <v>1.9693581726360496</v>
      </c>
      <c r="P1605" s="27">
        <v>2120</v>
      </c>
      <c r="Q1605" s="32">
        <f t="shared" si="124"/>
        <v>190.80896226415095</v>
      </c>
      <c r="R1605" s="37" t="s">
        <v>3249</v>
      </c>
      <c r="S1605" s="42">
        <f>ABS(O1909-O1605)*100</f>
        <v>47.077273440095489</v>
      </c>
      <c r="T1605" t="s">
        <v>83</v>
      </c>
      <c r="V1605" s="7">
        <v>80000</v>
      </c>
      <c r="W1605" t="s">
        <v>45</v>
      </c>
      <c r="X1605" s="17" t="s">
        <v>46</v>
      </c>
      <c r="Z1605" t="s">
        <v>1731</v>
      </c>
      <c r="AA1605">
        <v>401</v>
      </c>
      <c r="AB1605">
        <v>54</v>
      </c>
    </row>
    <row r="1606" spans="1:28" x14ac:dyDescent="0.25">
      <c r="A1606" t="s">
        <v>3361</v>
      </c>
      <c r="B1606" t="s">
        <v>3362</v>
      </c>
      <c r="C1606" s="17">
        <v>44946</v>
      </c>
      <c r="D1606" s="7">
        <v>405000</v>
      </c>
      <c r="E1606" t="s">
        <v>41</v>
      </c>
      <c r="F1606" t="s">
        <v>42</v>
      </c>
      <c r="G1606" s="7">
        <v>405000</v>
      </c>
      <c r="H1606" s="7">
        <v>195490</v>
      </c>
      <c r="I1606" s="12">
        <f t="shared" si="122"/>
        <v>48.269135802469137</v>
      </c>
      <c r="J1606" s="12">
        <f t="shared" si="125"/>
        <v>1.427567494234161</v>
      </c>
      <c r="K1606" s="7">
        <v>390972</v>
      </c>
      <c r="L1606" s="7">
        <v>88771</v>
      </c>
      <c r="M1606" s="7">
        <f>G1606-L1606</f>
        <v>316229</v>
      </c>
      <c r="N1606" s="7">
        <v>193718.59375</v>
      </c>
      <c r="O1606" s="22">
        <f t="shared" si="123"/>
        <v>1.6324142865093454</v>
      </c>
      <c r="P1606" s="27">
        <v>2240</v>
      </c>
      <c r="Q1606" s="32">
        <f t="shared" si="124"/>
        <v>141.17366071428572</v>
      </c>
      <c r="R1606" s="37" t="s">
        <v>3249</v>
      </c>
      <c r="S1606" s="42">
        <f>ABS(O1909-O1606)*100</f>
        <v>13.382884827425068</v>
      </c>
      <c r="T1606" t="s">
        <v>44</v>
      </c>
      <c r="V1606" s="7">
        <v>80000</v>
      </c>
      <c r="W1606" t="s">
        <v>45</v>
      </c>
      <c r="X1606" s="17" t="s">
        <v>46</v>
      </c>
      <c r="Z1606" t="s">
        <v>1731</v>
      </c>
      <c r="AA1606">
        <v>401</v>
      </c>
      <c r="AB1606">
        <v>54</v>
      </c>
    </row>
    <row r="1607" spans="1:28" x14ac:dyDescent="0.25">
      <c r="A1607" t="s">
        <v>3363</v>
      </c>
      <c r="B1607" t="s">
        <v>3364</v>
      </c>
      <c r="C1607" s="17">
        <v>44748</v>
      </c>
      <c r="D1607" s="7">
        <v>336000</v>
      </c>
      <c r="E1607" t="s">
        <v>41</v>
      </c>
      <c r="F1607" t="s">
        <v>42</v>
      </c>
      <c r="G1607" s="7">
        <v>336000</v>
      </c>
      <c r="H1607" s="7">
        <v>192230</v>
      </c>
      <c r="I1607" s="12">
        <f t="shared" si="122"/>
        <v>57.211309523809526</v>
      </c>
      <c r="J1607" s="12">
        <f t="shared" si="125"/>
        <v>7.5146062271062277</v>
      </c>
      <c r="K1607" s="7">
        <v>384454</v>
      </c>
      <c r="L1607" s="7">
        <v>87224</v>
      </c>
      <c r="M1607" s="7">
        <f>G1607-L1607</f>
        <v>248776</v>
      </c>
      <c r="N1607" s="7">
        <v>190532.046875</v>
      </c>
      <c r="O1607" s="22">
        <f t="shared" si="123"/>
        <v>1.3056911111820018</v>
      </c>
      <c r="P1607" s="27">
        <v>1827</v>
      </c>
      <c r="Q1607" s="32">
        <f t="shared" si="124"/>
        <v>136.1663929939792</v>
      </c>
      <c r="R1607" s="37" t="s">
        <v>3249</v>
      </c>
      <c r="S1607" s="42">
        <f>ABS(O1909-O1607)*100</f>
        <v>19.289432705309295</v>
      </c>
      <c r="T1607" t="s">
        <v>83</v>
      </c>
      <c r="V1607" s="7">
        <v>80000</v>
      </c>
      <c r="W1607" t="s">
        <v>45</v>
      </c>
      <c r="X1607" s="17" t="s">
        <v>46</v>
      </c>
      <c r="Z1607" t="s">
        <v>1731</v>
      </c>
      <c r="AA1607">
        <v>401</v>
      </c>
      <c r="AB1607">
        <v>57</v>
      </c>
    </row>
    <row r="1608" spans="1:28" x14ac:dyDescent="0.25">
      <c r="A1608" t="s">
        <v>3365</v>
      </c>
      <c r="B1608" t="s">
        <v>3366</v>
      </c>
      <c r="C1608" s="17">
        <v>45002</v>
      </c>
      <c r="D1608" s="7">
        <v>425000</v>
      </c>
      <c r="E1608" t="s">
        <v>41</v>
      </c>
      <c r="F1608" t="s">
        <v>42</v>
      </c>
      <c r="G1608" s="7">
        <v>425000</v>
      </c>
      <c r="H1608" s="7">
        <v>215690</v>
      </c>
      <c r="I1608" s="12">
        <f t="shared" si="122"/>
        <v>50.750588235294117</v>
      </c>
      <c r="J1608" s="12">
        <f t="shared" si="125"/>
        <v>1.0538849385908193</v>
      </c>
      <c r="K1608" s="7">
        <v>431384</v>
      </c>
      <c r="L1608" s="7">
        <v>87276</v>
      </c>
      <c r="M1608" s="7">
        <f>G1608-L1608</f>
        <v>337724</v>
      </c>
      <c r="N1608" s="7">
        <v>220582.046875</v>
      </c>
      <c r="O1608" s="22">
        <f t="shared" si="123"/>
        <v>1.5310584192347363</v>
      </c>
      <c r="P1608" s="27">
        <v>2437</v>
      </c>
      <c r="Q1608" s="32">
        <f t="shared" si="124"/>
        <v>138.58186294624539</v>
      </c>
      <c r="R1608" s="37" t="s">
        <v>3249</v>
      </c>
      <c r="S1608" s="42">
        <f>ABS(O1909-O1608)*100</f>
        <v>3.2472980999641576</v>
      </c>
      <c r="T1608" t="s">
        <v>44</v>
      </c>
      <c r="V1608" s="7">
        <v>80000</v>
      </c>
      <c r="W1608" t="s">
        <v>45</v>
      </c>
      <c r="X1608" s="17" t="s">
        <v>46</v>
      </c>
      <c r="Z1608" t="s">
        <v>1731</v>
      </c>
      <c r="AA1608">
        <v>401</v>
      </c>
      <c r="AB1608">
        <v>57</v>
      </c>
    </row>
    <row r="1609" spans="1:28" x14ac:dyDescent="0.25">
      <c r="A1609" t="s">
        <v>3367</v>
      </c>
      <c r="B1609" t="s">
        <v>3368</v>
      </c>
      <c r="C1609" s="17">
        <v>45264</v>
      </c>
      <c r="D1609" s="7">
        <v>355000</v>
      </c>
      <c r="E1609" t="s">
        <v>41</v>
      </c>
      <c r="F1609" t="s">
        <v>42</v>
      </c>
      <c r="G1609" s="7">
        <v>355000</v>
      </c>
      <c r="H1609" s="7">
        <v>177900</v>
      </c>
      <c r="I1609" s="12">
        <f t="shared" si="122"/>
        <v>50.112676056338024</v>
      </c>
      <c r="J1609" s="12">
        <f t="shared" si="125"/>
        <v>0.41597275963472669</v>
      </c>
      <c r="K1609" s="7">
        <v>355800</v>
      </c>
      <c r="L1609" s="7">
        <v>85900</v>
      </c>
      <c r="M1609" s="7">
        <f>G1609-L1609</f>
        <v>269100</v>
      </c>
      <c r="N1609" s="7">
        <v>173012.828125</v>
      </c>
      <c r="O1609" s="22">
        <f t="shared" si="123"/>
        <v>1.5553759967762506</v>
      </c>
      <c r="P1609" s="27">
        <v>1572</v>
      </c>
      <c r="Q1609" s="32">
        <f t="shared" si="124"/>
        <v>171.18320610687022</v>
      </c>
      <c r="R1609" s="37" t="s">
        <v>3249</v>
      </c>
      <c r="S1609" s="42">
        <f>ABS(O1909-O1609)*100</f>
        <v>5.6790558541155889</v>
      </c>
      <c r="T1609" t="s">
        <v>83</v>
      </c>
      <c r="V1609" s="7">
        <v>80000</v>
      </c>
      <c r="W1609" t="s">
        <v>45</v>
      </c>
      <c r="X1609" s="17" t="s">
        <v>46</v>
      </c>
      <c r="Z1609" t="s">
        <v>1731</v>
      </c>
      <c r="AA1609">
        <v>401</v>
      </c>
      <c r="AB1609">
        <v>57</v>
      </c>
    </row>
    <row r="1610" spans="1:28" x14ac:dyDescent="0.25">
      <c r="A1610" t="s">
        <v>3369</v>
      </c>
      <c r="B1610" t="s">
        <v>3370</v>
      </c>
      <c r="C1610" s="17">
        <v>45132</v>
      </c>
      <c r="D1610" s="7">
        <v>455000</v>
      </c>
      <c r="E1610" t="s">
        <v>41</v>
      </c>
      <c r="F1610" t="s">
        <v>42</v>
      </c>
      <c r="G1610" s="7">
        <v>455000</v>
      </c>
      <c r="H1610" s="7">
        <v>204960</v>
      </c>
      <c r="I1610" s="12">
        <f t="shared" si="122"/>
        <v>45.04615384615385</v>
      </c>
      <c r="J1610" s="12">
        <f t="shared" si="125"/>
        <v>4.6505494505494482</v>
      </c>
      <c r="K1610" s="7">
        <v>409923</v>
      </c>
      <c r="L1610" s="7">
        <v>76843</v>
      </c>
      <c r="M1610" s="7">
        <f>G1610-L1610</f>
        <v>378157</v>
      </c>
      <c r="N1610" s="7">
        <v>213512.828125</v>
      </c>
      <c r="O1610" s="22">
        <f t="shared" si="123"/>
        <v>1.7711207486728147</v>
      </c>
      <c r="P1610" s="27">
        <v>2028</v>
      </c>
      <c r="Q1610" s="32">
        <f t="shared" si="124"/>
        <v>186.46794871794873</v>
      </c>
      <c r="R1610" s="37" t="s">
        <v>3249</v>
      </c>
      <c r="S1610" s="42">
        <f>ABS(O1909-O1610)*100</f>
        <v>27.253531043771993</v>
      </c>
      <c r="T1610" t="s">
        <v>83</v>
      </c>
      <c r="V1610" s="7">
        <v>70000</v>
      </c>
      <c r="W1610" t="s">
        <v>45</v>
      </c>
      <c r="X1610" s="17" t="s">
        <v>46</v>
      </c>
      <c r="Z1610" t="s">
        <v>1731</v>
      </c>
      <c r="AA1610">
        <v>401</v>
      </c>
      <c r="AB1610">
        <v>57</v>
      </c>
    </row>
    <row r="1611" spans="1:28" x14ac:dyDescent="0.25">
      <c r="A1611" t="s">
        <v>3369</v>
      </c>
      <c r="B1611" t="s">
        <v>3370</v>
      </c>
      <c r="C1611" s="17">
        <v>44659</v>
      </c>
      <c r="D1611" s="7">
        <v>406000</v>
      </c>
      <c r="E1611" t="s">
        <v>41</v>
      </c>
      <c r="F1611" t="s">
        <v>42</v>
      </c>
      <c r="G1611" s="7">
        <v>406000</v>
      </c>
      <c r="H1611" s="7">
        <v>204960</v>
      </c>
      <c r="I1611" s="12">
        <f t="shared" si="122"/>
        <v>50.482758620689658</v>
      </c>
      <c r="J1611" s="12">
        <f t="shared" si="125"/>
        <v>0.78605532398636058</v>
      </c>
      <c r="K1611" s="7">
        <v>409923</v>
      </c>
      <c r="L1611" s="7">
        <v>76843</v>
      </c>
      <c r="M1611" s="7">
        <f>G1611-L1611</f>
        <v>329157</v>
      </c>
      <c r="N1611" s="7">
        <v>213512.828125</v>
      </c>
      <c r="O1611" s="22">
        <f t="shared" si="123"/>
        <v>1.5416263410987967</v>
      </c>
      <c r="P1611" s="27">
        <v>2028</v>
      </c>
      <c r="Q1611" s="32">
        <f t="shared" si="124"/>
        <v>162.30621301775147</v>
      </c>
      <c r="R1611" s="37" t="s">
        <v>3249</v>
      </c>
      <c r="S1611" s="42">
        <f>ABS(O1909-O1611)*100</f>
        <v>4.3040902863701991</v>
      </c>
      <c r="T1611" t="s">
        <v>83</v>
      </c>
      <c r="V1611" s="7">
        <v>70000</v>
      </c>
      <c r="W1611" t="s">
        <v>45</v>
      </c>
      <c r="X1611" s="17" t="s">
        <v>46</v>
      </c>
      <c r="Z1611" t="s">
        <v>1731</v>
      </c>
      <c r="AA1611">
        <v>401</v>
      </c>
      <c r="AB1611">
        <v>57</v>
      </c>
    </row>
    <row r="1612" spans="1:28" x14ac:dyDescent="0.25">
      <c r="A1612" t="s">
        <v>3371</v>
      </c>
      <c r="B1612" t="s">
        <v>3372</v>
      </c>
      <c r="C1612" s="17">
        <v>44982</v>
      </c>
      <c r="D1612" s="7">
        <v>358500</v>
      </c>
      <c r="E1612" t="s">
        <v>41</v>
      </c>
      <c r="F1612" t="s">
        <v>42</v>
      </c>
      <c r="G1612" s="7">
        <v>358500</v>
      </c>
      <c r="H1612" s="7">
        <v>199710</v>
      </c>
      <c r="I1612" s="12">
        <f t="shared" si="122"/>
        <v>55.707112970711293</v>
      </c>
      <c r="J1612" s="12">
        <f t="shared" si="125"/>
        <v>6.0104096740079953</v>
      </c>
      <c r="K1612" s="7">
        <v>399415</v>
      </c>
      <c r="L1612" s="7">
        <v>90900</v>
      </c>
      <c r="M1612" s="7">
        <f>G1612-L1612</f>
        <v>267600</v>
      </c>
      <c r="N1612" s="7">
        <v>197766.03125</v>
      </c>
      <c r="O1612" s="22">
        <f t="shared" si="123"/>
        <v>1.3531140727687532</v>
      </c>
      <c r="P1612" s="27">
        <v>1712</v>
      </c>
      <c r="Q1612" s="32">
        <f t="shared" si="124"/>
        <v>156.30841121495328</v>
      </c>
      <c r="R1612" s="37" t="s">
        <v>3249</v>
      </c>
      <c r="S1612" s="42">
        <f>ABS(O1909-O1612)*100</f>
        <v>14.547136546634153</v>
      </c>
      <c r="T1612" t="s">
        <v>83</v>
      </c>
      <c r="V1612" s="7">
        <v>85000</v>
      </c>
      <c r="W1612" t="s">
        <v>45</v>
      </c>
      <c r="X1612" s="17" t="s">
        <v>46</v>
      </c>
      <c r="Z1612" t="s">
        <v>1731</v>
      </c>
      <c r="AA1612">
        <v>401</v>
      </c>
      <c r="AB1612">
        <v>60</v>
      </c>
    </row>
    <row r="1613" spans="1:28" x14ac:dyDescent="0.25">
      <c r="A1613" t="s">
        <v>3373</v>
      </c>
      <c r="B1613" t="s">
        <v>3374</v>
      </c>
      <c r="C1613" s="17">
        <v>44785</v>
      </c>
      <c r="D1613" s="7">
        <v>417500</v>
      </c>
      <c r="E1613" t="s">
        <v>41</v>
      </c>
      <c r="F1613" t="s">
        <v>42</v>
      </c>
      <c r="G1613" s="7">
        <v>417500</v>
      </c>
      <c r="H1613" s="7">
        <v>196720</v>
      </c>
      <c r="I1613" s="12">
        <f t="shared" si="122"/>
        <v>47.118562874251495</v>
      </c>
      <c r="J1613" s="12">
        <f t="shared" si="125"/>
        <v>2.5781404224518027</v>
      </c>
      <c r="K1613" s="7">
        <v>393447</v>
      </c>
      <c r="L1613" s="7">
        <v>84503</v>
      </c>
      <c r="M1613" s="7">
        <f>G1613-L1613</f>
        <v>332997</v>
      </c>
      <c r="N1613" s="7">
        <v>259616.8125</v>
      </c>
      <c r="O1613" s="22">
        <f t="shared" si="123"/>
        <v>1.2826480565468001</v>
      </c>
      <c r="P1613" s="27">
        <v>1955</v>
      </c>
      <c r="Q1613" s="32">
        <f t="shared" si="124"/>
        <v>170.33094629156011</v>
      </c>
      <c r="R1613" s="37" t="s">
        <v>3375</v>
      </c>
      <c r="S1613" s="42">
        <f>ABS(O1909-O1613)*100</f>
        <v>21.593738168829457</v>
      </c>
      <c r="T1613" t="s">
        <v>83</v>
      </c>
      <c r="V1613" s="7">
        <v>70000</v>
      </c>
      <c r="W1613" t="s">
        <v>45</v>
      </c>
      <c r="X1613" s="17" t="s">
        <v>46</v>
      </c>
      <c r="Z1613" t="s">
        <v>1731</v>
      </c>
      <c r="AA1613">
        <v>401</v>
      </c>
      <c r="AB1613">
        <v>66</v>
      </c>
    </row>
    <row r="1614" spans="1:28" x14ac:dyDescent="0.25">
      <c r="A1614" t="s">
        <v>3376</v>
      </c>
      <c r="B1614" t="s">
        <v>3377</v>
      </c>
      <c r="C1614" s="17">
        <v>45342</v>
      </c>
      <c r="D1614" s="7">
        <v>675000</v>
      </c>
      <c r="E1614" t="s">
        <v>41</v>
      </c>
      <c r="F1614" t="s">
        <v>42</v>
      </c>
      <c r="G1614" s="7">
        <v>675000</v>
      </c>
      <c r="H1614" s="7">
        <v>341960</v>
      </c>
      <c r="I1614" s="12">
        <f t="shared" si="122"/>
        <v>50.660740740740742</v>
      </c>
      <c r="J1614" s="12">
        <f t="shared" si="125"/>
        <v>0.9640374440374444</v>
      </c>
      <c r="K1614" s="7">
        <v>683922</v>
      </c>
      <c r="L1614" s="7">
        <v>147977</v>
      </c>
      <c r="M1614" s="7">
        <f>G1614-L1614</f>
        <v>527023</v>
      </c>
      <c r="N1614" s="7">
        <v>623191.875</v>
      </c>
      <c r="O1614" s="22">
        <f t="shared" si="123"/>
        <v>0.84568336196616811</v>
      </c>
      <c r="P1614" s="27">
        <v>3505</v>
      </c>
      <c r="Q1614" s="32">
        <f t="shared" si="124"/>
        <v>150.36319543509273</v>
      </c>
      <c r="R1614" s="37" t="s">
        <v>3118</v>
      </c>
      <c r="S1614" s="42">
        <f>ABS(O1909-O1614)*100</f>
        <v>65.290207626892666</v>
      </c>
      <c r="T1614" t="s">
        <v>44</v>
      </c>
      <c r="V1614" s="7">
        <v>115000</v>
      </c>
      <c r="W1614" t="s">
        <v>45</v>
      </c>
      <c r="X1614" s="17" t="s">
        <v>46</v>
      </c>
      <c r="Z1614" t="s">
        <v>2968</v>
      </c>
      <c r="AA1614">
        <v>407</v>
      </c>
      <c r="AB1614">
        <v>74</v>
      </c>
    </row>
    <row r="1615" spans="1:28" x14ac:dyDescent="0.25">
      <c r="A1615" t="s">
        <v>3378</v>
      </c>
      <c r="B1615" t="s">
        <v>3379</v>
      </c>
      <c r="C1615" s="17">
        <v>44797</v>
      </c>
      <c r="D1615" s="7">
        <v>710000</v>
      </c>
      <c r="E1615" t="s">
        <v>41</v>
      </c>
      <c r="F1615" t="s">
        <v>42</v>
      </c>
      <c r="G1615" s="7">
        <v>710000</v>
      </c>
      <c r="H1615" s="7">
        <v>385350</v>
      </c>
      <c r="I1615" s="12">
        <f t="shared" si="122"/>
        <v>54.274647887323944</v>
      </c>
      <c r="J1615" s="12">
        <f t="shared" si="125"/>
        <v>4.5779445906206462</v>
      </c>
      <c r="K1615" s="7">
        <v>770696</v>
      </c>
      <c r="L1615" s="7">
        <v>122117</v>
      </c>
      <c r="M1615" s="7">
        <f>G1615-L1615</f>
        <v>587883</v>
      </c>
      <c r="N1615" s="7">
        <v>754161.625</v>
      </c>
      <c r="O1615" s="22">
        <f t="shared" si="123"/>
        <v>0.77951858131206286</v>
      </c>
      <c r="P1615" s="27">
        <v>3943</v>
      </c>
      <c r="Q1615" s="32">
        <f t="shared" si="124"/>
        <v>149.09535886380928</v>
      </c>
      <c r="R1615" s="37" t="s">
        <v>3118</v>
      </c>
      <c r="S1615" s="42">
        <f>ABS(O1909-O1615)*100</f>
        <v>71.906685692303185</v>
      </c>
      <c r="T1615" t="s">
        <v>44</v>
      </c>
      <c r="V1615" s="7">
        <v>110000</v>
      </c>
      <c r="W1615" t="s">
        <v>45</v>
      </c>
      <c r="X1615" s="17" t="s">
        <v>46</v>
      </c>
      <c r="Z1615" t="s">
        <v>2968</v>
      </c>
      <c r="AA1615">
        <v>407</v>
      </c>
      <c r="AB1615">
        <v>78</v>
      </c>
    </row>
    <row r="1616" spans="1:28" x14ac:dyDescent="0.25">
      <c r="A1616" t="s">
        <v>3380</v>
      </c>
      <c r="B1616" t="s">
        <v>3381</v>
      </c>
      <c r="C1616" s="17">
        <v>44897</v>
      </c>
      <c r="D1616" s="7">
        <v>729000</v>
      </c>
      <c r="E1616" t="s">
        <v>41</v>
      </c>
      <c r="F1616" t="s">
        <v>42</v>
      </c>
      <c r="G1616" s="7">
        <v>729000</v>
      </c>
      <c r="H1616" s="7">
        <v>348930</v>
      </c>
      <c r="I1616" s="12">
        <f t="shared" si="122"/>
        <v>47.864197530864203</v>
      </c>
      <c r="J1616" s="12">
        <f t="shared" si="125"/>
        <v>1.8325057658390946</v>
      </c>
      <c r="K1616" s="7">
        <v>697861</v>
      </c>
      <c r="L1616" s="7">
        <v>129938</v>
      </c>
      <c r="M1616" s="7">
        <f>G1616-L1616</f>
        <v>599062</v>
      </c>
      <c r="N1616" s="7">
        <v>660375.5625</v>
      </c>
      <c r="O1616" s="22">
        <f t="shared" si="123"/>
        <v>0.90715349570495352</v>
      </c>
      <c r="P1616" s="27">
        <v>3542</v>
      </c>
      <c r="Q1616" s="32">
        <f t="shared" si="124"/>
        <v>169.13099943534726</v>
      </c>
      <c r="R1616" s="37" t="s">
        <v>3118</v>
      </c>
      <c r="S1616" s="42">
        <f>ABS(O1909-O1616)*100</f>
        <v>59.143194253014123</v>
      </c>
      <c r="T1616" t="s">
        <v>44</v>
      </c>
      <c r="V1616" s="7">
        <v>110000</v>
      </c>
      <c r="W1616" t="s">
        <v>45</v>
      </c>
      <c r="X1616" s="17" t="s">
        <v>46</v>
      </c>
      <c r="Z1616" t="s">
        <v>2968</v>
      </c>
      <c r="AA1616">
        <v>407</v>
      </c>
      <c r="AB1616">
        <v>77</v>
      </c>
    </row>
    <row r="1617" spans="1:28" x14ac:dyDescent="0.25">
      <c r="A1617" t="s">
        <v>3382</v>
      </c>
      <c r="B1617" t="s">
        <v>3383</v>
      </c>
      <c r="C1617" s="17">
        <v>45260</v>
      </c>
      <c r="D1617" s="7">
        <v>575000</v>
      </c>
      <c r="E1617" t="s">
        <v>41</v>
      </c>
      <c r="F1617" t="s">
        <v>42</v>
      </c>
      <c r="G1617" s="7">
        <v>575000</v>
      </c>
      <c r="H1617" s="7">
        <v>224520</v>
      </c>
      <c r="I1617" s="12">
        <f t="shared" si="122"/>
        <v>39.046956521739126</v>
      </c>
      <c r="J1617" s="12">
        <f t="shared" si="125"/>
        <v>10.649746774964171</v>
      </c>
      <c r="K1617" s="7">
        <v>449049</v>
      </c>
      <c r="L1617" s="7">
        <v>100512</v>
      </c>
      <c r="M1617" s="7">
        <f>G1617-L1617</f>
        <v>474488</v>
      </c>
      <c r="N1617" s="7">
        <v>405275.59375</v>
      </c>
      <c r="O1617" s="22">
        <f t="shared" si="123"/>
        <v>1.1707786190862868</v>
      </c>
      <c r="P1617" s="27">
        <v>2116</v>
      </c>
      <c r="Q1617" s="32">
        <f t="shared" si="124"/>
        <v>224.23818525519849</v>
      </c>
      <c r="R1617" s="37" t="s">
        <v>3118</v>
      </c>
      <c r="S1617" s="42">
        <f>ABS(O1909-O1617)*100</f>
        <v>32.780681914880795</v>
      </c>
      <c r="T1617" t="s">
        <v>83</v>
      </c>
      <c r="V1617" s="7">
        <v>90000</v>
      </c>
      <c r="W1617" t="s">
        <v>45</v>
      </c>
      <c r="X1617" s="17" t="s">
        <v>46</v>
      </c>
      <c r="Z1617" t="s">
        <v>2968</v>
      </c>
      <c r="AA1617">
        <v>407</v>
      </c>
      <c r="AB1617">
        <v>77</v>
      </c>
    </row>
    <row r="1618" spans="1:28" x14ac:dyDescent="0.25">
      <c r="A1618" t="s">
        <v>3384</v>
      </c>
      <c r="B1618" t="s">
        <v>3385</v>
      </c>
      <c r="C1618" s="17">
        <v>44868</v>
      </c>
      <c r="D1618" s="7">
        <v>605000</v>
      </c>
      <c r="E1618" t="s">
        <v>41</v>
      </c>
      <c r="F1618" t="s">
        <v>42</v>
      </c>
      <c r="G1618" s="7">
        <v>605000</v>
      </c>
      <c r="H1618" s="7">
        <v>301630</v>
      </c>
      <c r="I1618" s="12">
        <f t="shared" si="122"/>
        <v>49.856198347107437</v>
      </c>
      <c r="J1618" s="12">
        <f t="shared" si="125"/>
        <v>0.15949505040413925</v>
      </c>
      <c r="K1618" s="7">
        <v>603266</v>
      </c>
      <c r="L1618" s="7">
        <v>127150</v>
      </c>
      <c r="M1618" s="7">
        <f>G1618-L1618</f>
        <v>477850</v>
      </c>
      <c r="N1618" s="7">
        <v>553623.25</v>
      </c>
      <c r="O1618" s="22">
        <f t="shared" si="123"/>
        <v>0.86313210292378439</v>
      </c>
      <c r="P1618" s="27">
        <v>3118</v>
      </c>
      <c r="Q1618" s="32">
        <f t="shared" si="124"/>
        <v>153.2552918537524</v>
      </c>
      <c r="R1618" s="37" t="s">
        <v>3118</v>
      </c>
      <c r="S1618" s="42">
        <f>ABS(O1909-O1618)*100</f>
        <v>63.545333531131035</v>
      </c>
      <c r="T1618" t="s">
        <v>44</v>
      </c>
      <c r="V1618" s="7">
        <v>120000</v>
      </c>
      <c r="W1618" t="s">
        <v>45</v>
      </c>
      <c r="X1618" s="17" t="s">
        <v>46</v>
      </c>
      <c r="Z1618" t="s">
        <v>2968</v>
      </c>
      <c r="AA1618">
        <v>407</v>
      </c>
      <c r="AB1618">
        <v>86</v>
      </c>
    </row>
    <row r="1619" spans="1:28" x14ac:dyDescent="0.25">
      <c r="A1619" t="s">
        <v>3386</v>
      </c>
      <c r="B1619" t="s">
        <v>3387</v>
      </c>
      <c r="C1619" s="17">
        <v>45034</v>
      </c>
      <c r="D1619" s="7">
        <v>660000</v>
      </c>
      <c r="E1619" t="s">
        <v>41</v>
      </c>
      <c r="F1619" t="s">
        <v>42</v>
      </c>
      <c r="G1619" s="7">
        <v>660000</v>
      </c>
      <c r="H1619" s="7">
        <v>297010</v>
      </c>
      <c r="I1619" s="12">
        <f t="shared" si="122"/>
        <v>45.00151515151515</v>
      </c>
      <c r="J1619" s="12">
        <f t="shared" si="125"/>
        <v>4.6951881451881476</v>
      </c>
      <c r="K1619" s="7">
        <v>594020</v>
      </c>
      <c r="L1619" s="7">
        <v>121798</v>
      </c>
      <c r="M1619" s="7">
        <f>G1619-L1619</f>
        <v>538202</v>
      </c>
      <c r="N1619" s="7">
        <v>549095.375</v>
      </c>
      <c r="O1619" s="22">
        <f t="shared" si="123"/>
        <v>0.98016123337407457</v>
      </c>
      <c r="P1619" s="27">
        <v>3150</v>
      </c>
      <c r="Q1619" s="32">
        <f t="shared" si="124"/>
        <v>170.85777777777778</v>
      </c>
      <c r="R1619" s="37" t="s">
        <v>3118</v>
      </c>
      <c r="S1619" s="42">
        <f>ABS(O1909-O1619)*100</f>
        <v>51.842420486102014</v>
      </c>
      <c r="T1619" t="s">
        <v>44</v>
      </c>
      <c r="V1619" s="7">
        <v>110000</v>
      </c>
      <c r="W1619" t="s">
        <v>45</v>
      </c>
      <c r="X1619" s="17" t="s">
        <v>46</v>
      </c>
      <c r="Z1619" t="s">
        <v>2968</v>
      </c>
      <c r="AA1619">
        <v>407</v>
      </c>
      <c r="AB1619">
        <v>86</v>
      </c>
    </row>
    <row r="1620" spans="1:28" x14ac:dyDescent="0.25">
      <c r="A1620" t="s">
        <v>3388</v>
      </c>
      <c r="B1620" t="s">
        <v>3389</v>
      </c>
      <c r="C1620" s="17">
        <v>44845</v>
      </c>
      <c r="D1620" s="7">
        <v>620000</v>
      </c>
      <c r="E1620" t="s">
        <v>41</v>
      </c>
      <c r="F1620" t="s">
        <v>42</v>
      </c>
      <c r="G1620" s="7">
        <v>620000</v>
      </c>
      <c r="H1620" s="7">
        <v>287470</v>
      </c>
      <c r="I1620" s="12">
        <f t="shared" si="122"/>
        <v>46.366129032258065</v>
      </c>
      <c r="J1620" s="12">
        <f t="shared" si="125"/>
        <v>3.3305742644452323</v>
      </c>
      <c r="K1620" s="7">
        <v>574930</v>
      </c>
      <c r="L1620" s="7">
        <v>122998</v>
      </c>
      <c r="M1620" s="7">
        <f>G1620-L1620</f>
        <v>497002</v>
      </c>
      <c r="N1620" s="7">
        <v>525502.3125</v>
      </c>
      <c r="O1620" s="22">
        <f t="shared" si="123"/>
        <v>0.94576558119332732</v>
      </c>
      <c r="P1620" s="27">
        <v>3058</v>
      </c>
      <c r="Q1620" s="32">
        <f t="shared" si="124"/>
        <v>162.5251798561151</v>
      </c>
      <c r="R1620" s="37" t="s">
        <v>3118</v>
      </c>
      <c r="S1620" s="42">
        <f>ABS(O1909-O1620)*100</f>
        <v>55.281985704176741</v>
      </c>
      <c r="T1620" t="s">
        <v>44</v>
      </c>
      <c r="V1620" s="7">
        <v>110000</v>
      </c>
      <c r="W1620" t="s">
        <v>45</v>
      </c>
      <c r="X1620" s="17" t="s">
        <v>46</v>
      </c>
      <c r="Z1620" t="s">
        <v>2968</v>
      </c>
      <c r="AA1620">
        <v>407</v>
      </c>
      <c r="AB1620">
        <v>85</v>
      </c>
    </row>
    <row r="1621" spans="1:28" x14ac:dyDescent="0.25">
      <c r="A1621" t="s">
        <v>3390</v>
      </c>
      <c r="B1621" t="s">
        <v>3391</v>
      </c>
      <c r="C1621" s="17">
        <v>44935</v>
      </c>
      <c r="D1621" s="7">
        <v>555000</v>
      </c>
      <c r="E1621" t="s">
        <v>41</v>
      </c>
      <c r="F1621" t="s">
        <v>42</v>
      </c>
      <c r="G1621" s="7">
        <v>555000</v>
      </c>
      <c r="H1621" s="7">
        <v>314740</v>
      </c>
      <c r="I1621" s="12">
        <f t="shared" si="122"/>
        <v>56.709909909909904</v>
      </c>
      <c r="J1621" s="12">
        <f t="shared" si="125"/>
        <v>7.0132066132066058</v>
      </c>
      <c r="K1621" s="7">
        <v>629473</v>
      </c>
      <c r="L1621" s="7">
        <v>175817</v>
      </c>
      <c r="M1621" s="7">
        <f>G1621-L1621</f>
        <v>379183</v>
      </c>
      <c r="N1621" s="7">
        <v>527507</v>
      </c>
      <c r="O1621" s="22">
        <f t="shared" si="123"/>
        <v>0.71882079289943068</v>
      </c>
      <c r="P1621" s="27">
        <v>2341</v>
      </c>
      <c r="Q1621" s="32">
        <f t="shared" si="124"/>
        <v>161.97479709525842</v>
      </c>
      <c r="R1621" s="37" t="s">
        <v>3118</v>
      </c>
      <c r="S1621" s="42">
        <f>ABS(O1909-O1621)*100</f>
        <v>77.9764645335664</v>
      </c>
      <c r="T1621" t="s">
        <v>83</v>
      </c>
      <c r="V1621" s="7">
        <v>165000</v>
      </c>
      <c r="W1621" t="s">
        <v>45</v>
      </c>
      <c r="X1621" s="17" t="s">
        <v>46</v>
      </c>
      <c r="Z1621" t="s">
        <v>2968</v>
      </c>
      <c r="AA1621">
        <v>407</v>
      </c>
      <c r="AB1621">
        <v>94</v>
      </c>
    </row>
    <row r="1622" spans="1:28" x14ac:dyDescent="0.25">
      <c r="A1622" t="s">
        <v>3392</v>
      </c>
      <c r="B1622" t="s">
        <v>3393</v>
      </c>
      <c r="C1622" s="17">
        <v>44768</v>
      </c>
      <c r="D1622" s="7">
        <v>321000</v>
      </c>
      <c r="E1622" t="s">
        <v>290</v>
      </c>
      <c r="F1622" t="s">
        <v>42</v>
      </c>
      <c r="G1622" s="7">
        <v>321000</v>
      </c>
      <c r="H1622" s="7">
        <v>184390</v>
      </c>
      <c r="I1622" s="12">
        <f t="shared" si="122"/>
        <v>57.442367601246104</v>
      </c>
      <c r="J1622" s="12">
        <f t="shared" si="125"/>
        <v>7.7456643045428066</v>
      </c>
      <c r="K1622" s="7">
        <v>368789</v>
      </c>
      <c r="L1622" s="7">
        <v>186408</v>
      </c>
      <c r="M1622" s="7">
        <f>G1622-L1622</f>
        <v>134592</v>
      </c>
      <c r="N1622" s="7">
        <v>87683.171875</v>
      </c>
      <c r="O1622" s="22">
        <f t="shared" si="123"/>
        <v>1.5349809675210269</v>
      </c>
      <c r="P1622" s="27">
        <v>1222</v>
      </c>
      <c r="Q1622" s="32">
        <f t="shared" si="124"/>
        <v>110.14075286415712</v>
      </c>
      <c r="R1622" s="37" t="s">
        <v>3394</v>
      </c>
      <c r="S1622" s="42">
        <f>ABS(O1909-O1622)*100</f>
        <v>3.6395529285932149</v>
      </c>
      <c r="T1622" t="s">
        <v>1531</v>
      </c>
      <c r="V1622" s="7">
        <v>185460</v>
      </c>
      <c r="W1622" t="s">
        <v>45</v>
      </c>
      <c r="X1622" s="17" t="s">
        <v>46</v>
      </c>
      <c r="Z1622" t="s">
        <v>1731</v>
      </c>
      <c r="AA1622">
        <v>401</v>
      </c>
      <c r="AB1622">
        <v>45</v>
      </c>
    </row>
    <row r="1623" spans="1:28" x14ac:dyDescent="0.25">
      <c r="A1623" t="s">
        <v>3395</v>
      </c>
      <c r="B1623" t="s">
        <v>3396</v>
      </c>
      <c r="C1623" s="17">
        <v>45050</v>
      </c>
      <c r="D1623" s="7">
        <v>765000</v>
      </c>
      <c r="E1623" t="s">
        <v>41</v>
      </c>
      <c r="F1623" t="s">
        <v>42</v>
      </c>
      <c r="G1623" s="7">
        <v>765000</v>
      </c>
      <c r="H1623" s="7">
        <v>381340</v>
      </c>
      <c r="I1623" s="12">
        <f t="shared" si="122"/>
        <v>49.848366013071896</v>
      </c>
      <c r="J1623" s="12">
        <f t="shared" si="125"/>
        <v>0.15166271636859818</v>
      </c>
      <c r="K1623" s="7">
        <v>762675</v>
      </c>
      <c r="L1623" s="7">
        <v>79937</v>
      </c>
      <c r="M1623" s="7">
        <f>G1623-L1623</f>
        <v>685063</v>
      </c>
      <c r="N1623" s="7">
        <v>573729.4375</v>
      </c>
      <c r="O1623" s="22">
        <f t="shared" si="123"/>
        <v>1.1940523794371281</v>
      </c>
      <c r="P1623" s="27">
        <v>3553</v>
      </c>
      <c r="Q1623" s="32">
        <f t="shared" si="124"/>
        <v>192.81255277230508</v>
      </c>
      <c r="R1623" s="37" t="s">
        <v>3375</v>
      </c>
      <c r="S1623" s="42">
        <f>ABS(O1909-O1623)*100</f>
        <v>30.453305879796666</v>
      </c>
      <c r="T1623" t="s">
        <v>44</v>
      </c>
      <c r="V1623" s="7">
        <v>70000</v>
      </c>
      <c r="W1623" t="s">
        <v>45</v>
      </c>
      <c r="X1623" s="17" t="s">
        <v>46</v>
      </c>
      <c r="Z1623" t="s">
        <v>1731</v>
      </c>
      <c r="AA1623">
        <v>401</v>
      </c>
      <c r="AB1623">
        <v>71</v>
      </c>
    </row>
    <row r="1624" spans="1:28" x14ac:dyDescent="0.25">
      <c r="A1624" t="s">
        <v>3397</v>
      </c>
      <c r="B1624" t="s">
        <v>3398</v>
      </c>
      <c r="C1624" s="17">
        <v>45100</v>
      </c>
      <c r="D1624" s="7">
        <v>510000</v>
      </c>
      <c r="E1624" t="s">
        <v>41</v>
      </c>
      <c r="F1624" t="s">
        <v>42</v>
      </c>
      <c r="G1624" s="7">
        <v>510000</v>
      </c>
      <c r="H1624" s="7">
        <v>265350</v>
      </c>
      <c r="I1624" s="12">
        <f t="shared" si="122"/>
        <v>52.029411764705877</v>
      </c>
      <c r="J1624" s="12">
        <f t="shared" si="125"/>
        <v>2.3327084680025791</v>
      </c>
      <c r="K1624" s="7">
        <v>530697</v>
      </c>
      <c r="L1624" s="7">
        <v>87875</v>
      </c>
      <c r="M1624" s="7">
        <f>G1624-L1624</f>
        <v>422125</v>
      </c>
      <c r="N1624" s="7">
        <v>372119.3125</v>
      </c>
      <c r="O1624" s="22">
        <f t="shared" si="123"/>
        <v>1.1343807908384222</v>
      </c>
      <c r="P1624" s="27">
        <v>2625</v>
      </c>
      <c r="Q1624" s="32">
        <f t="shared" si="124"/>
        <v>160.8095238095238</v>
      </c>
      <c r="R1624" s="37" t="s">
        <v>3375</v>
      </c>
      <c r="S1624" s="42">
        <f>ABS(O1909-O1624)*100</f>
        <v>36.420464739667246</v>
      </c>
      <c r="T1624" t="s">
        <v>83</v>
      </c>
      <c r="V1624" s="7">
        <v>70000</v>
      </c>
      <c r="W1624" t="s">
        <v>45</v>
      </c>
      <c r="X1624" s="17" t="s">
        <v>46</v>
      </c>
      <c r="Z1624" t="s">
        <v>1731</v>
      </c>
      <c r="AA1624">
        <v>401</v>
      </c>
      <c r="AB1624">
        <v>70</v>
      </c>
    </row>
    <row r="1625" spans="1:28" x14ac:dyDescent="0.25">
      <c r="A1625" t="s">
        <v>3399</v>
      </c>
      <c r="B1625" t="s">
        <v>3400</v>
      </c>
      <c r="C1625" s="17">
        <v>45244</v>
      </c>
      <c r="D1625" s="7">
        <v>222000</v>
      </c>
      <c r="E1625" t="s">
        <v>41</v>
      </c>
      <c r="F1625" t="s">
        <v>42</v>
      </c>
      <c r="G1625" s="7">
        <v>222000</v>
      </c>
      <c r="H1625" s="7">
        <v>78530</v>
      </c>
      <c r="I1625" s="12">
        <f t="shared" si="122"/>
        <v>35.373873873873876</v>
      </c>
      <c r="J1625" s="12">
        <f t="shared" si="125"/>
        <v>14.322829422829422</v>
      </c>
      <c r="K1625" s="7">
        <v>157050</v>
      </c>
      <c r="L1625" s="7">
        <v>31507</v>
      </c>
      <c r="M1625" s="7">
        <f>G1625-L1625</f>
        <v>190493</v>
      </c>
      <c r="N1625" s="7">
        <v>110125.4375</v>
      </c>
      <c r="O1625" s="22">
        <f t="shared" si="123"/>
        <v>1.7297820042712657</v>
      </c>
      <c r="P1625" s="27">
        <v>1121</v>
      </c>
      <c r="Q1625" s="32">
        <f t="shared" si="124"/>
        <v>169.93131132917037</v>
      </c>
      <c r="R1625" s="37" t="s">
        <v>3401</v>
      </c>
      <c r="S1625" s="42">
        <f>ABS(O1909-O1625)*100</f>
        <v>23.119656603617102</v>
      </c>
      <c r="T1625" t="s">
        <v>83</v>
      </c>
      <c r="V1625" s="7">
        <v>30000</v>
      </c>
      <c r="W1625" t="s">
        <v>45</v>
      </c>
      <c r="X1625" s="17" t="s">
        <v>46</v>
      </c>
      <c r="Z1625" t="s">
        <v>101</v>
      </c>
      <c r="AA1625">
        <v>407</v>
      </c>
      <c r="AB1625">
        <v>64</v>
      </c>
    </row>
    <row r="1626" spans="1:28" x14ac:dyDescent="0.25">
      <c r="A1626" t="s">
        <v>3402</v>
      </c>
      <c r="B1626" t="s">
        <v>3403</v>
      </c>
      <c r="C1626" s="17">
        <v>44957</v>
      </c>
      <c r="D1626" s="7">
        <v>118000</v>
      </c>
      <c r="E1626" t="s">
        <v>41</v>
      </c>
      <c r="F1626" t="s">
        <v>42</v>
      </c>
      <c r="G1626" s="7">
        <v>118000</v>
      </c>
      <c r="H1626" s="7">
        <v>63610</v>
      </c>
      <c r="I1626" s="12">
        <f t="shared" si="122"/>
        <v>53.906779661016948</v>
      </c>
      <c r="J1626" s="12">
        <f t="shared" si="125"/>
        <v>4.2100763643136503</v>
      </c>
      <c r="K1626" s="7">
        <v>127223</v>
      </c>
      <c r="L1626" s="7">
        <v>31185</v>
      </c>
      <c r="M1626" s="7">
        <f>G1626-L1626</f>
        <v>86815</v>
      </c>
      <c r="N1626" s="7">
        <v>84243.859375</v>
      </c>
      <c r="O1626" s="22">
        <f t="shared" si="123"/>
        <v>1.0305202141031422</v>
      </c>
      <c r="P1626" s="27">
        <v>808</v>
      </c>
      <c r="Q1626" s="32">
        <f t="shared" si="124"/>
        <v>107.44430693069307</v>
      </c>
      <c r="R1626" s="37" t="s">
        <v>3401</v>
      </c>
      <c r="S1626" s="42">
        <f>ABS(O1909-O1626)*100</f>
        <v>46.806522413195253</v>
      </c>
      <c r="T1626" t="s">
        <v>83</v>
      </c>
      <c r="V1626" s="7">
        <v>30000</v>
      </c>
      <c r="W1626" t="s">
        <v>45</v>
      </c>
      <c r="X1626" s="17" t="s">
        <v>46</v>
      </c>
      <c r="Z1626" t="s">
        <v>101</v>
      </c>
      <c r="AA1626">
        <v>407</v>
      </c>
      <c r="AB1626">
        <v>64</v>
      </c>
    </row>
    <row r="1627" spans="1:28" x14ac:dyDescent="0.25">
      <c r="A1627" t="s">
        <v>3404</v>
      </c>
      <c r="B1627" t="s">
        <v>3405</v>
      </c>
      <c r="C1627" s="17">
        <v>45009</v>
      </c>
      <c r="D1627" s="7">
        <v>120000</v>
      </c>
      <c r="E1627" t="s">
        <v>41</v>
      </c>
      <c r="F1627" t="s">
        <v>42</v>
      </c>
      <c r="G1627" s="7">
        <v>120000</v>
      </c>
      <c r="H1627" s="7">
        <v>63610</v>
      </c>
      <c r="I1627" s="12">
        <f t="shared" si="122"/>
        <v>53.008333333333333</v>
      </c>
      <c r="J1627" s="12">
        <f t="shared" si="125"/>
        <v>3.3116300366300351</v>
      </c>
      <c r="K1627" s="7">
        <v>127223</v>
      </c>
      <c r="L1627" s="7">
        <v>31185</v>
      </c>
      <c r="M1627" s="7">
        <f>G1627-L1627</f>
        <v>88815</v>
      </c>
      <c r="N1627" s="7">
        <v>84243.859375</v>
      </c>
      <c r="O1627" s="22">
        <f t="shared" si="123"/>
        <v>1.0542608168584988</v>
      </c>
      <c r="P1627" s="27">
        <v>808</v>
      </c>
      <c r="Q1627" s="32">
        <f t="shared" si="124"/>
        <v>109.91955445544555</v>
      </c>
      <c r="R1627" s="37" t="s">
        <v>3401</v>
      </c>
      <c r="S1627" s="42">
        <f>ABS(O1909-O1627)*100</f>
        <v>44.432462137659591</v>
      </c>
      <c r="T1627" t="s">
        <v>83</v>
      </c>
      <c r="V1627" s="7">
        <v>30000</v>
      </c>
      <c r="W1627" t="s">
        <v>45</v>
      </c>
      <c r="X1627" s="17" t="s">
        <v>46</v>
      </c>
      <c r="Z1627" t="s">
        <v>101</v>
      </c>
      <c r="AA1627">
        <v>407</v>
      </c>
      <c r="AB1627">
        <v>64</v>
      </c>
    </row>
    <row r="1628" spans="1:28" x14ac:dyDescent="0.25">
      <c r="A1628" t="s">
        <v>3406</v>
      </c>
      <c r="B1628" t="s">
        <v>3407</v>
      </c>
      <c r="C1628" s="17">
        <v>44690</v>
      </c>
      <c r="D1628" s="7">
        <v>150000</v>
      </c>
      <c r="E1628" t="s">
        <v>41</v>
      </c>
      <c r="F1628" t="s">
        <v>42</v>
      </c>
      <c r="G1628" s="7">
        <v>150000</v>
      </c>
      <c r="H1628" s="7">
        <v>74680</v>
      </c>
      <c r="I1628" s="12">
        <f t="shared" si="122"/>
        <v>49.786666666666669</v>
      </c>
      <c r="J1628" s="12">
        <f t="shared" si="125"/>
        <v>8.9963369963371065E-2</v>
      </c>
      <c r="K1628" s="7">
        <v>149362</v>
      </c>
      <c r="L1628" s="7">
        <v>31615</v>
      </c>
      <c r="M1628" s="7">
        <f>G1628-L1628</f>
        <v>118385</v>
      </c>
      <c r="N1628" s="7">
        <v>103286.84375</v>
      </c>
      <c r="O1628" s="22">
        <f t="shared" si="123"/>
        <v>1.1461769544100335</v>
      </c>
      <c r="P1628" s="27">
        <v>1038</v>
      </c>
      <c r="Q1628" s="32">
        <f t="shared" si="124"/>
        <v>114.05105973025049</v>
      </c>
      <c r="R1628" s="37" t="s">
        <v>3401</v>
      </c>
      <c r="S1628" s="42">
        <f>ABS(O1909-O1628)*100</f>
        <v>35.240848382506115</v>
      </c>
      <c r="T1628" t="s">
        <v>83</v>
      </c>
      <c r="V1628" s="7">
        <v>30000</v>
      </c>
      <c r="W1628" t="s">
        <v>45</v>
      </c>
      <c r="X1628" s="17" t="s">
        <v>46</v>
      </c>
      <c r="Z1628" t="s">
        <v>101</v>
      </c>
      <c r="AA1628">
        <v>407</v>
      </c>
      <c r="AB1628">
        <v>64</v>
      </c>
    </row>
    <row r="1629" spans="1:28" x14ac:dyDescent="0.25">
      <c r="A1629" t="s">
        <v>3408</v>
      </c>
      <c r="B1629" t="s">
        <v>3409</v>
      </c>
      <c r="C1629" s="17">
        <v>45309</v>
      </c>
      <c r="D1629" s="7">
        <v>226400</v>
      </c>
      <c r="E1629" t="s">
        <v>41</v>
      </c>
      <c r="F1629" t="s">
        <v>42</v>
      </c>
      <c r="G1629" s="7">
        <v>226400</v>
      </c>
      <c r="H1629" s="7">
        <v>112800</v>
      </c>
      <c r="I1629" s="12">
        <f t="shared" si="122"/>
        <v>49.823321554770317</v>
      </c>
      <c r="J1629" s="12">
        <f t="shared" si="125"/>
        <v>0.12661825806701899</v>
      </c>
      <c r="K1629" s="7">
        <v>225607</v>
      </c>
      <c r="L1629" s="7">
        <v>38073</v>
      </c>
      <c r="M1629" s="7">
        <f>G1629-L1629</f>
        <v>188327</v>
      </c>
      <c r="N1629" s="7">
        <v>99752.125</v>
      </c>
      <c r="O1629" s="22">
        <f t="shared" si="123"/>
        <v>1.8879497554563374</v>
      </c>
      <c r="P1629" s="27">
        <v>1032</v>
      </c>
      <c r="Q1629" s="32">
        <f t="shared" si="124"/>
        <v>182.4874031007752</v>
      </c>
      <c r="R1629" s="37" t="s">
        <v>3410</v>
      </c>
      <c r="S1629" s="42">
        <f>ABS(O1909-O1629)*100</f>
        <v>38.936431722124269</v>
      </c>
      <c r="T1629" t="s">
        <v>83</v>
      </c>
      <c r="V1629" s="7">
        <v>37125</v>
      </c>
      <c r="W1629" t="s">
        <v>45</v>
      </c>
      <c r="X1629" s="17" t="s">
        <v>46</v>
      </c>
      <c r="Z1629" t="s">
        <v>2671</v>
      </c>
      <c r="AA1629">
        <v>401</v>
      </c>
      <c r="AB1629">
        <v>55</v>
      </c>
    </row>
    <row r="1630" spans="1:28" x14ac:dyDescent="0.25">
      <c r="A1630" t="s">
        <v>3411</v>
      </c>
      <c r="B1630" t="s">
        <v>3412</v>
      </c>
      <c r="C1630" s="17">
        <v>44805</v>
      </c>
      <c r="D1630" s="7">
        <v>225000</v>
      </c>
      <c r="E1630" t="s">
        <v>41</v>
      </c>
      <c r="F1630" t="s">
        <v>42</v>
      </c>
      <c r="G1630" s="7">
        <v>225000</v>
      </c>
      <c r="H1630" s="7">
        <v>118630</v>
      </c>
      <c r="I1630" s="12">
        <f t="shared" si="122"/>
        <v>52.724444444444444</v>
      </c>
      <c r="J1630" s="12">
        <f t="shared" si="125"/>
        <v>3.0277411477411462</v>
      </c>
      <c r="K1630" s="7">
        <v>237265</v>
      </c>
      <c r="L1630" s="7">
        <v>41309</v>
      </c>
      <c r="M1630" s="7">
        <f>G1630-L1630</f>
        <v>183691</v>
      </c>
      <c r="N1630" s="7">
        <v>104231.9140625</v>
      </c>
      <c r="O1630" s="22">
        <f t="shared" si="123"/>
        <v>1.7623297207211832</v>
      </c>
      <c r="P1630" s="27">
        <v>1576</v>
      </c>
      <c r="Q1630" s="32">
        <f t="shared" si="124"/>
        <v>116.55520304568527</v>
      </c>
      <c r="R1630" s="37" t="s">
        <v>3410</v>
      </c>
      <c r="S1630" s="42">
        <f>ABS(O1909-O1630)*100</f>
        <v>26.374428248608851</v>
      </c>
      <c r="T1630" t="s">
        <v>1531</v>
      </c>
      <c r="V1630" s="7">
        <v>37125</v>
      </c>
      <c r="W1630" t="s">
        <v>45</v>
      </c>
      <c r="X1630" s="17" t="s">
        <v>46</v>
      </c>
      <c r="Z1630" t="s">
        <v>2671</v>
      </c>
      <c r="AA1630">
        <v>401</v>
      </c>
      <c r="AB1630">
        <v>46</v>
      </c>
    </row>
    <row r="1631" spans="1:28" x14ac:dyDescent="0.25">
      <c r="A1631" t="s">
        <v>3413</v>
      </c>
      <c r="B1631" t="s">
        <v>3414</v>
      </c>
      <c r="C1631" s="17">
        <v>44804</v>
      </c>
      <c r="D1631" s="7">
        <v>225000</v>
      </c>
      <c r="E1631" t="s">
        <v>41</v>
      </c>
      <c r="F1631" t="s">
        <v>42</v>
      </c>
      <c r="G1631" s="7">
        <v>225000</v>
      </c>
      <c r="H1631" s="7">
        <v>115970</v>
      </c>
      <c r="I1631" s="12">
        <f t="shared" si="122"/>
        <v>51.542222222222222</v>
      </c>
      <c r="J1631" s="12">
        <f t="shared" si="125"/>
        <v>1.8455189255189239</v>
      </c>
      <c r="K1631" s="7">
        <v>231944</v>
      </c>
      <c r="L1631" s="7">
        <v>45559</v>
      </c>
      <c r="M1631" s="7">
        <f>G1631-L1631</f>
        <v>179441</v>
      </c>
      <c r="N1631" s="7">
        <v>99140.9609375</v>
      </c>
      <c r="O1631" s="22">
        <f t="shared" si="123"/>
        <v>1.8099582483684256</v>
      </c>
      <c r="P1631" s="27">
        <v>1404</v>
      </c>
      <c r="Q1631" s="32">
        <f t="shared" si="124"/>
        <v>127.80698005698005</v>
      </c>
      <c r="R1631" s="37" t="s">
        <v>3410</v>
      </c>
      <c r="S1631" s="42">
        <f>ABS(O1909-O1631)*100</f>
        <v>31.137281013333084</v>
      </c>
      <c r="T1631" t="s">
        <v>1531</v>
      </c>
      <c r="V1631" s="7">
        <v>37125</v>
      </c>
      <c r="W1631" t="s">
        <v>45</v>
      </c>
      <c r="X1631" s="17" t="s">
        <v>46</v>
      </c>
      <c r="Z1631" t="s">
        <v>2671</v>
      </c>
      <c r="AA1631">
        <v>401</v>
      </c>
      <c r="AB1631">
        <v>49</v>
      </c>
    </row>
    <row r="1632" spans="1:28" x14ac:dyDescent="0.25">
      <c r="A1632" t="s">
        <v>3415</v>
      </c>
      <c r="B1632" t="s">
        <v>3416</v>
      </c>
      <c r="C1632" s="17">
        <v>44741</v>
      </c>
      <c r="D1632" s="7">
        <v>295000</v>
      </c>
      <c r="E1632" t="s">
        <v>41</v>
      </c>
      <c r="F1632" t="s">
        <v>42</v>
      </c>
      <c r="G1632" s="7">
        <v>295000</v>
      </c>
      <c r="H1632" s="7">
        <v>152960</v>
      </c>
      <c r="I1632" s="12">
        <f t="shared" si="122"/>
        <v>51.850847457627111</v>
      </c>
      <c r="J1632" s="12">
        <f t="shared" si="125"/>
        <v>2.1541441609238134</v>
      </c>
      <c r="K1632" s="7">
        <v>305923</v>
      </c>
      <c r="L1632" s="7">
        <v>90349</v>
      </c>
      <c r="M1632" s="7">
        <f>G1632-L1632</f>
        <v>204651</v>
      </c>
      <c r="N1632" s="7">
        <v>114667.0234375</v>
      </c>
      <c r="O1632" s="22">
        <f t="shared" si="123"/>
        <v>1.7847415400256408</v>
      </c>
      <c r="P1632" s="27">
        <v>1754</v>
      </c>
      <c r="Q1632" s="32">
        <f t="shared" si="124"/>
        <v>116.67673888255416</v>
      </c>
      <c r="R1632" s="37" t="s">
        <v>3410</v>
      </c>
      <c r="S1632" s="42">
        <f>ABS(O1909-O1632)*100</f>
        <v>28.615610179054606</v>
      </c>
      <c r="T1632" t="s">
        <v>83</v>
      </c>
      <c r="V1632" s="7">
        <v>85660</v>
      </c>
      <c r="W1632" t="s">
        <v>45</v>
      </c>
      <c r="X1632" s="17" t="s">
        <v>46</v>
      </c>
      <c r="Z1632" t="s">
        <v>2671</v>
      </c>
      <c r="AA1632">
        <v>401</v>
      </c>
      <c r="AB1632">
        <v>45</v>
      </c>
    </row>
    <row r="1633" spans="1:28" x14ac:dyDescent="0.25">
      <c r="A1633" t="s">
        <v>3417</v>
      </c>
      <c r="B1633" t="s">
        <v>3418</v>
      </c>
      <c r="C1633" s="17">
        <v>45032</v>
      </c>
      <c r="D1633" s="7">
        <v>218000</v>
      </c>
      <c r="E1633" t="s">
        <v>41</v>
      </c>
      <c r="F1633" t="s">
        <v>42</v>
      </c>
      <c r="G1633" s="7">
        <v>218000</v>
      </c>
      <c r="H1633" s="7">
        <v>105460</v>
      </c>
      <c r="I1633" s="12">
        <f t="shared" si="122"/>
        <v>48.376146788990823</v>
      </c>
      <c r="J1633" s="12">
        <f t="shared" si="125"/>
        <v>1.3205565077124746</v>
      </c>
      <c r="K1633" s="7">
        <v>210910</v>
      </c>
      <c r="L1633" s="7">
        <v>48192</v>
      </c>
      <c r="M1633" s="7">
        <f>G1633-L1633</f>
        <v>169808</v>
      </c>
      <c r="N1633" s="7">
        <v>86552.125</v>
      </c>
      <c r="O1633" s="22">
        <f t="shared" si="123"/>
        <v>1.9619160130383859</v>
      </c>
      <c r="P1633" s="27">
        <v>1036</v>
      </c>
      <c r="Q1633" s="32">
        <f t="shared" si="124"/>
        <v>163.90733590733592</v>
      </c>
      <c r="R1633" s="37" t="s">
        <v>3410</v>
      </c>
      <c r="S1633" s="42">
        <f>ABS(O1909-O1633)*100</f>
        <v>46.333057480329117</v>
      </c>
      <c r="T1633" t="s">
        <v>1531</v>
      </c>
      <c r="V1633" s="7">
        <v>37125</v>
      </c>
      <c r="W1633" t="s">
        <v>45</v>
      </c>
      <c r="X1633" s="17" t="s">
        <v>46</v>
      </c>
      <c r="Z1633" t="s">
        <v>2671</v>
      </c>
      <c r="AA1633">
        <v>401</v>
      </c>
      <c r="AB1633">
        <v>48</v>
      </c>
    </row>
    <row r="1634" spans="1:28" x14ac:dyDescent="0.25">
      <c r="A1634" t="s">
        <v>3419</v>
      </c>
      <c r="B1634" t="s">
        <v>3420</v>
      </c>
      <c r="C1634" s="17">
        <v>44676</v>
      </c>
      <c r="D1634" s="7">
        <v>310000</v>
      </c>
      <c r="E1634" t="s">
        <v>41</v>
      </c>
      <c r="F1634" t="s">
        <v>42</v>
      </c>
      <c r="G1634" s="7">
        <v>310000</v>
      </c>
      <c r="H1634" s="7">
        <v>132910</v>
      </c>
      <c r="I1634" s="12">
        <f t="shared" si="122"/>
        <v>42.874193548387098</v>
      </c>
      <c r="J1634" s="12">
        <f t="shared" si="125"/>
        <v>6.8225097483162003</v>
      </c>
      <c r="K1634" s="7">
        <v>265812</v>
      </c>
      <c r="L1634" s="7">
        <v>49945</v>
      </c>
      <c r="M1634" s="7">
        <f>G1634-L1634</f>
        <v>260055</v>
      </c>
      <c r="N1634" s="7">
        <v>114822.875</v>
      </c>
      <c r="O1634" s="22">
        <f t="shared" si="123"/>
        <v>2.2648361661384979</v>
      </c>
      <c r="P1634" s="27">
        <v>1625</v>
      </c>
      <c r="Q1634" s="32">
        <f t="shared" si="124"/>
        <v>160.03384615384616</v>
      </c>
      <c r="R1634" s="37" t="s">
        <v>3410</v>
      </c>
      <c r="S1634" s="42">
        <f>ABS(O1909-O1634)*100</f>
        <v>76.625072790340326</v>
      </c>
      <c r="T1634" t="s">
        <v>83</v>
      </c>
      <c r="V1634" s="7">
        <v>45540</v>
      </c>
      <c r="W1634" t="s">
        <v>45</v>
      </c>
      <c r="X1634" s="17" t="s">
        <v>46</v>
      </c>
      <c r="Z1634" t="s">
        <v>2671</v>
      </c>
      <c r="AA1634">
        <v>401</v>
      </c>
      <c r="AB1634">
        <v>43</v>
      </c>
    </row>
    <row r="1635" spans="1:28" x14ac:dyDescent="0.25">
      <c r="A1635" t="s">
        <v>3421</v>
      </c>
      <c r="B1635" t="s">
        <v>3422</v>
      </c>
      <c r="C1635" s="17">
        <v>44743</v>
      </c>
      <c r="D1635" s="7">
        <v>220000</v>
      </c>
      <c r="E1635" t="s">
        <v>41</v>
      </c>
      <c r="F1635" t="s">
        <v>42</v>
      </c>
      <c r="G1635" s="7">
        <v>220000</v>
      </c>
      <c r="H1635" s="7">
        <v>87920</v>
      </c>
      <c r="I1635" s="12">
        <f t="shared" si="122"/>
        <v>39.963636363636361</v>
      </c>
      <c r="J1635" s="12">
        <f t="shared" si="125"/>
        <v>9.7330669330669366</v>
      </c>
      <c r="K1635" s="7">
        <v>175832</v>
      </c>
      <c r="L1635" s="7">
        <v>38073</v>
      </c>
      <c r="M1635" s="7">
        <f>G1635-L1635</f>
        <v>181927</v>
      </c>
      <c r="N1635" s="7">
        <v>73276.0625</v>
      </c>
      <c r="O1635" s="22">
        <f t="shared" si="123"/>
        <v>2.4827616795048177</v>
      </c>
      <c r="P1635" s="27">
        <v>993</v>
      </c>
      <c r="Q1635" s="32">
        <f t="shared" si="124"/>
        <v>183.20946626384693</v>
      </c>
      <c r="R1635" s="37" t="s">
        <v>3410</v>
      </c>
      <c r="S1635" s="42">
        <f>ABS(O1909-O1635)*100</f>
        <v>98.417624126972299</v>
      </c>
      <c r="T1635" t="s">
        <v>83</v>
      </c>
      <c r="V1635" s="7">
        <v>37125</v>
      </c>
      <c r="W1635" t="s">
        <v>45</v>
      </c>
      <c r="X1635" s="17" t="s">
        <v>46</v>
      </c>
      <c r="Z1635" t="s">
        <v>2671</v>
      </c>
      <c r="AA1635">
        <v>401</v>
      </c>
      <c r="AB1635">
        <v>43</v>
      </c>
    </row>
    <row r="1636" spans="1:28" x14ac:dyDescent="0.25">
      <c r="A1636" t="s">
        <v>3423</v>
      </c>
      <c r="B1636" t="s">
        <v>3424</v>
      </c>
      <c r="C1636" s="17">
        <v>44834</v>
      </c>
      <c r="D1636" s="7">
        <v>302000</v>
      </c>
      <c r="E1636" t="s">
        <v>41</v>
      </c>
      <c r="F1636" t="s">
        <v>42</v>
      </c>
      <c r="G1636" s="7">
        <v>302000</v>
      </c>
      <c r="H1636" s="7">
        <v>134300</v>
      </c>
      <c r="I1636" s="12">
        <f t="shared" si="122"/>
        <v>44.47019867549669</v>
      </c>
      <c r="J1636" s="12">
        <f t="shared" si="125"/>
        <v>5.2265046212066082</v>
      </c>
      <c r="K1636" s="7">
        <v>268597</v>
      </c>
      <c r="L1636" s="7">
        <v>40972</v>
      </c>
      <c r="M1636" s="7">
        <f>G1636-L1636</f>
        <v>261028</v>
      </c>
      <c r="N1636" s="7">
        <v>121077.125</v>
      </c>
      <c r="O1636" s="22">
        <f t="shared" si="123"/>
        <v>2.1558820462577057</v>
      </c>
      <c r="P1636" s="27">
        <v>1868</v>
      </c>
      <c r="Q1636" s="32">
        <f t="shared" si="124"/>
        <v>139.73661670235546</v>
      </c>
      <c r="R1636" s="37" t="s">
        <v>3410</v>
      </c>
      <c r="S1636" s="42">
        <f>ABS(O1909-O1636)*100</f>
        <v>65.729660802261108</v>
      </c>
      <c r="T1636" t="s">
        <v>1531</v>
      </c>
      <c r="V1636" s="7">
        <v>37125</v>
      </c>
      <c r="W1636" t="s">
        <v>45</v>
      </c>
      <c r="X1636" s="17" t="s">
        <v>46</v>
      </c>
      <c r="Z1636" t="s">
        <v>2671</v>
      </c>
      <c r="AA1636">
        <v>401</v>
      </c>
      <c r="AB1636">
        <v>43</v>
      </c>
    </row>
    <row r="1637" spans="1:28" x14ac:dyDescent="0.25">
      <c r="A1637" t="s">
        <v>3425</v>
      </c>
      <c r="B1637" t="s">
        <v>3426</v>
      </c>
      <c r="C1637" s="17">
        <v>45251</v>
      </c>
      <c r="D1637" s="7">
        <v>210000</v>
      </c>
      <c r="E1637" t="s">
        <v>41</v>
      </c>
      <c r="F1637" t="s">
        <v>42</v>
      </c>
      <c r="G1637" s="7">
        <v>210000</v>
      </c>
      <c r="H1637" s="7">
        <v>71910</v>
      </c>
      <c r="I1637" s="12">
        <f t="shared" si="122"/>
        <v>34.24285714285714</v>
      </c>
      <c r="J1637" s="12">
        <f t="shared" si="125"/>
        <v>15.453846153846158</v>
      </c>
      <c r="K1637" s="7">
        <v>143812</v>
      </c>
      <c r="L1637" s="7">
        <v>51810</v>
      </c>
      <c r="M1637" s="7">
        <f>G1637-L1637</f>
        <v>158190</v>
      </c>
      <c r="N1637" s="7">
        <v>48937.234375</v>
      </c>
      <c r="O1637" s="22">
        <f t="shared" si="123"/>
        <v>3.2325079669972667</v>
      </c>
      <c r="P1637" s="27">
        <v>730</v>
      </c>
      <c r="Q1637" s="32">
        <f t="shared" si="124"/>
        <v>216.69863013698631</v>
      </c>
      <c r="R1637" s="37" t="s">
        <v>3410</v>
      </c>
      <c r="S1637" s="42">
        <f>ABS(O1909-O1637)*100</f>
        <v>173.39225287621721</v>
      </c>
      <c r="T1637" t="s">
        <v>1531</v>
      </c>
      <c r="V1637" s="7">
        <v>45540</v>
      </c>
      <c r="W1637" t="s">
        <v>45</v>
      </c>
      <c r="X1637" s="17" t="s">
        <v>46</v>
      </c>
      <c r="Z1637" t="s">
        <v>2671</v>
      </c>
      <c r="AA1637">
        <v>401</v>
      </c>
      <c r="AB1637">
        <v>43</v>
      </c>
    </row>
    <row r="1638" spans="1:28" x14ac:dyDescent="0.25">
      <c r="A1638" t="s">
        <v>3427</v>
      </c>
      <c r="B1638" t="s">
        <v>3428</v>
      </c>
      <c r="C1638" s="17">
        <v>45092</v>
      </c>
      <c r="D1638" s="7">
        <v>210000</v>
      </c>
      <c r="E1638" t="s">
        <v>41</v>
      </c>
      <c r="F1638" t="s">
        <v>42</v>
      </c>
      <c r="G1638" s="7">
        <v>210000</v>
      </c>
      <c r="H1638" s="7">
        <v>68410</v>
      </c>
      <c r="I1638" s="12">
        <f t="shared" si="122"/>
        <v>32.576190476190476</v>
      </c>
      <c r="J1638" s="12">
        <f t="shared" si="125"/>
        <v>17.120512820512822</v>
      </c>
      <c r="K1638" s="7">
        <v>136811</v>
      </c>
      <c r="L1638" s="7">
        <v>46409</v>
      </c>
      <c r="M1638" s="7">
        <f>G1638-L1638</f>
        <v>163591</v>
      </c>
      <c r="N1638" s="7">
        <v>48086.171875</v>
      </c>
      <c r="O1638" s="22">
        <f t="shared" si="123"/>
        <v>3.4020383328757129</v>
      </c>
      <c r="P1638" s="27">
        <v>840</v>
      </c>
      <c r="Q1638" s="32">
        <f t="shared" si="124"/>
        <v>194.75119047619049</v>
      </c>
      <c r="R1638" s="37" t="s">
        <v>3410</v>
      </c>
      <c r="S1638" s="42">
        <f>ABS(O1909-O1638)*100</f>
        <v>190.34528946406181</v>
      </c>
      <c r="T1638" t="s">
        <v>83</v>
      </c>
      <c r="V1638" s="7">
        <v>45540</v>
      </c>
      <c r="W1638" t="s">
        <v>45</v>
      </c>
      <c r="X1638" s="17" t="s">
        <v>46</v>
      </c>
      <c r="Z1638" t="s">
        <v>2671</v>
      </c>
      <c r="AA1638">
        <v>401</v>
      </c>
      <c r="AB1638">
        <v>43</v>
      </c>
    </row>
    <row r="1639" spans="1:28" x14ac:dyDescent="0.25">
      <c r="A1639" t="s">
        <v>3429</v>
      </c>
      <c r="B1639" t="s">
        <v>3430</v>
      </c>
      <c r="C1639" s="17">
        <v>45187</v>
      </c>
      <c r="D1639" s="7">
        <v>330000</v>
      </c>
      <c r="E1639" t="s">
        <v>41</v>
      </c>
      <c r="F1639" t="s">
        <v>42</v>
      </c>
      <c r="G1639" s="7">
        <v>330000</v>
      </c>
      <c r="H1639" s="7">
        <v>136910</v>
      </c>
      <c r="I1639" s="12">
        <f t="shared" si="122"/>
        <v>41.487878787878792</v>
      </c>
      <c r="J1639" s="12">
        <f t="shared" si="125"/>
        <v>8.208824508824506</v>
      </c>
      <c r="K1639" s="7">
        <v>273828</v>
      </c>
      <c r="L1639" s="7">
        <v>40669</v>
      </c>
      <c r="M1639" s="7">
        <f>G1639-L1639</f>
        <v>289331</v>
      </c>
      <c r="N1639" s="7">
        <v>124020.7421875</v>
      </c>
      <c r="O1639" s="22">
        <f t="shared" si="123"/>
        <v>2.3329242745747862</v>
      </c>
      <c r="P1639" s="27">
        <v>1438</v>
      </c>
      <c r="Q1639" s="32">
        <f t="shared" si="124"/>
        <v>201.20375521557719</v>
      </c>
      <c r="R1639" s="37" t="s">
        <v>3410</v>
      </c>
      <c r="S1639" s="42">
        <f>ABS(O1909-O1639)*100</f>
        <v>83.433883633969145</v>
      </c>
      <c r="T1639" t="s">
        <v>83</v>
      </c>
      <c r="V1639" s="7">
        <v>37125</v>
      </c>
      <c r="W1639" t="s">
        <v>45</v>
      </c>
      <c r="X1639" s="17" t="s">
        <v>46</v>
      </c>
      <c r="Z1639" t="s">
        <v>2671</v>
      </c>
      <c r="AA1639">
        <v>401</v>
      </c>
      <c r="AB1639">
        <v>52</v>
      </c>
    </row>
    <row r="1640" spans="1:28" x14ac:dyDescent="0.25">
      <c r="A1640" t="s">
        <v>3431</v>
      </c>
      <c r="B1640" t="s">
        <v>3432</v>
      </c>
      <c r="C1640" s="17">
        <v>45072</v>
      </c>
      <c r="D1640" s="7">
        <v>300000</v>
      </c>
      <c r="E1640" t="s">
        <v>41</v>
      </c>
      <c r="F1640" t="s">
        <v>42</v>
      </c>
      <c r="G1640" s="7">
        <v>300000</v>
      </c>
      <c r="H1640" s="7">
        <v>146180</v>
      </c>
      <c r="I1640" s="12">
        <f t="shared" si="122"/>
        <v>48.726666666666667</v>
      </c>
      <c r="J1640" s="12">
        <f t="shared" si="125"/>
        <v>0.97003663003663121</v>
      </c>
      <c r="K1640" s="7">
        <v>292369</v>
      </c>
      <c r="L1640" s="7">
        <v>43128</v>
      </c>
      <c r="M1640" s="7">
        <f>G1640-L1640</f>
        <v>256872</v>
      </c>
      <c r="N1640" s="7">
        <v>132575</v>
      </c>
      <c r="O1640" s="22">
        <f t="shared" si="123"/>
        <v>1.9375598717706959</v>
      </c>
      <c r="P1640" s="27">
        <v>1226</v>
      </c>
      <c r="Q1640" s="32">
        <f t="shared" si="124"/>
        <v>209.52039151712887</v>
      </c>
      <c r="R1640" s="37" t="s">
        <v>3410</v>
      </c>
      <c r="S1640" s="42">
        <f>ABS(O1909-O1640)*100</f>
        <v>43.897443353560121</v>
      </c>
      <c r="T1640" t="s">
        <v>83</v>
      </c>
      <c r="V1640" s="7">
        <v>37125</v>
      </c>
      <c r="W1640" t="s">
        <v>45</v>
      </c>
      <c r="X1640" s="17" t="s">
        <v>46</v>
      </c>
      <c r="Z1640" t="s">
        <v>2671</v>
      </c>
      <c r="AA1640">
        <v>401</v>
      </c>
      <c r="AB1640">
        <v>54</v>
      </c>
    </row>
    <row r="1641" spans="1:28" x14ac:dyDescent="0.25">
      <c r="A1641" t="s">
        <v>3433</v>
      </c>
      <c r="B1641" t="s">
        <v>3434</v>
      </c>
      <c r="C1641" s="17">
        <v>45226</v>
      </c>
      <c r="D1641" s="7">
        <v>320000</v>
      </c>
      <c r="E1641" t="s">
        <v>41</v>
      </c>
      <c r="F1641" t="s">
        <v>42</v>
      </c>
      <c r="G1641" s="7">
        <v>320000</v>
      </c>
      <c r="H1641" s="7">
        <v>211680</v>
      </c>
      <c r="I1641" s="12">
        <f t="shared" si="122"/>
        <v>66.149999999999991</v>
      </c>
      <c r="J1641" s="12">
        <f t="shared" si="125"/>
        <v>16.453296703296694</v>
      </c>
      <c r="K1641" s="7">
        <v>423367</v>
      </c>
      <c r="L1641" s="7">
        <v>69207</v>
      </c>
      <c r="M1641" s="7">
        <f>G1641-L1641</f>
        <v>250793</v>
      </c>
      <c r="N1641" s="7">
        <v>188382.984375</v>
      </c>
      <c r="O1641" s="22">
        <f t="shared" si="123"/>
        <v>1.3312932738169443</v>
      </c>
      <c r="P1641" s="27">
        <v>2664</v>
      </c>
      <c r="Q1641" s="32">
        <f t="shared" si="124"/>
        <v>94.141516516516518</v>
      </c>
      <c r="R1641" s="37" t="s">
        <v>3410</v>
      </c>
      <c r="S1641" s="42">
        <f>ABS(O1909-O1641)*100</f>
        <v>16.729216441815041</v>
      </c>
      <c r="T1641" t="s">
        <v>1531</v>
      </c>
      <c r="V1641" s="7">
        <v>59648</v>
      </c>
      <c r="W1641" t="s">
        <v>45</v>
      </c>
      <c r="X1641" s="17" t="s">
        <v>46</v>
      </c>
      <c r="Z1641" t="s">
        <v>2671</v>
      </c>
      <c r="AA1641">
        <v>401</v>
      </c>
      <c r="AB1641">
        <v>43</v>
      </c>
    </row>
    <row r="1642" spans="1:28" x14ac:dyDescent="0.25">
      <c r="A1642" t="s">
        <v>3435</v>
      </c>
      <c r="B1642" t="s">
        <v>3436</v>
      </c>
      <c r="C1642" s="17">
        <v>45107</v>
      </c>
      <c r="D1642" s="7">
        <v>267000</v>
      </c>
      <c r="E1642" t="s">
        <v>41</v>
      </c>
      <c r="F1642" t="s">
        <v>42</v>
      </c>
      <c r="G1642" s="7">
        <v>267000</v>
      </c>
      <c r="H1642" s="7">
        <v>132940</v>
      </c>
      <c r="I1642" s="12">
        <f t="shared" si="122"/>
        <v>49.790262172284642</v>
      </c>
      <c r="J1642" s="12">
        <f t="shared" si="125"/>
        <v>9.3558875581344125E-2</v>
      </c>
      <c r="K1642" s="7">
        <v>265886</v>
      </c>
      <c r="L1642" s="7">
        <v>43234</v>
      </c>
      <c r="M1642" s="7">
        <f>G1642-L1642</f>
        <v>223766</v>
      </c>
      <c r="N1642" s="7">
        <v>130971.765625</v>
      </c>
      <c r="O1642" s="22">
        <f t="shared" si="123"/>
        <v>1.7085056380830173</v>
      </c>
      <c r="P1642" s="27">
        <v>1356</v>
      </c>
      <c r="Q1642" s="32">
        <f t="shared" si="124"/>
        <v>165.01917404129793</v>
      </c>
      <c r="R1642" s="37" t="s">
        <v>3437</v>
      </c>
      <c r="S1642" s="42">
        <f>ABS(O1909-O1642)*100</f>
        <v>20.992019984792254</v>
      </c>
      <c r="T1642" t="s">
        <v>83</v>
      </c>
      <c r="V1642" s="7">
        <v>37125</v>
      </c>
      <c r="W1642" t="s">
        <v>45</v>
      </c>
      <c r="X1642" s="17" t="s">
        <v>46</v>
      </c>
      <c r="Z1642" t="s">
        <v>2671</v>
      </c>
      <c r="AA1642">
        <v>401</v>
      </c>
      <c r="AB1642">
        <v>57</v>
      </c>
    </row>
    <row r="1643" spans="1:28" x14ac:dyDescent="0.25">
      <c r="A1643" t="s">
        <v>3438</v>
      </c>
      <c r="B1643" t="s">
        <v>3439</v>
      </c>
      <c r="C1643" s="17">
        <v>45082</v>
      </c>
      <c r="D1643" s="7">
        <v>365000</v>
      </c>
      <c r="E1643" t="s">
        <v>41</v>
      </c>
      <c r="F1643" t="s">
        <v>42</v>
      </c>
      <c r="G1643" s="7">
        <v>365000</v>
      </c>
      <c r="H1643" s="7">
        <v>205010</v>
      </c>
      <c r="I1643" s="12">
        <f t="shared" si="122"/>
        <v>56.167123287671231</v>
      </c>
      <c r="J1643" s="12">
        <f t="shared" si="125"/>
        <v>6.4704199909679332</v>
      </c>
      <c r="K1643" s="7">
        <v>410025</v>
      </c>
      <c r="L1643" s="7">
        <v>46414</v>
      </c>
      <c r="M1643" s="7">
        <f>G1643-L1643</f>
        <v>318586</v>
      </c>
      <c r="N1643" s="7">
        <v>193410.109375</v>
      </c>
      <c r="O1643" s="22">
        <f t="shared" si="123"/>
        <v>1.6472044870327762</v>
      </c>
      <c r="P1643" s="27">
        <v>1860</v>
      </c>
      <c r="Q1643" s="32">
        <f t="shared" si="124"/>
        <v>171.28279569892473</v>
      </c>
      <c r="R1643" s="37" t="s">
        <v>3410</v>
      </c>
      <c r="S1643" s="42">
        <f>ABS(O1909-O1643)*100</f>
        <v>14.861904879768151</v>
      </c>
      <c r="T1643" t="s">
        <v>44</v>
      </c>
      <c r="V1643" s="7">
        <v>37125</v>
      </c>
      <c r="W1643" t="s">
        <v>45</v>
      </c>
      <c r="X1643" s="17" t="s">
        <v>46</v>
      </c>
      <c r="Z1643" t="s">
        <v>2671</v>
      </c>
      <c r="AA1643">
        <v>401</v>
      </c>
      <c r="AB1643">
        <v>63</v>
      </c>
    </row>
    <row r="1644" spans="1:28" x14ac:dyDescent="0.25">
      <c r="A1644" t="s">
        <v>3440</v>
      </c>
      <c r="B1644" t="s">
        <v>3441</v>
      </c>
      <c r="C1644" s="17">
        <v>44669</v>
      </c>
      <c r="D1644" s="7">
        <v>385000</v>
      </c>
      <c r="E1644" t="s">
        <v>41</v>
      </c>
      <c r="F1644" t="s">
        <v>42</v>
      </c>
      <c r="G1644" s="7">
        <v>385000</v>
      </c>
      <c r="H1644" s="7">
        <v>195460</v>
      </c>
      <c r="I1644" s="12">
        <f t="shared" si="122"/>
        <v>50.768831168831163</v>
      </c>
      <c r="J1644" s="12">
        <f t="shared" si="125"/>
        <v>1.0721278721278651</v>
      </c>
      <c r="K1644" s="7">
        <v>390915</v>
      </c>
      <c r="L1644" s="7">
        <v>44910</v>
      </c>
      <c r="M1644" s="7">
        <f>G1644-L1644</f>
        <v>340090</v>
      </c>
      <c r="N1644" s="7">
        <v>184045.21875</v>
      </c>
      <c r="O1644" s="22">
        <f t="shared" si="123"/>
        <v>1.8478610979944297</v>
      </c>
      <c r="P1644" s="27">
        <v>2225</v>
      </c>
      <c r="Q1644" s="32">
        <f t="shared" si="124"/>
        <v>152.8494382022472</v>
      </c>
      <c r="R1644" s="37" t="s">
        <v>3410</v>
      </c>
      <c r="S1644" s="42">
        <f>ABS(O1909-O1644)*100</f>
        <v>34.927565975933497</v>
      </c>
      <c r="T1644" t="s">
        <v>44</v>
      </c>
      <c r="V1644" s="7">
        <v>37125</v>
      </c>
      <c r="W1644" t="s">
        <v>45</v>
      </c>
      <c r="X1644" s="17" t="s">
        <v>46</v>
      </c>
      <c r="Z1644" t="s">
        <v>2671</v>
      </c>
      <c r="AA1644">
        <v>401</v>
      </c>
      <c r="AB1644">
        <v>52</v>
      </c>
    </row>
    <row r="1645" spans="1:28" x14ac:dyDescent="0.25">
      <c r="A1645" t="s">
        <v>3442</v>
      </c>
      <c r="B1645" t="s">
        <v>3443</v>
      </c>
      <c r="C1645" s="17">
        <v>44715</v>
      </c>
      <c r="D1645" s="7">
        <v>258000</v>
      </c>
      <c r="E1645" t="s">
        <v>41</v>
      </c>
      <c r="F1645" t="s">
        <v>42</v>
      </c>
      <c r="G1645" s="7">
        <v>258000</v>
      </c>
      <c r="H1645" s="7">
        <v>136110</v>
      </c>
      <c r="I1645" s="12">
        <f t="shared" si="122"/>
        <v>52.755813953488371</v>
      </c>
      <c r="J1645" s="12">
        <f t="shared" si="125"/>
        <v>3.059110656785073</v>
      </c>
      <c r="K1645" s="7">
        <v>272226</v>
      </c>
      <c r="L1645" s="7">
        <v>45620</v>
      </c>
      <c r="M1645" s="7">
        <f>G1645-L1645</f>
        <v>212380</v>
      </c>
      <c r="N1645" s="7">
        <v>120535.109375</v>
      </c>
      <c r="O1645" s="22">
        <f t="shared" si="123"/>
        <v>1.7619762499178468</v>
      </c>
      <c r="P1645" s="27">
        <v>1284</v>
      </c>
      <c r="Q1645" s="32">
        <f t="shared" si="124"/>
        <v>165.40498442367601</v>
      </c>
      <c r="R1645" s="37" t="s">
        <v>3410</v>
      </c>
      <c r="S1645" s="42">
        <f>ABS(O1909-O1645)*100</f>
        <v>26.339081168275214</v>
      </c>
      <c r="T1645" t="s">
        <v>83</v>
      </c>
      <c r="V1645" s="7">
        <v>37125</v>
      </c>
      <c r="W1645" t="s">
        <v>45</v>
      </c>
      <c r="X1645" s="17" t="s">
        <v>46</v>
      </c>
      <c r="Z1645" t="s">
        <v>2671</v>
      </c>
      <c r="AA1645">
        <v>401</v>
      </c>
      <c r="AB1645">
        <v>57</v>
      </c>
    </row>
    <row r="1646" spans="1:28" x14ac:dyDescent="0.25">
      <c r="A1646" t="s">
        <v>3444</v>
      </c>
      <c r="B1646" t="s">
        <v>3445</v>
      </c>
      <c r="C1646" s="17">
        <v>44951</v>
      </c>
      <c r="D1646" s="7">
        <v>330000</v>
      </c>
      <c r="E1646" t="s">
        <v>41</v>
      </c>
      <c r="F1646" t="s">
        <v>42</v>
      </c>
      <c r="G1646" s="7">
        <v>330000</v>
      </c>
      <c r="H1646" s="7">
        <v>154040</v>
      </c>
      <c r="I1646" s="12">
        <f t="shared" si="122"/>
        <v>46.67878787878788</v>
      </c>
      <c r="J1646" s="12">
        <f t="shared" si="125"/>
        <v>3.0179154179154182</v>
      </c>
      <c r="K1646" s="7">
        <v>308081</v>
      </c>
      <c r="L1646" s="7">
        <v>43638</v>
      </c>
      <c r="M1646" s="7">
        <f>G1646-L1646</f>
        <v>286362</v>
      </c>
      <c r="N1646" s="7">
        <v>140661.171875</v>
      </c>
      <c r="O1646" s="22">
        <f t="shared" si="123"/>
        <v>2.0358283397103967</v>
      </c>
      <c r="P1646" s="27">
        <v>1814</v>
      </c>
      <c r="Q1646" s="32">
        <f t="shared" si="124"/>
        <v>157.86218302094818</v>
      </c>
      <c r="R1646" s="37" t="s">
        <v>3410</v>
      </c>
      <c r="S1646" s="42">
        <f>ABS(O1909-O1646)*100</f>
        <v>53.724290147530198</v>
      </c>
      <c r="T1646" t="s">
        <v>44</v>
      </c>
      <c r="V1646" s="7">
        <v>37125</v>
      </c>
      <c r="W1646" t="s">
        <v>45</v>
      </c>
      <c r="X1646" s="17" t="s">
        <v>46</v>
      </c>
      <c r="Z1646" t="s">
        <v>2671</v>
      </c>
      <c r="AA1646">
        <v>401</v>
      </c>
      <c r="AB1646">
        <v>57</v>
      </c>
    </row>
    <row r="1647" spans="1:28" x14ac:dyDescent="0.25">
      <c r="A1647" t="s">
        <v>3446</v>
      </c>
      <c r="B1647" t="s">
        <v>3447</v>
      </c>
      <c r="C1647" s="17">
        <v>44827</v>
      </c>
      <c r="D1647" s="7">
        <v>290000</v>
      </c>
      <c r="E1647" t="s">
        <v>41</v>
      </c>
      <c r="F1647" t="s">
        <v>42</v>
      </c>
      <c r="G1647" s="7">
        <v>290000</v>
      </c>
      <c r="H1647" s="7">
        <v>160540</v>
      </c>
      <c r="I1647" s="12">
        <f t="shared" si="122"/>
        <v>55.358620689655169</v>
      </c>
      <c r="J1647" s="12">
        <f t="shared" si="125"/>
        <v>5.6619173929518709</v>
      </c>
      <c r="K1647" s="7">
        <v>321079</v>
      </c>
      <c r="L1647" s="7">
        <v>43540</v>
      </c>
      <c r="M1647" s="7">
        <f>G1647-L1647</f>
        <v>246460</v>
      </c>
      <c r="N1647" s="7">
        <v>147627.125</v>
      </c>
      <c r="O1647" s="22">
        <f t="shared" si="123"/>
        <v>1.6694763919571014</v>
      </c>
      <c r="P1647" s="27">
        <v>1580</v>
      </c>
      <c r="Q1647" s="32">
        <f t="shared" si="124"/>
        <v>155.98734177215189</v>
      </c>
      <c r="R1647" s="37" t="s">
        <v>3410</v>
      </c>
      <c r="S1647" s="42">
        <f>ABS(O1909-O1647)*100</f>
        <v>17.089095372200667</v>
      </c>
      <c r="T1647" t="s">
        <v>44</v>
      </c>
      <c r="V1647" s="7">
        <v>37125</v>
      </c>
      <c r="W1647" t="s">
        <v>45</v>
      </c>
      <c r="X1647" s="17" t="s">
        <v>46</v>
      </c>
      <c r="Z1647" t="s">
        <v>2671</v>
      </c>
      <c r="AA1647">
        <v>401</v>
      </c>
      <c r="AB1647">
        <v>57</v>
      </c>
    </row>
    <row r="1648" spans="1:28" x14ac:dyDescent="0.25">
      <c r="A1648" t="s">
        <v>3448</v>
      </c>
      <c r="B1648" t="s">
        <v>3449</v>
      </c>
      <c r="C1648" s="17">
        <v>44729</v>
      </c>
      <c r="D1648" s="7">
        <v>288000</v>
      </c>
      <c r="E1648" t="s">
        <v>41</v>
      </c>
      <c r="F1648" t="s">
        <v>42</v>
      </c>
      <c r="G1648" s="7">
        <v>288000</v>
      </c>
      <c r="H1648" s="7">
        <v>149050</v>
      </c>
      <c r="I1648" s="12">
        <f t="shared" si="122"/>
        <v>51.753472222222221</v>
      </c>
      <c r="J1648" s="12">
        <f t="shared" si="125"/>
        <v>2.0567689255189237</v>
      </c>
      <c r="K1648" s="7">
        <v>298091</v>
      </c>
      <c r="L1648" s="7">
        <v>42026</v>
      </c>
      <c r="M1648" s="7">
        <f>G1648-L1648</f>
        <v>245974</v>
      </c>
      <c r="N1648" s="7">
        <v>136204.78125</v>
      </c>
      <c r="O1648" s="22">
        <f t="shared" si="123"/>
        <v>1.8059131092360239</v>
      </c>
      <c r="P1648" s="27">
        <v>1452</v>
      </c>
      <c r="Q1648" s="32">
        <f t="shared" si="124"/>
        <v>169.40358126721762</v>
      </c>
      <c r="R1648" s="37" t="s">
        <v>3410</v>
      </c>
      <c r="S1648" s="42">
        <f>ABS(O1909-O1648)*100</f>
        <v>30.732767100092918</v>
      </c>
      <c r="T1648" t="s">
        <v>83</v>
      </c>
      <c r="V1648" s="7">
        <v>37125</v>
      </c>
      <c r="W1648" t="s">
        <v>45</v>
      </c>
      <c r="X1648" s="17" t="s">
        <v>46</v>
      </c>
      <c r="Z1648" t="s">
        <v>2671</v>
      </c>
      <c r="AA1648">
        <v>401</v>
      </c>
      <c r="AB1648">
        <v>57</v>
      </c>
    </row>
    <row r="1649" spans="1:28" x14ac:dyDescent="0.25">
      <c r="A1649" t="s">
        <v>3450</v>
      </c>
      <c r="B1649" t="s">
        <v>3451</v>
      </c>
      <c r="C1649" s="17">
        <v>45187</v>
      </c>
      <c r="D1649" s="7">
        <v>345000</v>
      </c>
      <c r="E1649" t="s">
        <v>41</v>
      </c>
      <c r="F1649" t="s">
        <v>42</v>
      </c>
      <c r="G1649" s="7">
        <v>345000</v>
      </c>
      <c r="H1649" s="7">
        <v>144690</v>
      </c>
      <c r="I1649" s="12">
        <f t="shared" si="122"/>
        <v>41.939130434782605</v>
      </c>
      <c r="J1649" s="12">
        <f t="shared" si="125"/>
        <v>7.7575728619206927</v>
      </c>
      <c r="K1649" s="7">
        <v>289388</v>
      </c>
      <c r="L1649" s="7">
        <v>43597</v>
      </c>
      <c r="M1649" s="7">
        <f>G1649-L1649</f>
        <v>301403</v>
      </c>
      <c r="N1649" s="7">
        <v>130739.890625</v>
      </c>
      <c r="O1649" s="22">
        <f t="shared" si="123"/>
        <v>2.3053637153828697</v>
      </c>
      <c r="P1649" s="27">
        <v>1580</v>
      </c>
      <c r="Q1649" s="32">
        <f t="shared" si="124"/>
        <v>190.7613924050633</v>
      </c>
      <c r="R1649" s="37" t="s">
        <v>3410</v>
      </c>
      <c r="S1649" s="42">
        <f>ABS(O1909-O1649)*100</f>
        <v>80.677827714777493</v>
      </c>
      <c r="T1649" t="s">
        <v>44</v>
      </c>
      <c r="V1649" s="7">
        <v>37125</v>
      </c>
      <c r="W1649" t="s">
        <v>45</v>
      </c>
      <c r="X1649" s="17" t="s">
        <v>46</v>
      </c>
      <c r="Z1649" t="s">
        <v>2671</v>
      </c>
      <c r="AA1649">
        <v>401</v>
      </c>
      <c r="AB1649">
        <v>57</v>
      </c>
    </row>
    <row r="1650" spans="1:28" x14ac:dyDescent="0.25">
      <c r="A1650" t="s">
        <v>3452</v>
      </c>
      <c r="B1650" t="s">
        <v>3453</v>
      </c>
      <c r="C1650" s="17">
        <v>44679</v>
      </c>
      <c r="D1650" s="7">
        <v>330000</v>
      </c>
      <c r="E1650" t="s">
        <v>41</v>
      </c>
      <c r="F1650" t="s">
        <v>42</v>
      </c>
      <c r="G1650" s="7">
        <v>330000</v>
      </c>
      <c r="H1650" s="7">
        <v>154190</v>
      </c>
      <c r="I1650" s="12">
        <f t="shared" si="122"/>
        <v>46.724242424242426</v>
      </c>
      <c r="J1650" s="12">
        <f t="shared" si="125"/>
        <v>2.9724608724608714</v>
      </c>
      <c r="K1650" s="7">
        <v>308383</v>
      </c>
      <c r="L1650" s="7">
        <v>46255</v>
      </c>
      <c r="M1650" s="7">
        <f>G1650-L1650</f>
        <v>283745</v>
      </c>
      <c r="N1650" s="7">
        <v>139429.78125</v>
      </c>
      <c r="O1650" s="22">
        <f t="shared" si="123"/>
        <v>2.0350386944324348</v>
      </c>
      <c r="P1650" s="27">
        <v>1362</v>
      </c>
      <c r="Q1650" s="32">
        <f t="shared" si="124"/>
        <v>208.32966226138032</v>
      </c>
      <c r="R1650" s="37" t="s">
        <v>3410</v>
      </c>
      <c r="S1650" s="42">
        <f>ABS(O1909-O1650)*100</f>
        <v>53.64532561973401</v>
      </c>
      <c r="T1650" t="s">
        <v>83</v>
      </c>
      <c r="V1650" s="7">
        <v>37125</v>
      </c>
      <c r="W1650" t="s">
        <v>45</v>
      </c>
      <c r="X1650" s="17" t="s">
        <v>46</v>
      </c>
      <c r="Z1650" t="s">
        <v>2671</v>
      </c>
      <c r="AA1650">
        <v>401</v>
      </c>
      <c r="AB1650">
        <v>57</v>
      </c>
    </row>
    <row r="1651" spans="1:28" x14ac:dyDescent="0.25">
      <c r="A1651" t="s">
        <v>3454</v>
      </c>
      <c r="B1651" t="s">
        <v>3455</v>
      </c>
      <c r="C1651" s="17">
        <v>45128</v>
      </c>
      <c r="D1651" s="7">
        <v>195950</v>
      </c>
      <c r="E1651" t="s">
        <v>41</v>
      </c>
      <c r="F1651" t="s">
        <v>42</v>
      </c>
      <c r="G1651" s="7">
        <v>195950</v>
      </c>
      <c r="H1651" s="7">
        <v>93710</v>
      </c>
      <c r="I1651" s="12">
        <f t="shared" si="122"/>
        <v>47.823424342944627</v>
      </c>
      <c r="J1651" s="12">
        <f t="shared" si="125"/>
        <v>1.8732789537586712</v>
      </c>
      <c r="K1651" s="7">
        <v>187418</v>
      </c>
      <c r="L1651" s="7">
        <v>38073</v>
      </c>
      <c r="M1651" s="7">
        <f>G1651-L1651</f>
        <v>157877</v>
      </c>
      <c r="N1651" s="7">
        <v>79438.828125</v>
      </c>
      <c r="O1651" s="22">
        <f t="shared" si="123"/>
        <v>1.9874034364098947</v>
      </c>
      <c r="P1651" s="27">
        <v>1056</v>
      </c>
      <c r="Q1651" s="32">
        <f t="shared" si="124"/>
        <v>149.50473484848484</v>
      </c>
      <c r="R1651" s="37" t="s">
        <v>3410</v>
      </c>
      <c r="S1651" s="42">
        <f>ABS(O1909-O1651)*100</f>
        <v>48.881799817480001</v>
      </c>
      <c r="T1651" t="s">
        <v>1531</v>
      </c>
      <c r="V1651" s="7">
        <v>37125</v>
      </c>
      <c r="W1651" t="s">
        <v>45</v>
      </c>
      <c r="X1651" s="17" t="s">
        <v>46</v>
      </c>
      <c r="Z1651" t="s">
        <v>2671</v>
      </c>
      <c r="AA1651">
        <v>401</v>
      </c>
      <c r="AB1651">
        <v>55</v>
      </c>
    </row>
    <row r="1652" spans="1:28" x14ac:dyDescent="0.25">
      <c r="A1652" t="s">
        <v>3456</v>
      </c>
      <c r="B1652" t="s">
        <v>3457</v>
      </c>
      <c r="C1652" s="17">
        <v>45068</v>
      </c>
      <c r="D1652" s="7">
        <v>365000</v>
      </c>
      <c r="E1652" t="s">
        <v>41</v>
      </c>
      <c r="F1652" t="s">
        <v>42</v>
      </c>
      <c r="G1652" s="7">
        <v>365000</v>
      </c>
      <c r="H1652" s="7">
        <v>194180</v>
      </c>
      <c r="I1652" s="12">
        <f t="shared" si="122"/>
        <v>53.2</v>
      </c>
      <c r="J1652" s="12">
        <f t="shared" si="125"/>
        <v>3.5032967032967051</v>
      </c>
      <c r="K1652" s="7">
        <v>388365</v>
      </c>
      <c r="L1652" s="7">
        <v>43968</v>
      </c>
      <c r="M1652" s="7">
        <f>G1652-L1652</f>
        <v>321032</v>
      </c>
      <c r="N1652" s="7">
        <v>183189.890625</v>
      </c>
      <c r="O1652" s="22">
        <f t="shared" si="123"/>
        <v>1.7524547828742938</v>
      </c>
      <c r="P1652" s="27">
        <v>1740</v>
      </c>
      <c r="Q1652" s="32">
        <f t="shared" si="124"/>
        <v>184.50114942528737</v>
      </c>
      <c r="R1652" s="37" t="s">
        <v>3410</v>
      </c>
      <c r="S1652" s="42">
        <f>ABS(O1909-O1652)*100</f>
        <v>25.386934463919907</v>
      </c>
      <c r="T1652" t="s">
        <v>44</v>
      </c>
      <c r="V1652" s="7">
        <v>37125</v>
      </c>
      <c r="W1652" t="s">
        <v>45</v>
      </c>
      <c r="X1652" s="17" t="s">
        <v>46</v>
      </c>
      <c r="Z1652" t="s">
        <v>2671</v>
      </c>
      <c r="AA1652">
        <v>401</v>
      </c>
      <c r="AB1652">
        <v>63</v>
      </c>
    </row>
    <row r="1653" spans="1:28" x14ac:dyDescent="0.25">
      <c r="A1653" t="s">
        <v>3458</v>
      </c>
      <c r="B1653" t="s">
        <v>3459</v>
      </c>
      <c r="C1653" s="17">
        <v>45240</v>
      </c>
      <c r="D1653" s="7">
        <v>250000</v>
      </c>
      <c r="E1653" t="s">
        <v>41</v>
      </c>
      <c r="F1653" t="s">
        <v>42</v>
      </c>
      <c r="G1653" s="7">
        <v>250000</v>
      </c>
      <c r="H1653" s="7">
        <v>128850</v>
      </c>
      <c r="I1653" s="12">
        <f t="shared" si="122"/>
        <v>51.54</v>
      </c>
      <c r="J1653" s="12">
        <f t="shared" si="125"/>
        <v>1.8432967032967014</v>
      </c>
      <c r="K1653" s="7">
        <v>257698</v>
      </c>
      <c r="L1653" s="7">
        <v>38073</v>
      </c>
      <c r="M1653" s="7">
        <f>G1653-L1653</f>
        <v>211927</v>
      </c>
      <c r="N1653" s="7">
        <v>116821.8046875</v>
      </c>
      <c r="O1653" s="22">
        <f t="shared" si="123"/>
        <v>1.814104828862281</v>
      </c>
      <c r="P1653" s="27">
        <v>1442</v>
      </c>
      <c r="Q1653" s="32">
        <f t="shared" si="124"/>
        <v>146.96740638002774</v>
      </c>
      <c r="R1653" s="37" t="s">
        <v>3410</v>
      </c>
      <c r="S1653" s="42">
        <f>ABS(O1909-O1653)*100</f>
        <v>31.551939062718624</v>
      </c>
      <c r="T1653" t="s">
        <v>1531</v>
      </c>
      <c r="V1653" s="7">
        <v>37125</v>
      </c>
      <c r="W1653" t="s">
        <v>45</v>
      </c>
      <c r="X1653" s="17" t="s">
        <v>46</v>
      </c>
      <c r="Z1653" t="s">
        <v>2671</v>
      </c>
      <c r="AA1653">
        <v>401</v>
      </c>
      <c r="AB1653">
        <v>55</v>
      </c>
    </row>
    <row r="1654" spans="1:28" x14ac:dyDescent="0.25">
      <c r="A1654" t="s">
        <v>3460</v>
      </c>
      <c r="B1654" t="s">
        <v>3461</v>
      </c>
      <c r="C1654" s="17">
        <v>44771</v>
      </c>
      <c r="D1654" s="7">
        <v>270000</v>
      </c>
      <c r="E1654" t="s">
        <v>41</v>
      </c>
      <c r="F1654" t="s">
        <v>42</v>
      </c>
      <c r="G1654" s="7">
        <v>270000</v>
      </c>
      <c r="H1654" s="7">
        <v>145060</v>
      </c>
      <c r="I1654" s="12">
        <f t="shared" si="122"/>
        <v>53.725925925925921</v>
      </c>
      <c r="J1654" s="12">
        <f t="shared" si="125"/>
        <v>4.0292226292226232</v>
      </c>
      <c r="K1654" s="7">
        <v>290128</v>
      </c>
      <c r="L1654" s="7">
        <v>39543</v>
      </c>
      <c r="M1654" s="7">
        <f>G1654-L1654</f>
        <v>230457</v>
      </c>
      <c r="N1654" s="7">
        <v>133289.890625</v>
      </c>
      <c r="O1654" s="22">
        <f t="shared" si="123"/>
        <v>1.7289908403359078</v>
      </c>
      <c r="P1654" s="27">
        <v>2140</v>
      </c>
      <c r="Q1654" s="32">
        <f t="shared" si="124"/>
        <v>107.69018691588785</v>
      </c>
      <c r="R1654" s="37" t="s">
        <v>3410</v>
      </c>
      <c r="S1654" s="42">
        <f>ABS(O1909-O1654)*100</f>
        <v>23.040540210081307</v>
      </c>
      <c r="T1654" t="s">
        <v>1531</v>
      </c>
      <c r="V1654" s="7">
        <v>37125</v>
      </c>
      <c r="W1654" t="s">
        <v>45</v>
      </c>
      <c r="X1654" s="17" t="s">
        <v>46</v>
      </c>
      <c r="Z1654" t="s">
        <v>2671</v>
      </c>
      <c r="AA1654">
        <v>401</v>
      </c>
      <c r="AB1654">
        <v>45</v>
      </c>
    </row>
    <row r="1655" spans="1:28" x14ac:dyDescent="0.25">
      <c r="A1655" t="s">
        <v>3462</v>
      </c>
      <c r="B1655" t="s">
        <v>3463</v>
      </c>
      <c r="C1655" s="17">
        <v>44671</v>
      </c>
      <c r="D1655" s="7">
        <v>325000</v>
      </c>
      <c r="E1655" t="s">
        <v>41</v>
      </c>
      <c r="F1655" t="s">
        <v>42</v>
      </c>
      <c r="G1655" s="7">
        <v>325000</v>
      </c>
      <c r="H1655" s="7">
        <v>152960</v>
      </c>
      <c r="I1655" s="12">
        <f t="shared" ref="I1655:I1716" si="126">H1655/G1655*100</f>
        <v>47.064615384615379</v>
      </c>
      <c r="J1655" s="12">
        <f t="shared" si="125"/>
        <v>2.6320879120879184</v>
      </c>
      <c r="K1655" s="7">
        <v>305910</v>
      </c>
      <c r="L1655" s="7">
        <v>47938</v>
      </c>
      <c r="M1655" s="7">
        <f>G1655-L1655</f>
        <v>277062</v>
      </c>
      <c r="N1655" s="7">
        <v>137219.15625</v>
      </c>
      <c r="O1655" s="22">
        <f t="shared" ref="O1655:O1716" si="127">M1655/N1655</f>
        <v>2.0191204170882666</v>
      </c>
      <c r="P1655" s="27">
        <v>1504</v>
      </c>
      <c r="Q1655" s="32">
        <f t="shared" ref="Q1655:Q1716" si="128">M1655/P1655</f>
        <v>184.21675531914894</v>
      </c>
      <c r="R1655" s="37" t="s">
        <v>3410</v>
      </c>
      <c r="S1655" s="42">
        <f>ABS(O1909-O1655)*100</f>
        <v>52.053497885317192</v>
      </c>
      <c r="T1655" t="s">
        <v>83</v>
      </c>
      <c r="V1655" s="7">
        <v>37125</v>
      </c>
      <c r="W1655" t="s">
        <v>45</v>
      </c>
      <c r="X1655" s="17" t="s">
        <v>46</v>
      </c>
      <c r="Z1655" t="s">
        <v>2671</v>
      </c>
      <c r="AA1655">
        <v>401</v>
      </c>
      <c r="AB1655">
        <v>62</v>
      </c>
    </row>
    <row r="1656" spans="1:28" x14ac:dyDescent="0.25">
      <c r="A1656" t="s">
        <v>3464</v>
      </c>
      <c r="B1656" t="s">
        <v>3465</v>
      </c>
      <c r="C1656" s="17">
        <v>44834</v>
      </c>
      <c r="D1656" s="7">
        <v>565000</v>
      </c>
      <c r="E1656" t="s">
        <v>41</v>
      </c>
      <c r="F1656" t="s">
        <v>42</v>
      </c>
      <c r="G1656" s="7">
        <v>565000</v>
      </c>
      <c r="H1656" s="7">
        <v>307340</v>
      </c>
      <c r="I1656" s="12">
        <f t="shared" si="126"/>
        <v>54.396460176991148</v>
      </c>
      <c r="J1656" s="12">
        <f t="shared" si="125"/>
        <v>4.6997568802878504</v>
      </c>
      <c r="K1656" s="7">
        <v>614670</v>
      </c>
      <c r="L1656" s="7">
        <v>66677</v>
      </c>
      <c r="M1656" s="7">
        <f>G1656-L1656</f>
        <v>498323</v>
      </c>
      <c r="N1656" s="7">
        <v>250225.109375</v>
      </c>
      <c r="O1656" s="22">
        <f t="shared" si="127"/>
        <v>1.9914987798174482</v>
      </c>
      <c r="P1656" s="27">
        <v>3402</v>
      </c>
      <c r="Q1656" s="32">
        <f t="shared" si="128"/>
        <v>146.47942386831275</v>
      </c>
      <c r="R1656" s="37" t="s">
        <v>3466</v>
      </c>
      <c r="S1656" s="42">
        <f>ABS(O1909-O1656)*100</f>
        <v>49.291334158235344</v>
      </c>
      <c r="T1656" t="s">
        <v>44</v>
      </c>
      <c r="V1656" s="7">
        <v>45639</v>
      </c>
      <c r="W1656" t="s">
        <v>45</v>
      </c>
      <c r="X1656" s="17" t="s">
        <v>46</v>
      </c>
      <c r="Z1656" t="s">
        <v>2671</v>
      </c>
      <c r="AA1656">
        <v>401</v>
      </c>
      <c r="AB1656">
        <v>47</v>
      </c>
    </row>
    <row r="1657" spans="1:28" x14ac:dyDescent="0.25">
      <c r="A1657" t="s">
        <v>3467</v>
      </c>
      <c r="B1657" t="s">
        <v>3468</v>
      </c>
      <c r="C1657" s="17">
        <v>45001</v>
      </c>
      <c r="D1657" s="7">
        <v>300000</v>
      </c>
      <c r="E1657" t="s">
        <v>41</v>
      </c>
      <c r="F1657" t="s">
        <v>42</v>
      </c>
      <c r="G1657" s="7">
        <v>300000</v>
      </c>
      <c r="H1657" s="7">
        <v>139780</v>
      </c>
      <c r="I1657" s="12">
        <f t="shared" si="126"/>
        <v>46.593333333333334</v>
      </c>
      <c r="J1657" s="12">
        <f t="shared" si="125"/>
        <v>3.1033699633699641</v>
      </c>
      <c r="K1657" s="7">
        <v>279565</v>
      </c>
      <c r="L1657" s="7">
        <v>52453</v>
      </c>
      <c r="M1657" s="7">
        <f>G1657-L1657</f>
        <v>247547</v>
      </c>
      <c r="N1657" s="7">
        <v>103704.109375</v>
      </c>
      <c r="O1657" s="22">
        <f t="shared" si="127"/>
        <v>2.3870510194042156</v>
      </c>
      <c r="P1657" s="27">
        <v>1632</v>
      </c>
      <c r="Q1657" s="32">
        <f t="shared" si="128"/>
        <v>151.68321078431373</v>
      </c>
      <c r="R1657" s="37" t="s">
        <v>3466</v>
      </c>
      <c r="S1657" s="42">
        <f>ABS(O1909-O1657)*100</f>
        <v>88.846558116912092</v>
      </c>
      <c r="T1657" t="s">
        <v>1531</v>
      </c>
      <c r="V1657" s="7">
        <v>51505</v>
      </c>
      <c r="W1657" t="s">
        <v>45</v>
      </c>
      <c r="X1657" s="17" t="s">
        <v>46</v>
      </c>
      <c r="Z1657" t="s">
        <v>2671</v>
      </c>
      <c r="AA1657">
        <v>401</v>
      </c>
      <c r="AB1657">
        <v>45</v>
      </c>
    </row>
    <row r="1658" spans="1:28" x14ac:dyDescent="0.25">
      <c r="A1658" t="s">
        <v>3469</v>
      </c>
      <c r="B1658" t="s">
        <v>3470</v>
      </c>
      <c r="C1658" s="17">
        <v>44685</v>
      </c>
      <c r="D1658" s="7">
        <v>145000</v>
      </c>
      <c r="E1658" t="s">
        <v>41</v>
      </c>
      <c r="F1658" t="s">
        <v>42</v>
      </c>
      <c r="G1658" s="7">
        <v>145000</v>
      </c>
      <c r="H1658" s="7">
        <v>81160</v>
      </c>
      <c r="I1658" s="12">
        <f t="shared" si="126"/>
        <v>55.972413793103449</v>
      </c>
      <c r="J1658" s="12">
        <f t="shared" si="125"/>
        <v>6.2757104964001513</v>
      </c>
      <c r="K1658" s="7">
        <v>162317</v>
      </c>
      <c r="L1658" s="7">
        <v>31382</v>
      </c>
      <c r="M1658" s="7">
        <f>G1658-L1658</f>
        <v>113618</v>
      </c>
      <c r="N1658" s="7">
        <v>114855.265625</v>
      </c>
      <c r="O1658" s="22">
        <f t="shared" si="127"/>
        <v>0.98922761078242905</v>
      </c>
      <c r="P1658" s="27">
        <v>1130</v>
      </c>
      <c r="Q1658" s="32">
        <f t="shared" si="128"/>
        <v>100.54690265486725</v>
      </c>
      <c r="R1658" s="37" t="s">
        <v>3401</v>
      </c>
      <c r="S1658" s="42">
        <f>ABS(O1909-O1658)*100</f>
        <v>50.935782745266565</v>
      </c>
      <c r="T1658" t="s">
        <v>83</v>
      </c>
      <c r="V1658" s="7">
        <v>30000</v>
      </c>
      <c r="W1658" t="s">
        <v>45</v>
      </c>
      <c r="X1658" s="17" t="s">
        <v>46</v>
      </c>
      <c r="Z1658" t="s">
        <v>101</v>
      </c>
      <c r="AA1658">
        <v>407</v>
      </c>
      <c r="AB1658">
        <v>65</v>
      </c>
    </row>
    <row r="1659" spans="1:28" x14ac:dyDescent="0.25">
      <c r="A1659" t="s">
        <v>3471</v>
      </c>
      <c r="B1659" t="s">
        <v>3470</v>
      </c>
      <c r="C1659" s="17">
        <v>44713</v>
      </c>
      <c r="D1659" s="7">
        <v>150000</v>
      </c>
      <c r="E1659" t="s">
        <v>41</v>
      </c>
      <c r="F1659" t="s">
        <v>42</v>
      </c>
      <c r="G1659" s="7">
        <v>150000</v>
      </c>
      <c r="H1659" s="7">
        <v>82010</v>
      </c>
      <c r="I1659" s="12">
        <f t="shared" si="126"/>
        <v>54.673333333333332</v>
      </c>
      <c r="J1659" s="12">
        <f t="shared" si="125"/>
        <v>4.9766300366300342</v>
      </c>
      <c r="K1659" s="7">
        <v>164020</v>
      </c>
      <c r="L1659" s="7">
        <v>31382</v>
      </c>
      <c r="M1659" s="7">
        <f>G1659-L1659</f>
        <v>118618</v>
      </c>
      <c r="N1659" s="7">
        <v>116349.125</v>
      </c>
      <c r="O1659" s="22">
        <f t="shared" si="127"/>
        <v>1.0195005763902394</v>
      </c>
      <c r="P1659" s="27">
        <v>1112</v>
      </c>
      <c r="Q1659" s="32">
        <f t="shared" si="128"/>
        <v>106.67086330935251</v>
      </c>
      <c r="R1659" s="37" t="s">
        <v>3401</v>
      </c>
      <c r="S1659" s="42">
        <f>ABS(O1909-O1659)*100</f>
        <v>47.908486184485533</v>
      </c>
      <c r="T1659" t="s">
        <v>83</v>
      </c>
      <c r="V1659" s="7">
        <v>30000</v>
      </c>
      <c r="W1659" t="s">
        <v>45</v>
      </c>
      <c r="X1659" s="17" t="s">
        <v>46</v>
      </c>
      <c r="Z1659" t="s">
        <v>101</v>
      </c>
      <c r="AA1659">
        <v>407</v>
      </c>
      <c r="AB1659">
        <v>65</v>
      </c>
    </row>
    <row r="1660" spans="1:28" x14ac:dyDescent="0.25">
      <c r="A1660" t="s">
        <v>3472</v>
      </c>
      <c r="B1660" t="s">
        <v>3473</v>
      </c>
      <c r="C1660" s="17">
        <v>44718</v>
      </c>
      <c r="D1660" s="7">
        <v>340000</v>
      </c>
      <c r="E1660" t="s">
        <v>41</v>
      </c>
      <c r="F1660" t="s">
        <v>42</v>
      </c>
      <c r="G1660" s="7">
        <v>340000</v>
      </c>
      <c r="H1660" s="7">
        <v>206820</v>
      </c>
      <c r="I1660" s="12">
        <f t="shared" si="126"/>
        <v>60.829411764705888</v>
      </c>
      <c r="J1660" s="12">
        <f t="shared" si="125"/>
        <v>11.132708468002591</v>
      </c>
      <c r="K1660" s="7">
        <v>413643</v>
      </c>
      <c r="L1660" s="7">
        <v>54529</v>
      </c>
      <c r="M1660" s="7">
        <f>G1660-L1660</f>
        <v>285471</v>
      </c>
      <c r="N1660" s="7">
        <v>163979</v>
      </c>
      <c r="O1660" s="22">
        <f t="shared" si="127"/>
        <v>1.7408997493581495</v>
      </c>
      <c r="P1660" s="27">
        <v>1740</v>
      </c>
      <c r="Q1660" s="32">
        <f t="shared" si="128"/>
        <v>164.06379310344826</v>
      </c>
      <c r="R1660" s="37" t="s">
        <v>3466</v>
      </c>
      <c r="S1660" s="42">
        <f>ABS(O1909-O1660)*100</f>
        <v>24.231431112305479</v>
      </c>
      <c r="T1660" t="s">
        <v>83</v>
      </c>
      <c r="V1660" s="7">
        <v>37125</v>
      </c>
      <c r="W1660" t="s">
        <v>45</v>
      </c>
      <c r="X1660" s="17" t="s">
        <v>46</v>
      </c>
      <c r="Z1660" t="s">
        <v>2671</v>
      </c>
      <c r="AA1660">
        <v>401</v>
      </c>
      <c r="AB1660">
        <v>50</v>
      </c>
    </row>
    <row r="1661" spans="1:28" x14ac:dyDescent="0.25">
      <c r="A1661" t="s">
        <v>3474</v>
      </c>
      <c r="B1661" t="s">
        <v>3475</v>
      </c>
      <c r="C1661" s="17">
        <v>45230</v>
      </c>
      <c r="D1661" s="7">
        <v>397000</v>
      </c>
      <c r="E1661" t="s">
        <v>41</v>
      </c>
      <c r="F1661" t="s">
        <v>42</v>
      </c>
      <c r="G1661" s="7">
        <v>397000</v>
      </c>
      <c r="H1661" s="7">
        <v>191350</v>
      </c>
      <c r="I1661" s="12">
        <f t="shared" si="126"/>
        <v>48.19899244332494</v>
      </c>
      <c r="J1661" s="12">
        <f t="shared" si="125"/>
        <v>1.4977108533783579</v>
      </c>
      <c r="K1661" s="7">
        <v>382705</v>
      </c>
      <c r="L1661" s="7">
        <v>45500</v>
      </c>
      <c r="M1661" s="7">
        <f>G1661-L1661</f>
        <v>351500</v>
      </c>
      <c r="N1661" s="7">
        <v>153974.890625</v>
      </c>
      <c r="O1661" s="22">
        <f t="shared" si="127"/>
        <v>2.2828397446702198</v>
      </c>
      <c r="P1661" s="27">
        <v>1748</v>
      </c>
      <c r="Q1661" s="32">
        <f t="shared" si="128"/>
        <v>201.08695652173913</v>
      </c>
      <c r="R1661" s="37" t="s">
        <v>3466</v>
      </c>
      <c r="S1661" s="42">
        <f>ABS(O1909-O1661)*100</f>
        <v>78.425430643512499</v>
      </c>
      <c r="T1661" t="s">
        <v>44</v>
      </c>
      <c r="V1661" s="7">
        <v>37125</v>
      </c>
      <c r="W1661" t="s">
        <v>45</v>
      </c>
      <c r="X1661" s="17" t="s">
        <v>46</v>
      </c>
      <c r="Z1661" t="s">
        <v>2671</v>
      </c>
      <c r="AA1661">
        <v>401</v>
      </c>
      <c r="AB1661">
        <v>54</v>
      </c>
    </row>
    <row r="1662" spans="1:28" x14ac:dyDescent="0.25">
      <c r="A1662" t="s">
        <v>3476</v>
      </c>
      <c r="B1662" t="s">
        <v>3477</v>
      </c>
      <c r="C1662" s="17">
        <v>44714</v>
      </c>
      <c r="D1662" s="7">
        <v>195000</v>
      </c>
      <c r="E1662" t="s">
        <v>41</v>
      </c>
      <c r="F1662" t="s">
        <v>42</v>
      </c>
      <c r="G1662" s="7">
        <v>195000</v>
      </c>
      <c r="H1662" s="7">
        <v>96350</v>
      </c>
      <c r="I1662" s="12">
        <f t="shared" si="126"/>
        <v>49.410256410256409</v>
      </c>
      <c r="J1662" s="12">
        <f t="shared" si="125"/>
        <v>0.28644688644688898</v>
      </c>
      <c r="K1662" s="7">
        <v>192706</v>
      </c>
      <c r="L1662" s="7">
        <v>31185</v>
      </c>
      <c r="M1662" s="7">
        <f>G1662-L1662</f>
        <v>163815</v>
      </c>
      <c r="N1662" s="7">
        <v>141685.09375</v>
      </c>
      <c r="O1662" s="22">
        <f t="shared" si="127"/>
        <v>1.1561907866542946</v>
      </c>
      <c r="P1662" s="27">
        <v>1256</v>
      </c>
      <c r="Q1662" s="32">
        <f t="shared" si="128"/>
        <v>130.42595541401275</v>
      </c>
      <c r="R1662" s="37" t="s">
        <v>3401</v>
      </c>
      <c r="S1662" s="42">
        <f>ABS(O1909-O1662)*100</f>
        <v>34.239465158080009</v>
      </c>
      <c r="T1662" t="s">
        <v>325</v>
      </c>
      <c r="V1662" s="7">
        <v>30000</v>
      </c>
      <c r="W1662" t="s">
        <v>45</v>
      </c>
      <c r="X1662" s="17" t="s">
        <v>46</v>
      </c>
      <c r="Z1662" t="s">
        <v>101</v>
      </c>
      <c r="AA1662">
        <v>407</v>
      </c>
      <c r="AB1662">
        <v>75</v>
      </c>
    </row>
    <row r="1663" spans="1:28" x14ac:dyDescent="0.25">
      <c r="A1663" t="s">
        <v>3478</v>
      </c>
      <c r="B1663" t="s">
        <v>3477</v>
      </c>
      <c r="C1663" s="17">
        <v>45126</v>
      </c>
      <c r="D1663" s="7">
        <v>200000</v>
      </c>
      <c r="E1663" t="s">
        <v>41</v>
      </c>
      <c r="F1663" t="s">
        <v>42</v>
      </c>
      <c r="G1663" s="7">
        <v>200000</v>
      </c>
      <c r="H1663" s="7">
        <v>96790</v>
      </c>
      <c r="I1663" s="12">
        <f t="shared" si="126"/>
        <v>48.394999999999996</v>
      </c>
      <c r="J1663" s="12">
        <f t="shared" si="125"/>
        <v>1.3017032967033018</v>
      </c>
      <c r="K1663" s="7">
        <v>193577</v>
      </c>
      <c r="L1663" s="7">
        <v>31185</v>
      </c>
      <c r="M1663" s="7">
        <f>G1663-L1663</f>
        <v>168815</v>
      </c>
      <c r="N1663" s="7">
        <v>142449.125</v>
      </c>
      <c r="O1663" s="22">
        <f t="shared" si="127"/>
        <v>1.1850897645036429</v>
      </c>
      <c r="P1663" s="27">
        <v>1256</v>
      </c>
      <c r="Q1663" s="32">
        <f t="shared" si="128"/>
        <v>134.40684713375796</v>
      </c>
      <c r="R1663" s="37" t="s">
        <v>3401</v>
      </c>
      <c r="S1663" s="42">
        <f>ABS(O1909-O1663)*100</f>
        <v>31.349567373145181</v>
      </c>
      <c r="T1663" t="s">
        <v>325</v>
      </c>
      <c r="V1663" s="7">
        <v>30000</v>
      </c>
      <c r="W1663" t="s">
        <v>45</v>
      </c>
      <c r="X1663" s="17" t="s">
        <v>46</v>
      </c>
      <c r="Z1663" t="s">
        <v>101</v>
      </c>
      <c r="AA1663">
        <v>407</v>
      </c>
      <c r="AB1663">
        <v>75</v>
      </c>
    </row>
    <row r="1664" spans="1:28" x14ac:dyDescent="0.25">
      <c r="A1664" t="s">
        <v>3479</v>
      </c>
      <c r="B1664" t="s">
        <v>3480</v>
      </c>
      <c r="C1664" s="17">
        <v>44854</v>
      </c>
      <c r="D1664" s="7">
        <v>272000</v>
      </c>
      <c r="E1664" t="s">
        <v>41</v>
      </c>
      <c r="F1664" t="s">
        <v>42</v>
      </c>
      <c r="G1664" s="7">
        <v>272000</v>
      </c>
      <c r="H1664" s="7">
        <v>114670</v>
      </c>
      <c r="I1664" s="12">
        <f t="shared" si="126"/>
        <v>42.158088235294116</v>
      </c>
      <c r="J1664" s="12">
        <f t="shared" si="125"/>
        <v>7.5386150614091818</v>
      </c>
      <c r="K1664" s="7">
        <v>229335</v>
      </c>
      <c r="L1664" s="7">
        <v>40132</v>
      </c>
      <c r="M1664" s="7">
        <f>G1664-L1664</f>
        <v>231868</v>
      </c>
      <c r="N1664" s="7">
        <v>86394.0625</v>
      </c>
      <c r="O1664" s="22">
        <f t="shared" si="127"/>
        <v>2.6838418438767131</v>
      </c>
      <c r="P1664" s="27">
        <v>1156</v>
      </c>
      <c r="Q1664" s="32">
        <f t="shared" si="128"/>
        <v>200.57785467128028</v>
      </c>
      <c r="R1664" s="37" t="s">
        <v>3466</v>
      </c>
      <c r="S1664" s="42">
        <f>ABS(O1909-O1664)*100</f>
        <v>118.52564056416183</v>
      </c>
      <c r="T1664" t="s">
        <v>83</v>
      </c>
      <c r="V1664" s="7">
        <v>37125</v>
      </c>
      <c r="W1664" t="s">
        <v>45</v>
      </c>
      <c r="X1664" s="17" t="s">
        <v>46</v>
      </c>
      <c r="Z1664" t="s">
        <v>2671</v>
      </c>
      <c r="AA1664">
        <v>401</v>
      </c>
      <c r="AB1664">
        <v>43</v>
      </c>
    </row>
    <row r="1665" spans="1:28" x14ac:dyDescent="0.25">
      <c r="A1665" t="s">
        <v>3481</v>
      </c>
      <c r="B1665" t="s">
        <v>3482</v>
      </c>
      <c r="C1665" s="17">
        <v>44798</v>
      </c>
      <c r="D1665" s="7">
        <v>489000</v>
      </c>
      <c r="E1665" t="s">
        <v>41</v>
      </c>
      <c r="F1665" t="s">
        <v>42</v>
      </c>
      <c r="G1665" s="7">
        <v>489000</v>
      </c>
      <c r="H1665" s="7">
        <v>256010</v>
      </c>
      <c r="I1665" s="12">
        <f t="shared" si="126"/>
        <v>52.353783231083838</v>
      </c>
      <c r="J1665" s="12">
        <f t="shared" si="125"/>
        <v>2.6570799343805405</v>
      </c>
      <c r="K1665" s="7">
        <v>512018</v>
      </c>
      <c r="L1665" s="7">
        <v>45816</v>
      </c>
      <c r="M1665" s="7">
        <f>G1665-L1665</f>
        <v>443184</v>
      </c>
      <c r="N1665" s="7">
        <v>247979.78125</v>
      </c>
      <c r="O1665" s="22">
        <f t="shared" si="127"/>
        <v>1.7871779617113441</v>
      </c>
      <c r="P1665" s="27">
        <v>2210</v>
      </c>
      <c r="Q1665" s="32">
        <f t="shared" si="128"/>
        <v>200.53574660633484</v>
      </c>
      <c r="R1665" s="37" t="s">
        <v>3410</v>
      </c>
      <c r="S1665" s="42">
        <f>ABS(O1909-O1665)*100</f>
        <v>28.859252347624942</v>
      </c>
      <c r="T1665" t="s">
        <v>44</v>
      </c>
      <c r="V1665" s="7">
        <v>37125</v>
      </c>
      <c r="W1665" t="s">
        <v>45</v>
      </c>
      <c r="X1665" s="17" t="s">
        <v>46</v>
      </c>
      <c r="Z1665" t="s">
        <v>2671</v>
      </c>
      <c r="AA1665">
        <v>401</v>
      </c>
      <c r="AB1665">
        <v>69</v>
      </c>
    </row>
    <row r="1666" spans="1:28" x14ac:dyDescent="0.25">
      <c r="A1666" t="s">
        <v>3483</v>
      </c>
      <c r="B1666" t="s">
        <v>3484</v>
      </c>
      <c r="C1666" s="17">
        <v>44820</v>
      </c>
      <c r="D1666" s="7">
        <v>236000</v>
      </c>
      <c r="E1666" t="s">
        <v>41</v>
      </c>
      <c r="F1666" t="s">
        <v>42</v>
      </c>
      <c r="G1666" s="7">
        <v>236000</v>
      </c>
      <c r="H1666" s="7">
        <v>128390</v>
      </c>
      <c r="I1666" s="12">
        <f t="shared" si="126"/>
        <v>54.402542372881356</v>
      </c>
      <c r="J1666" s="12">
        <f t="shared" si="125"/>
        <v>4.7058390761780586</v>
      </c>
      <c r="K1666" s="7">
        <v>256788</v>
      </c>
      <c r="L1666" s="7">
        <v>38904</v>
      </c>
      <c r="M1666" s="7">
        <f>G1666-L1666</f>
        <v>197096</v>
      </c>
      <c r="N1666" s="7">
        <v>115895.7421875</v>
      </c>
      <c r="O1666" s="22">
        <f t="shared" si="127"/>
        <v>1.7006319324581529</v>
      </c>
      <c r="P1666" s="27">
        <v>1469</v>
      </c>
      <c r="Q1666" s="32">
        <f t="shared" si="128"/>
        <v>134.17018379850239</v>
      </c>
      <c r="R1666" s="37" t="s">
        <v>3410</v>
      </c>
      <c r="S1666" s="42">
        <f>ABS(O1909-O1666)*100</f>
        <v>20.20464942230582</v>
      </c>
      <c r="T1666" t="s">
        <v>1531</v>
      </c>
      <c r="V1666" s="7">
        <v>37125</v>
      </c>
      <c r="W1666" t="s">
        <v>45</v>
      </c>
      <c r="X1666" s="17" t="s">
        <v>46</v>
      </c>
      <c r="Z1666" t="s">
        <v>2671</v>
      </c>
      <c r="AA1666">
        <v>401</v>
      </c>
      <c r="AB1666">
        <v>53</v>
      </c>
    </row>
    <row r="1667" spans="1:28" x14ac:dyDescent="0.25">
      <c r="A1667" t="s">
        <v>3485</v>
      </c>
      <c r="B1667" t="s">
        <v>3486</v>
      </c>
      <c r="C1667" s="17">
        <v>45118</v>
      </c>
      <c r="D1667" s="7">
        <v>190000</v>
      </c>
      <c r="E1667" t="s">
        <v>41</v>
      </c>
      <c r="F1667" t="s">
        <v>42</v>
      </c>
      <c r="G1667" s="7">
        <v>190000</v>
      </c>
      <c r="H1667" s="7">
        <v>107070</v>
      </c>
      <c r="I1667" s="12">
        <f t="shared" si="126"/>
        <v>56.352631578947367</v>
      </c>
      <c r="J1667" s="12">
        <f t="shared" ref="J1667:J1730" si="129">+ABS(I1667-$I$1914)</f>
        <v>6.6559282822440693</v>
      </c>
      <c r="K1667" s="7">
        <v>214136</v>
      </c>
      <c r="L1667" s="7">
        <v>37994</v>
      </c>
      <c r="M1667" s="7">
        <f>G1667-L1667</f>
        <v>152006</v>
      </c>
      <c r="N1667" s="7">
        <v>80430.140625</v>
      </c>
      <c r="O1667" s="22">
        <f t="shared" si="127"/>
        <v>1.8899133933971037</v>
      </c>
      <c r="P1667" s="27">
        <v>1008</v>
      </c>
      <c r="Q1667" s="32">
        <f t="shared" si="128"/>
        <v>150.79960317460316</v>
      </c>
      <c r="R1667" s="37" t="s">
        <v>3466</v>
      </c>
      <c r="S1667" s="42">
        <f>ABS(O1909-O1667)*100</f>
        <v>39.1327955162009</v>
      </c>
      <c r="T1667" t="s">
        <v>1531</v>
      </c>
      <c r="V1667" s="7">
        <v>37125</v>
      </c>
      <c r="W1667" t="s">
        <v>45</v>
      </c>
      <c r="X1667" s="17" t="s">
        <v>46</v>
      </c>
      <c r="Z1667" t="s">
        <v>2671</v>
      </c>
      <c r="AA1667">
        <v>401</v>
      </c>
      <c r="AB1667">
        <v>52</v>
      </c>
    </row>
    <row r="1668" spans="1:28" x14ac:dyDescent="0.25">
      <c r="A1668" t="s">
        <v>3487</v>
      </c>
      <c r="B1668" t="s">
        <v>3488</v>
      </c>
      <c r="C1668" s="17">
        <v>45210</v>
      </c>
      <c r="D1668" s="7">
        <v>254400</v>
      </c>
      <c r="E1668" t="s">
        <v>41</v>
      </c>
      <c r="F1668" t="s">
        <v>42</v>
      </c>
      <c r="G1668" s="7">
        <v>254400</v>
      </c>
      <c r="H1668" s="7">
        <v>94640</v>
      </c>
      <c r="I1668" s="12">
        <f t="shared" si="126"/>
        <v>37.20125786163522</v>
      </c>
      <c r="J1668" s="12">
        <f t="shared" si="129"/>
        <v>12.495445435068078</v>
      </c>
      <c r="K1668" s="7">
        <v>189279</v>
      </c>
      <c r="L1668" s="7">
        <v>38073</v>
      </c>
      <c r="M1668" s="7">
        <f>G1668-L1668</f>
        <v>216327</v>
      </c>
      <c r="N1668" s="7">
        <v>69043.8359375</v>
      </c>
      <c r="O1668" s="22">
        <f t="shared" si="127"/>
        <v>3.1331833908507627</v>
      </c>
      <c r="P1668" s="27">
        <v>1008</v>
      </c>
      <c r="Q1668" s="32">
        <f t="shared" si="128"/>
        <v>214.61011904761904</v>
      </c>
      <c r="R1668" s="37" t="s">
        <v>3466</v>
      </c>
      <c r="S1668" s="42">
        <f>ABS(O1909-O1668)*100</f>
        <v>163.4597952615668</v>
      </c>
      <c r="T1668" t="s">
        <v>1531</v>
      </c>
      <c r="V1668" s="7">
        <v>37125</v>
      </c>
      <c r="W1668" t="s">
        <v>45</v>
      </c>
      <c r="X1668" s="17" t="s">
        <v>46</v>
      </c>
      <c r="Z1668" t="s">
        <v>2671</v>
      </c>
      <c r="AA1668">
        <v>401</v>
      </c>
      <c r="AB1668">
        <v>45</v>
      </c>
    </row>
    <row r="1669" spans="1:28" x14ac:dyDescent="0.25">
      <c r="A1669" t="s">
        <v>3489</v>
      </c>
      <c r="B1669" t="s">
        <v>3490</v>
      </c>
      <c r="C1669" s="17">
        <v>45063</v>
      </c>
      <c r="D1669" s="7">
        <v>278000</v>
      </c>
      <c r="E1669" t="s">
        <v>41</v>
      </c>
      <c r="F1669" t="s">
        <v>42</v>
      </c>
      <c r="G1669" s="7">
        <v>278000</v>
      </c>
      <c r="H1669" s="7">
        <v>99940</v>
      </c>
      <c r="I1669" s="12">
        <f t="shared" si="126"/>
        <v>35.949640287769782</v>
      </c>
      <c r="J1669" s="12">
        <f t="shared" si="129"/>
        <v>13.747063008933516</v>
      </c>
      <c r="K1669" s="7">
        <v>199885</v>
      </c>
      <c r="L1669" s="7">
        <v>39912</v>
      </c>
      <c r="M1669" s="7">
        <f>G1669-L1669</f>
        <v>238088</v>
      </c>
      <c r="N1669" s="7">
        <v>73047.03125</v>
      </c>
      <c r="O1669" s="22">
        <f t="shared" si="127"/>
        <v>3.2593795521293001</v>
      </c>
      <c r="P1669" s="27">
        <v>1044</v>
      </c>
      <c r="Q1669" s="32">
        <f t="shared" si="128"/>
        <v>228.05363984674329</v>
      </c>
      <c r="R1669" s="37" t="s">
        <v>3466</v>
      </c>
      <c r="S1669" s="42">
        <f>ABS(O1909-O1669)*100</f>
        <v>176.07941138942053</v>
      </c>
      <c r="T1669" t="s">
        <v>1531</v>
      </c>
      <c r="V1669" s="7">
        <v>37125</v>
      </c>
      <c r="W1669" t="s">
        <v>45</v>
      </c>
      <c r="X1669" s="17" t="s">
        <v>46</v>
      </c>
      <c r="Z1669" t="s">
        <v>2671</v>
      </c>
      <c r="AA1669">
        <v>401</v>
      </c>
      <c r="AB1669">
        <v>45</v>
      </c>
    </row>
    <row r="1670" spans="1:28" x14ac:dyDescent="0.25">
      <c r="A1670" t="s">
        <v>3491</v>
      </c>
      <c r="B1670" t="s">
        <v>3492</v>
      </c>
      <c r="C1670" s="17">
        <v>44818</v>
      </c>
      <c r="D1670" s="7">
        <v>157000</v>
      </c>
      <c r="E1670" t="s">
        <v>41</v>
      </c>
      <c r="F1670" t="s">
        <v>42</v>
      </c>
      <c r="G1670" s="7">
        <v>157000</v>
      </c>
      <c r="H1670" s="7">
        <v>93660</v>
      </c>
      <c r="I1670" s="12">
        <f t="shared" si="126"/>
        <v>59.65605095541401</v>
      </c>
      <c r="J1670" s="12">
        <f t="shared" si="129"/>
        <v>9.9593476587107119</v>
      </c>
      <c r="K1670" s="7">
        <v>187313</v>
      </c>
      <c r="L1670" s="7">
        <v>39427</v>
      </c>
      <c r="M1670" s="7">
        <f>G1670-L1670</f>
        <v>117573</v>
      </c>
      <c r="N1670" s="7">
        <v>67527.8515625</v>
      </c>
      <c r="O1670" s="22">
        <f t="shared" si="127"/>
        <v>1.741103815381732</v>
      </c>
      <c r="P1670" s="27">
        <v>930</v>
      </c>
      <c r="Q1670" s="32">
        <f t="shared" si="128"/>
        <v>126.42258064516129</v>
      </c>
      <c r="R1670" s="37" t="s">
        <v>3466</v>
      </c>
      <c r="S1670" s="42">
        <f>ABS(O1909-O1670)*100</f>
        <v>24.251837714663726</v>
      </c>
      <c r="T1670" t="s">
        <v>1531</v>
      </c>
      <c r="V1670" s="7">
        <v>37125</v>
      </c>
      <c r="W1670" t="s">
        <v>45</v>
      </c>
      <c r="X1670" s="17" t="s">
        <v>46</v>
      </c>
      <c r="Z1670" t="s">
        <v>2671</v>
      </c>
      <c r="AA1670">
        <v>401</v>
      </c>
      <c r="AB1670">
        <v>45</v>
      </c>
    </row>
    <row r="1671" spans="1:28" x14ac:dyDescent="0.25">
      <c r="A1671" t="s">
        <v>3493</v>
      </c>
      <c r="B1671" t="s">
        <v>3494</v>
      </c>
      <c r="C1671" s="17">
        <v>44785</v>
      </c>
      <c r="D1671" s="7">
        <v>445000</v>
      </c>
      <c r="E1671" t="s">
        <v>41</v>
      </c>
      <c r="F1671" t="s">
        <v>42</v>
      </c>
      <c r="G1671" s="7">
        <v>445000</v>
      </c>
      <c r="H1671" s="7">
        <v>237310</v>
      </c>
      <c r="I1671" s="12">
        <f t="shared" si="126"/>
        <v>53.328089887640452</v>
      </c>
      <c r="J1671" s="12">
        <f t="shared" si="129"/>
        <v>3.6313865909371543</v>
      </c>
      <c r="K1671" s="7">
        <v>474611</v>
      </c>
      <c r="L1671" s="7">
        <v>48357</v>
      </c>
      <c r="M1671" s="7">
        <f>G1671-L1671</f>
        <v>396643</v>
      </c>
      <c r="N1671" s="7">
        <v>226730.84375</v>
      </c>
      <c r="O1671" s="22">
        <f t="shared" si="127"/>
        <v>1.7494002732038967</v>
      </c>
      <c r="P1671" s="27">
        <v>3293</v>
      </c>
      <c r="Q1671" s="32">
        <f t="shared" si="128"/>
        <v>120.45034922563012</v>
      </c>
      <c r="R1671" s="37" t="s">
        <v>3410</v>
      </c>
      <c r="S1671" s="42">
        <f>ABS(O1909-O1671)*100</f>
        <v>25.081483496880196</v>
      </c>
      <c r="T1671" t="s">
        <v>393</v>
      </c>
      <c r="V1671" s="7">
        <v>37125</v>
      </c>
      <c r="W1671" t="s">
        <v>45</v>
      </c>
      <c r="X1671" s="17" t="s">
        <v>46</v>
      </c>
      <c r="Z1671" t="s">
        <v>2671</v>
      </c>
      <c r="AA1671">
        <v>401</v>
      </c>
      <c r="AB1671">
        <v>48</v>
      </c>
    </row>
    <row r="1672" spans="1:28" x14ac:dyDescent="0.25">
      <c r="A1672" t="s">
        <v>3495</v>
      </c>
      <c r="B1672" t="s">
        <v>3496</v>
      </c>
      <c r="C1672" s="17">
        <v>44841</v>
      </c>
      <c r="D1672" s="7">
        <v>420000</v>
      </c>
      <c r="E1672" t="s">
        <v>41</v>
      </c>
      <c r="F1672" t="s">
        <v>42</v>
      </c>
      <c r="G1672" s="7">
        <v>420000</v>
      </c>
      <c r="H1672" s="7">
        <v>241970</v>
      </c>
      <c r="I1672" s="12">
        <f t="shared" si="126"/>
        <v>57.611904761904768</v>
      </c>
      <c r="J1672" s="12">
        <f t="shared" si="129"/>
        <v>7.9152014652014699</v>
      </c>
      <c r="K1672" s="7">
        <v>483936</v>
      </c>
      <c r="L1672" s="7">
        <v>48372</v>
      </c>
      <c r="M1672" s="7">
        <f>G1672-L1672</f>
        <v>371628</v>
      </c>
      <c r="N1672" s="7">
        <v>231682.984375</v>
      </c>
      <c r="O1672" s="22">
        <f t="shared" si="127"/>
        <v>1.6040366581193821</v>
      </c>
      <c r="P1672" s="27">
        <v>2149</v>
      </c>
      <c r="Q1672" s="32">
        <f t="shared" si="128"/>
        <v>172.93066542577944</v>
      </c>
      <c r="R1672" s="37" t="s">
        <v>3410</v>
      </c>
      <c r="S1672" s="42">
        <f>ABS(O1909-O1672)*100</f>
        <v>10.54512198842874</v>
      </c>
      <c r="T1672" t="s">
        <v>44</v>
      </c>
      <c r="V1672" s="7">
        <v>37125</v>
      </c>
      <c r="W1672" t="s">
        <v>45</v>
      </c>
      <c r="X1672" s="17" t="s">
        <v>46</v>
      </c>
      <c r="Z1672" t="s">
        <v>2671</v>
      </c>
      <c r="AA1672">
        <v>401</v>
      </c>
      <c r="AB1672">
        <v>74</v>
      </c>
    </row>
    <row r="1673" spans="1:28" x14ac:dyDescent="0.25">
      <c r="A1673" t="s">
        <v>3497</v>
      </c>
      <c r="B1673" t="s">
        <v>3498</v>
      </c>
      <c r="C1673" s="17">
        <v>44991</v>
      </c>
      <c r="D1673" s="7">
        <v>259000</v>
      </c>
      <c r="E1673" t="s">
        <v>41</v>
      </c>
      <c r="F1673" t="s">
        <v>42</v>
      </c>
      <c r="G1673" s="7">
        <v>259000</v>
      </c>
      <c r="H1673" s="7">
        <v>139620</v>
      </c>
      <c r="I1673" s="12">
        <f t="shared" si="126"/>
        <v>53.907335907335906</v>
      </c>
      <c r="J1673" s="12">
        <f t="shared" si="129"/>
        <v>4.210632610632608</v>
      </c>
      <c r="K1673" s="7">
        <v>279233</v>
      </c>
      <c r="L1673" s="7">
        <v>43306</v>
      </c>
      <c r="M1673" s="7">
        <f>G1673-L1673</f>
        <v>215694</v>
      </c>
      <c r="N1673" s="7">
        <v>107729.2265625</v>
      </c>
      <c r="O1673" s="22">
        <f t="shared" si="127"/>
        <v>2.0021864714202078</v>
      </c>
      <c r="P1673" s="27">
        <v>1808</v>
      </c>
      <c r="Q1673" s="32">
        <f t="shared" si="128"/>
        <v>119.29977876106194</v>
      </c>
      <c r="R1673" s="37" t="s">
        <v>3466</v>
      </c>
      <c r="S1673" s="42">
        <f>ABS(O1909-O1673)*100</f>
        <v>50.360103318511307</v>
      </c>
      <c r="T1673" t="s">
        <v>1531</v>
      </c>
      <c r="V1673" s="7">
        <v>37125</v>
      </c>
      <c r="W1673" t="s">
        <v>45</v>
      </c>
      <c r="X1673" s="17" t="s">
        <v>46</v>
      </c>
      <c r="Z1673" t="s">
        <v>2671</v>
      </c>
      <c r="AA1673">
        <v>401</v>
      </c>
      <c r="AB1673">
        <v>45</v>
      </c>
    </row>
    <row r="1674" spans="1:28" x14ac:dyDescent="0.25">
      <c r="A1674" t="s">
        <v>3499</v>
      </c>
      <c r="B1674" t="s">
        <v>3500</v>
      </c>
      <c r="C1674" s="17">
        <v>45105</v>
      </c>
      <c r="D1674" s="7">
        <v>180000</v>
      </c>
      <c r="E1674" t="s">
        <v>41</v>
      </c>
      <c r="F1674" t="s">
        <v>42</v>
      </c>
      <c r="G1674" s="7">
        <v>180000</v>
      </c>
      <c r="H1674" s="7">
        <v>119070</v>
      </c>
      <c r="I1674" s="12">
        <f t="shared" si="126"/>
        <v>66.149999999999991</v>
      </c>
      <c r="J1674" s="12">
        <f t="shared" si="129"/>
        <v>16.453296703296694</v>
      </c>
      <c r="K1674" s="7">
        <v>238142</v>
      </c>
      <c r="L1674" s="7">
        <v>51359</v>
      </c>
      <c r="M1674" s="7">
        <f>G1674-L1674</f>
        <v>128641</v>
      </c>
      <c r="N1674" s="7">
        <v>85289.0390625</v>
      </c>
      <c r="O1674" s="22">
        <f t="shared" si="127"/>
        <v>1.5082946345043422</v>
      </c>
      <c r="P1674" s="27">
        <v>1119</v>
      </c>
      <c r="Q1674" s="32">
        <f t="shared" si="128"/>
        <v>114.96067917783735</v>
      </c>
      <c r="R1674" s="37" t="s">
        <v>3466</v>
      </c>
      <c r="S1674" s="42">
        <f>ABS(O1909-O1674)*100</f>
        <v>0.97091962692474887</v>
      </c>
      <c r="T1674" t="s">
        <v>1531</v>
      </c>
      <c r="V1674" s="7">
        <v>37125</v>
      </c>
      <c r="W1674" t="s">
        <v>45</v>
      </c>
      <c r="X1674" s="17" t="s">
        <v>46</v>
      </c>
      <c r="Z1674" t="s">
        <v>2671</v>
      </c>
      <c r="AA1674">
        <v>401</v>
      </c>
      <c r="AB1674">
        <v>45</v>
      </c>
    </row>
    <row r="1675" spans="1:28" x14ac:dyDescent="0.25">
      <c r="A1675" t="s">
        <v>3501</v>
      </c>
      <c r="B1675" t="s">
        <v>3502</v>
      </c>
      <c r="C1675" s="17">
        <v>44879</v>
      </c>
      <c r="D1675" s="7">
        <v>360000</v>
      </c>
      <c r="E1675" t="s">
        <v>41</v>
      </c>
      <c r="F1675" t="s">
        <v>42</v>
      </c>
      <c r="G1675" s="7">
        <v>360000</v>
      </c>
      <c r="H1675" s="7">
        <v>220250</v>
      </c>
      <c r="I1675" s="12">
        <f t="shared" si="126"/>
        <v>61.180555555555557</v>
      </c>
      <c r="J1675" s="12">
        <f t="shared" si="129"/>
        <v>11.483852258852259</v>
      </c>
      <c r="K1675" s="7">
        <v>440499</v>
      </c>
      <c r="L1675" s="7">
        <v>41148</v>
      </c>
      <c r="M1675" s="7">
        <f>G1675-L1675</f>
        <v>318852</v>
      </c>
      <c r="N1675" s="7">
        <v>212420.75</v>
      </c>
      <c r="O1675" s="22">
        <f t="shared" si="127"/>
        <v>1.501039799548773</v>
      </c>
      <c r="P1675" s="27">
        <v>1979</v>
      </c>
      <c r="Q1675" s="32">
        <f t="shared" si="128"/>
        <v>161.11773623041941</v>
      </c>
      <c r="R1675" s="37" t="s">
        <v>3410</v>
      </c>
      <c r="S1675" s="42">
        <f>ABS(O1909-O1675)*100</f>
        <v>0.2454361313678266</v>
      </c>
      <c r="T1675" t="s">
        <v>44</v>
      </c>
      <c r="V1675" s="7">
        <v>37125</v>
      </c>
      <c r="W1675" t="s">
        <v>45</v>
      </c>
      <c r="X1675" s="17" t="s">
        <v>46</v>
      </c>
      <c r="Z1675" t="s">
        <v>2671</v>
      </c>
      <c r="AA1675">
        <v>401</v>
      </c>
      <c r="AB1675">
        <v>66</v>
      </c>
    </row>
    <row r="1676" spans="1:28" x14ac:dyDescent="0.25">
      <c r="A1676" t="s">
        <v>3503</v>
      </c>
      <c r="B1676" t="s">
        <v>3504</v>
      </c>
      <c r="C1676" s="17">
        <v>44789</v>
      </c>
      <c r="D1676" s="7">
        <v>316000</v>
      </c>
      <c r="E1676" t="s">
        <v>41</v>
      </c>
      <c r="F1676" t="s">
        <v>42</v>
      </c>
      <c r="G1676" s="7">
        <v>316000</v>
      </c>
      <c r="H1676" s="7">
        <v>131890</v>
      </c>
      <c r="I1676" s="12">
        <f t="shared" si="126"/>
        <v>41.7373417721519</v>
      </c>
      <c r="J1676" s="12">
        <f t="shared" si="129"/>
        <v>7.9593615245513973</v>
      </c>
      <c r="K1676" s="7">
        <v>263775</v>
      </c>
      <c r="L1676" s="7">
        <v>40671</v>
      </c>
      <c r="M1676" s="7">
        <f>G1676-L1676</f>
        <v>275329</v>
      </c>
      <c r="N1676" s="7">
        <v>101873.96875</v>
      </c>
      <c r="O1676" s="22">
        <f t="shared" si="127"/>
        <v>2.7026433089660111</v>
      </c>
      <c r="P1676" s="27">
        <v>1423</v>
      </c>
      <c r="Q1676" s="32">
        <f t="shared" si="128"/>
        <v>193.48489107519325</v>
      </c>
      <c r="R1676" s="37" t="s">
        <v>3466</v>
      </c>
      <c r="S1676" s="42">
        <f>ABS(O1909-O1676)*100</f>
        <v>120.40578707309164</v>
      </c>
      <c r="T1676" t="s">
        <v>1531</v>
      </c>
      <c r="V1676" s="7">
        <v>37125</v>
      </c>
      <c r="W1676" t="s">
        <v>45</v>
      </c>
      <c r="X1676" s="17" t="s">
        <v>46</v>
      </c>
      <c r="Z1676" t="s">
        <v>2671</v>
      </c>
      <c r="AA1676">
        <v>401</v>
      </c>
      <c r="AB1676">
        <v>45</v>
      </c>
    </row>
    <row r="1677" spans="1:28" x14ac:dyDescent="0.25">
      <c r="A1677" t="s">
        <v>3505</v>
      </c>
      <c r="B1677" t="s">
        <v>3506</v>
      </c>
      <c r="C1677" s="17">
        <v>44820</v>
      </c>
      <c r="D1677" s="7">
        <v>345000</v>
      </c>
      <c r="E1677" t="s">
        <v>41</v>
      </c>
      <c r="F1677" t="s">
        <v>42</v>
      </c>
      <c r="G1677" s="7">
        <v>345000</v>
      </c>
      <c r="H1677" s="7">
        <v>157350</v>
      </c>
      <c r="I1677" s="12">
        <f t="shared" si="126"/>
        <v>45.608695652173914</v>
      </c>
      <c r="J1677" s="12">
        <f t="shared" si="129"/>
        <v>4.0880076445293838</v>
      </c>
      <c r="K1677" s="7">
        <v>314705</v>
      </c>
      <c r="L1677" s="7">
        <v>58739</v>
      </c>
      <c r="M1677" s="7">
        <f>G1677-L1677</f>
        <v>286261</v>
      </c>
      <c r="N1677" s="7">
        <v>136152.125</v>
      </c>
      <c r="O1677" s="22">
        <f t="shared" si="127"/>
        <v>2.1025084992246725</v>
      </c>
      <c r="P1677" s="27">
        <v>2307</v>
      </c>
      <c r="Q1677" s="32">
        <f t="shared" si="128"/>
        <v>124.0836584308626</v>
      </c>
      <c r="R1677" s="37" t="s">
        <v>3410</v>
      </c>
      <c r="S1677" s="42">
        <f>ABS(O1909-O1677)*100</f>
        <v>60.392306098957782</v>
      </c>
      <c r="T1677" t="s">
        <v>1531</v>
      </c>
      <c r="V1677" s="7">
        <v>57791</v>
      </c>
      <c r="W1677" t="s">
        <v>45</v>
      </c>
      <c r="X1677" s="17" t="s">
        <v>46</v>
      </c>
      <c r="Z1677" t="s">
        <v>2671</v>
      </c>
      <c r="AA1677">
        <v>401</v>
      </c>
      <c r="AB1677">
        <v>45</v>
      </c>
    </row>
    <row r="1678" spans="1:28" x14ac:dyDescent="0.25">
      <c r="A1678" t="s">
        <v>3507</v>
      </c>
      <c r="B1678" t="s">
        <v>3508</v>
      </c>
      <c r="C1678" s="17">
        <v>44819</v>
      </c>
      <c r="D1678" s="7">
        <v>220000</v>
      </c>
      <c r="E1678" t="s">
        <v>41</v>
      </c>
      <c r="F1678" t="s">
        <v>42</v>
      </c>
      <c r="G1678" s="7">
        <v>220000</v>
      </c>
      <c r="H1678" s="7">
        <v>120660</v>
      </c>
      <c r="I1678" s="12">
        <f t="shared" si="126"/>
        <v>54.845454545454544</v>
      </c>
      <c r="J1678" s="12">
        <f t="shared" si="129"/>
        <v>5.1487512487512461</v>
      </c>
      <c r="K1678" s="7">
        <v>241317</v>
      </c>
      <c r="L1678" s="7">
        <v>45579</v>
      </c>
      <c r="M1678" s="7">
        <f>G1678-L1678</f>
        <v>174421</v>
      </c>
      <c r="N1678" s="7">
        <v>104115.9609375</v>
      </c>
      <c r="O1678" s="22">
        <f t="shared" si="127"/>
        <v>1.675257073261837</v>
      </c>
      <c r="P1678" s="27">
        <v>960</v>
      </c>
      <c r="Q1678" s="32">
        <f t="shared" si="128"/>
        <v>181.68854166666668</v>
      </c>
      <c r="R1678" s="37" t="s">
        <v>3410</v>
      </c>
      <c r="S1678" s="42">
        <f>ABS(O1909-O1678)*100</f>
        <v>17.667163502674232</v>
      </c>
      <c r="T1678" t="s">
        <v>83</v>
      </c>
      <c r="V1678" s="7">
        <v>37125</v>
      </c>
      <c r="W1678" t="s">
        <v>45</v>
      </c>
      <c r="X1678" s="17" t="s">
        <v>46</v>
      </c>
      <c r="Z1678" t="s">
        <v>2671</v>
      </c>
      <c r="AA1678">
        <v>401</v>
      </c>
      <c r="AB1678">
        <v>55</v>
      </c>
    </row>
    <row r="1679" spans="1:28" x14ac:dyDescent="0.25">
      <c r="A1679" t="s">
        <v>3509</v>
      </c>
      <c r="B1679" t="s">
        <v>3510</v>
      </c>
      <c r="C1679" s="17">
        <v>44753</v>
      </c>
      <c r="D1679" s="7">
        <v>315000</v>
      </c>
      <c r="E1679" t="s">
        <v>41</v>
      </c>
      <c r="F1679" t="s">
        <v>42</v>
      </c>
      <c r="G1679" s="7">
        <v>315000</v>
      </c>
      <c r="H1679" s="7">
        <v>160940</v>
      </c>
      <c r="I1679" s="12">
        <f t="shared" si="126"/>
        <v>51.092063492063488</v>
      </c>
      <c r="J1679" s="12">
        <f t="shared" si="129"/>
        <v>1.3953601953601904</v>
      </c>
      <c r="K1679" s="7">
        <v>321884</v>
      </c>
      <c r="L1679" s="7">
        <v>43706</v>
      </c>
      <c r="M1679" s="7">
        <f>G1679-L1679</f>
        <v>271294</v>
      </c>
      <c r="N1679" s="7">
        <v>147967.015625</v>
      </c>
      <c r="O1679" s="22">
        <f t="shared" si="127"/>
        <v>1.833476189636436</v>
      </c>
      <c r="P1679" s="27">
        <v>1307</v>
      </c>
      <c r="Q1679" s="32">
        <f t="shared" si="128"/>
        <v>207.57000765110942</v>
      </c>
      <c r="R1679" s="37" t="s">
        <v>3410</v>
      </c>
      <c r="S1679" s="42">
        <f>ABS(O1909-O1679)*100</f>
        <v>33.489075140134126</v>
      </c>
      <c r="T1679" t="s">
        <v>83</v>
      </c>
      <c r="V1679" s="7">
        <v>37125</v>
      </c>
      <c r="W1679" t="s">
        <v>45</v>
      </c>
      <c r="X1679" s="17" t="s">
        <v>46</v>
      </c>
      <c r="Z1679" t="s">
        <v>2671</v>
      </c>
      <c r="AA1679">
        <v>401</v>
      </c>
      <c r="AB1679">
        <v>59</v>
      </c>
    </row>
    <row r="1680" spans="1:28" x14ac:dyDescent="0.25">
      <c r="A1680" t="s">
        <v>3511</v>
      </c>
      <c r="B1680" t="s">
        <v>3512</v>
      </c>
      <c r="C1680" s="17">
        <v>44834</v>
      </c>
      <c r="D1680" s="7">
        <v>375000</v>
      </c>
      <c r="E1680" t="s">
        <v>41</v>
      </c>
      <c r="F1680" t="s">
        <v>42</v>
      </c>
      <c r="G1680" s="7">
        <v>375000</v>
      </c>
      <c r="H1680" s="7">
        <v>178530</v>
      </c>
      <c r="I1680" s="12">
        <f t="shared" si="126"/>
        <v>47.607999999999997</v>
      </c>
      <c r="J1680" s="12">
        <f t="shared" si="129"/>
        <v>2.0887032967033008</v>
      </c>
      <c r="K1680" s="7">
        <v>357056</v>
      </c>
      <c r="L1680" s="7">
        <v>51212</v>
      </c>
      <c r="M1680" s="7">
        <f>G1680-L1680</f>
        <v>323788</v>
      </c>
      <c r="N1680" s="7">
        <v>162682.984375</v>
      </c>
      <c r="O1680" s="22">
        <f t="shared" si="127"/>
        <v>1.9903003454475445</v>
      </c>
      <c r="P1680" s="27">
        <v>1932</v>
      </c>
      <c r="Q1680" s="32">
        <f t="shared" si="128"/>
        <v>167.59213250517598</v>
      </c>
      <c r="R1680" s="37" t="s">
        <v>3410</v>
      </c>
      <c r="S1680" s="42">
        <f>ABS(O1909-O1680)*100</f>
        <v>49.171490721244979</v>
      </c>
      <c r="T1680" t="s">
        <v>1531</v>
      </c>
      <c r="V1680" s="7">
        <v>45144</v>
      </c>
      <c r="W1680" t="s">
        <v>45</v>
      </c>
      <c r="X1680" s="17" t="s">
        <v>46</v>
      </c>
      <c r="Z1680" t="s">
        <v>2671</v>
      </c>
      <c r="AA1680">
        <v>401</v>
      </c>
      <c r="AB1680">
        <v>59</v>
      </c>
    </row>
    <row r="1681" spans="1:28" x14ac:dyDescent="0.25">
      <c r="A1681" t="s">
        <v>3513</v>
      </c>
      <c r="B1681" t="s">
        <v>3514</v>
      </c>
      <c r="C1681" s="17">
        <v>45163</v>
      </c>
      <c r="D1681" s="7">
        <v>279900</v>
      </c>
      <c r="E1681" t="s">
        <v>41</v>
      </c>
      <c r="F1681" t="s">
        <v>42</v>
      </c>
      <c r="G1681" s="7">
        <v>279900</v>
      </c>
      <c r="H1681" s="7">
        <v>111700</v>
      </c>
      <c r="I1681" s="12">
        <f t="shared" si="126"/>
        <v>39.907109682029294</v>
      </c>
      <c r="J1681" s="12">
        <f t="shared" si="129"/>
        <v>9.7895936146740041</v>
      </c>
      <c r="K1681" s="7">
        <v>223408</v>
      </c>
      <c r="L1681" s="7">
        <v>48218</v>
      </c>
      <c r="M1681" s="7">
        <f>G1681-L1681</f>
        <v>231682</v>
      </c>
      <c r="N1681" s="7">
        <v>93186.171875</v>
      </c>
      <c r="O1681" s="22">
        <f t="shared" si="127"/>
        <v>2.4862272517297783</v>
      </c>
      <c r="P1681" s="27">
        <v>1291</v>
      </c>
      <c r="Q1681" s="32">
        <f t="shared" si="128"/>
        <v>179.45933384972889</v>
      </c>
      <c r="R1681" s="37" t="s">
        <v>3410</v>
      </c>
      <c r="S1681" s="42">
        <f>ABS(O1909-O1681)*100</f>
        <v>98.764181349468359</v>
      </c>
      <c r="T1681" t="s">
        <v>83</v>
      </c>
      <c r="V1681" s="7">
        <v>45144</v>
      </c>
      <c r="W1681" t="s">
        <v>45</v>
      </c>
      <c r="X1681" s="17" t="s">
        <v>46</v>
      </c>
      <c r="Z1681" t="s">
        <v>2671</v>
      </c>
      <c r="AA1681">
        <v>401</v>
      </c>
      <c r="AB1681">
        <v>46</v>
      </c>
    </row>
    <row r="1682" spans="1:28" x14ac:dyDescent="0.25">
      <c r="A1682" t="s">
        <v>3515</v>
      </c>
      <c r="B1682" t="s">
        <v>3516</v>
      </c>
      <c r="C1682" s="17">
        <v>45191</v>
      </c>
      <c r="D1682" s="7">
        <v>244000</v>
      </c>
      <c r="E1682" t="s">
        <v>41</v>
      </c>
      <c r="F1682" t="s">
        <v>42</v>
      </c>
      <c r="G1682" s="7">
        <v>244000</v>
      </c>
      <c r="H1682" s="7">
        <v>116570</v>
      </c>
      <c r="I1682" s="12">
        <f t="shared" si="126"/>
        <v>47.774590163934427</v>
      </c>
      <c r="J1682" s="12">
        <f t="shared" si="129"/>
        <v>1.922113132768871</v>
      </c>
      <c r="K1682" s="7">
        <v>233138</v>
      </c>
      <c r="L1682" s="7">
        <v>45303</v>
      </c>
      <c r="M1682" s="7">
        <f>G1682-L1682</f>
        <v>198697</v>
      </c>
      <c r="N1682" s="7">
        <v>99912.234375</v>
      </c>
      <c r="O1682" s="22">
        <f t="shared" si="127"/>
        <v>1.9887154085077481</v>
      </c>
      <c r="P1682" s="27">
        <v>1609</v>
      </c>
      <c r="Q1682" s="32">
        <f t="shared" si="128"/>
        <v>123.49098819142324</v>
      </c>
      <c r="R1682" s="37" t="s">
        <v>3410</v>
      </c>
      <c r="S1682" s="42">
        <f>ABS(O1909-O1682)*100</f>
        <v>49.012997027265335</v>
      </c>
      <c r="T1682" t="s">
        <v>44</v>
      </c>
      <c r="V1682" s="7">
        <v>37125</v>
      </c>
      <c r="W1682" t="s">
        <v>45</v>
      </c>
      <c r="X1682" s="17" t="s">
        <v>46</v>
      </c>
      <c r="Z1682" t="s">
        <v>2671</v>
      </c>
      <c r="AA1682">
        <v>401</v>
      </c>
      <c r="AB1682">
        <v>45</v>
      </c>
    </row>
    <row r="1683" spans="1:28" x14ac:dyDescent="0.25">
      <c r="A1683" t="s">
        <v>3517</v>
      </c>
      <c r="B1683" t="s">
        <v>3518</v>
      </c>
      <c r="C1683" s="17">
        <v>45204</v>
      </c>
      <c r="D1683" s="7">
        <v>244000</v>
      </c>
      <c r="E1683" t="s">
        <v>41</v>
      </c>
      <c r="F1683" t="s">
        <v>42</v>
      </c>
      <c r="G1683" s="7">
        <v>244000</v>
      </c>
      <c r="H1683" s="7">
        <v>123980</v>
      </c>
      <c r="I1683" s="12">
        <f t="shared" si="126"/>
        <v>50.811475409836071</v>
      </c>
      <c r="J1683" s="12">
        <f t="shared" si="129"/>
        <v>1.1147721131327728</v>
      </c>
      <c r="K1683" s="7">
        <v>247963</v>
      </c>
      <c r="L1683" s="7">
        <v>45908</v>
      </c>
      <c r="M1683" s="7">
        <f>G1683-L1683</f>
        <v>198092</v>
      </c>
      <c r="N1683" s="7">
        <v>107476.0625</v>
      </c>
      <c r="O1683" s="22">
        <f t="shared" si="127"/>
        <v>1.8431266962352664</v>
      </c>
      <c r="P1683" s="27">
        <v>1379</v>
      </c>
      <c r="Q1683" s="32">
        <f t="shared" si="128"/>
        <v>143.6490210297317</v>
      </c>
      <c r="R1683" s="37" t="s">
        <v>3410</v>
      </c>
      <c r="S1683" s="42">
        <f>ABS(O1909-O1683)*100</f>
        <v>34.454125800017167</v>
      </c>
      <c r="T1683" t="s">
        <v>83</v>
      </c>
      <c r="V1683" s="7">
        <v>37125</v>
      </c>
      <c r="W1683" t="s">
        <v>45</v>
      </c>
      <c r="X1683" s="17" t="s">
        <v>46</v>
      </c>
      <c r="Z1683" t="s">
        <v>2671</v>
      </c>
      <c r="AA1683">
        <v>401</v>
      </c>
      <c r="AB1683">
        <v>45</v>
      </c>
    </row>
    <row r="1684" spans="1:28" x14ac:dyDescent="0.25">
      <c r="A1684" t="s">
        <v>3519</v>
      </c>
      <c r="B1684" t="s">
        <v>3520</v>
      </c>
      <c r="C1684" s="17">
        <v>44788</v>
      </c>
      <c r="D1684" s="7">
        <v>255000</v>
      </c>
      <c r="E1684" t="s">
        <v>41</v>
      </c>
      <c r="F1684" t="s">
        <v>42</v>
      </c>
      <c r="G1684" s="7">
        <v>255000</v>
      </c>
      <c r="H1684" s="7">
        <v>124540</v>
      </c>
      <c r="I1684" s="12">
        <f t="shared" si="126"/>
        <v>48.839215686274514</v>
      </c>
      <c r="J1684" s="12">
        <f t="shared" si="129"/>
        <v>0.85748761042878385</v>
      </c>
      <c r="K1684" s="7">
        <v>249079</v>
      </c>
      <c r="L1684" s="7">
        <v>40708</v>
      </c>
      <c r="M1684" s="7">
        <f>G1684-L1684</f>
        <v>214292</v>
      </c>
      <c r="N1684" s="7">
        <v>131050.9453125</v>
      </c>
      <c r="O1684" s="22">
        <f t="shared" si="127"/>
        <v>1.6351808793824874</v>
      </c>
      <c r="P1684" s="27">
        <v>1218</v>
      </c>
      <c r="Q1684" s="32">
        <f t="shared" si="128"/>
        <v>175.9376026272578</v>
      </c>
      <c r="R1684" s="37" t="s">
        <v>2823</v>
      </c>
      <c r="S1684" s="42">
        <f>ABS(O1909-O1684)*100</f>
        <v>13.659544114739264</v>
      </c>
      <c r="T1684" t="s">
        <v>83</v>
      </c>
      <c r="V1684" s="7">
        <v>37125</v>
      </c>
      <c r="W1684" t="s">
        <v>45</v>
      </c>
      <c r="X1684" s="17" t="s">
        <v>46</v>
      </c>
      <c r="Z1684" t="s">
        <v>2671</v>
      </c>
      <c r="AA1684">
        <v>401</v>
      </c>
      <c r="AB1684">
        <v>57</v>
      </c>
    </row>
    <row r="1685" spans="1:28" x14ac:dyDescent="0.25">
      <c r="A1685" t="s">
        <v>3521</v>
      </c>
      <c r="B1685" t="s">
        <v>3522</v>
      </c>
      <c r="C1685" s="17">
        <v>45259</v>
      </c>
      <c r="D1685" s="7">
        <v>115000</v>
      </c>
      <c r="E1685" t="s">
        <v>41</v>
      </c>
      <c r="F1685" t="s">
        <v>42</v>
      </c>
      <c r="G1685" s="7">
        <v>115000</v>
      </c>
      <c r="H1685" s="7">
        <v>77170</v>
      </c>
      <c r="I1685" s="12">
        <f t="shared" si="126"/>
        <v>67.104347826086951</v>
      </c>
      <c r="J1685" s="12">
        <f t="shared" si="129"/>
        <v>17.407644529383653</v>
      </c>
      <c r="K1685" s="7">
        <v>154345</v>
      </c>
      <c r="L1685" s="7">
        <v>38557</v>
      </c>
      <c r="M1685" s="7">
        <f>G1685-L1685</f>
        <v>76443</v>
      </c>
      <c r="N1685" s="7">
        <v>60621.98828125</v>
      </c>
      <c r="O1685" s="22">
        <f t="shared" si="127"/>
        <v>1.2609781065799082</v>
      </c>
      <c r="P1685" s="27">
        <v>938</v>
      </c>
      <c r="Q1685" s="32">
        <f t="shared" si="128"/>
        <v>81.495735607675911</v>
      </c>
      <c r="R1685" s="37" t="s">
        <v>727</v>
      </c>
      <c r="S1685" s="42">
        <f>ABS(O1909-O1685)*100</f>
        <v>23.760733165518655</v>
      </c>
      <c r="T1685" t="s">
        <v>1531</v>
      </c>
      <c r="V1685" s="7">
        <v>35750</v>
      </c>
      <c r="W1685" t="s">
        <v>45</v>
      </c>
      <c r="X1685" s="17" t="s">
        <v>46</v>
      </c>
      <c r="Z1685" t="s">
        <v>2667</v>
      </c>
      <c r="AA1685">
        <v>401</v>
      </c>
      <c r="AB1685">
        <v>43</v>
      </c>
    </row>
    <row r="1686" spans="1:28" x14ac:dyDescent="0.25">
      <c r="A1686" t="s">
        <v>3523</v>
      </c>
      <c r="B1686" t="s">
        <v>3524</v>
      </c>
      <c r="C1686" s="17">
        <v>45226</v>
      </c>
      <c r="D1686" s="7">
        <v>394410</v>
      </c>
      <c r="E1686" t="s">
        <v>41</v>
      </c>
      <c r="F1686" t="s">
        <v>42</v>
      </c>
      <c r="G1686" s="7">
        <v>394410</v>
      </c>
      <c r="H1686" s="7">
        <v>171140</v>
      </c>
      <c r="I1686" s="12">
        <f t="shared" si="126"/>
        <v>43.391394741512642</v>
      </c>
      <c r="J1686" s="12">
        <f t="shared" si="129"/>
        <v>6.3053085551906563</v>
      </c>
      <c r="K1686" s="7">
        <v>342284</v>
      </c>
      <c r="L1686" s="7">
        <v>38073</v>
      </c>
      <c r="M1686" s="7">
        <f>G1686-L1686</f>
        <v>356337</v>
      </c>
      <c r="N1686" s="7">
        <v>159272.78125</v>
      </c>
      <c r="O1686" s="22">
        <f t="shared" si="127"/>
        <v>2.2372749267226095</v>
      </c>
      <c r="P1686" s="27">
        <v>2500</v>
      </c>
      <c r="Q1686" s="32">
        <f t="shared" si="128"/>
        <v>142.53479999999999</v>
      </c>
      <c r="R1686" s="37" t="s">
        <v>727</v>
      </c>
      <c r="S1686" s="42">
        <f>ABS(O1909-O1686)*100</f>
        <v>73.868948848751486</v>
      </c>
      <c r="T1686" t="s">
        <v>1531</v>
      </c>
      <c r="V1686" s="7">
        <v>37125</v>
      </c>
      <c r="W1686" t="s">
        <v>45</v>
      </c>
      <c r="X1686" s="17" t="s">
        <v>46</v>
      </c>
      <c r="Z1686" t="s">
        <v>2667</v>
      </c>
      <c r="AA1686">
        <v>401</v>
      </c>
      <c r="AB1686">
        <v>50</v>
      </c>
    </row>
    <row r="1687" spans="1:28" x14ac:dyDescent="0.25">
      <c r="A1687" t="s">
        <v>3525</v>
      </c>
      <c r="B1687" t="s">
        <v>3526</v>
      </c>
      <c r="C1687" s="17">
        <v>44734</v>
      </c>
      <c r="D1687" s="7">
        <v>295000</v>
      </c>
      <c r="E1687" t="s">
        <v>41</v>
      </c>
      <c r="F1687" t="s">
        <v>42</v>
      </c>
      <c r="G1687" s="7">
        <v>295000</v>
      </c>
      <c r="H1687" s="7">
        <v>119490</v>
      </c>
      <c r="I1687" s="12">
        <f t="shared" si="126"/>
        <v>40.505084745762709</v>
      </c>
      <c r="J1687" s="12">
        <f t="shared" si="129"/>
        <v>9.1916185509405892</v>
      </c>
      <c r="K1687" s="7">
        <v>238979</v>
      </c>
      <c r="L1687" s="7">
        <v>30445</v>
      </c>
      <c r="M1687" s="7">
        <f>G1687-L1687</f>
        <v>264555</v>
      </c>
      <c r="N1687" s="7">
        <v>109180.1015625</v>
      </c>
      <c r="O1687" s="22">
        <f t="shared" si="127"/>
        <v>2.4231063739078484</v>
      </c>
      <c r="P1687" s="27">
        <v>1720</v>
      </c>
      <c r="Q1687" s="32">
        <f t="shared" si="128"/>
        <v>153.81104651162789</v>
      </c>
      <c r="R1687" s="37" t="s">
        <v>727</v>
      </c>
      <c r="S1687" s="42">
        <f>ABS(O1909-O1687)*100</f>
        <v>92.452093567275369</v>
      </c>
      <c r="T1687" t="s">
        <v>99</v>
      </c>
      <c r="V1687" s="7">
        <v>25482</v>
      </c>
      <c r="W1687" t="s">
        <v>45</v>
      </c>
      <c r="X1687" s="17" t="s">
        <v>46</v>
      </c>
      <c r="Z1687" t="s">
        <v>3527</v>
      </c>
      <c r="AA1687">
        <v>401</v>
      </c>
      <c r="AB1687">
        <v>45</v>
      </c>
    </row>
    <row r="1688" spans="1:28" x14ac:dyDescent="0.25">
      <c r="A1688" t="s">
        <v>3528</v>
      </c>
      <c r="B1688" t="s">
        <v>3529</v>
      </c>
      <c r="C1688" s="17">
        <v>45219</v>
      </c>
      <c r="D1688" s="7">
        <v>260000</v>
      </c>
      <c r="E1688" t="s">
        <v>41</v>
      </c>
      <c r="F1688" t="s">
        <v>42</v>
      </c>
      <c r="G1688" s="7">
        <v>260000</v>
      </c>
      <c r="H1688" s="7">
        <v>156170</v>
      </c>
      <c r="I1688" s="12">
        <f t="shared" si="126"/>
        <v>60.065384615384623</v>
      </c>
      <c r="J1688" s="12">
        <f t="shared" si="129"/>
        <v>10.368681318681325</v>
      </c>
      <c r="K1688" s="7">
        <v>312343</v>
      </c>
      <c r="L1688" s="7">
        <v>39704</v>
      </c>
      <c r="M1688" s="7">
        <f>G1688-L1688</f>
        <v>220296</v>
      </c>
      <c r="N1688" s="7">
        <v>171471.0625</v>
      </c>
      <c r="O1688" s="22">
        <f t="shared" si="127"/>
        <v>1.2847415580690182</v>
      </c>
      <c r="P1688" s="27">
        <v>1884</v>
      </c>
      <c r="Q1688" s="32">
        <f t="shared" si="128"/>
        <v>116.92993630573248</v>
      </c>
      <c r="R1688" s="37" t="s">
        <v>2823</v>
      </c>
      <c r="S1688" s="42">
        <f>ABS(O1909-O1688)*100</f>
        <v>21.384388016607648</v>
      </c>
      <c r="T1688" t="s">
        <v>83</v>
      </c>
      <c r="V1688" s="7">
        <v>37125</v>
      </c>
      <c r="W1688" t="s">
        <v>45</v>
      </c>
      <c r="X1688" s="17" t="s">
        <v>46</v>
      </c>
      <c r="Z1688" t="s">
        <v>2671</v>
      </c>
      <c r="AA1688">
        <v>401</v>
      </c>
      <c r="AB1688">
        <v>52</v>
      </c>
    </row>
    <row r="1689" spans="1:28" x14ac:dyDescent="0.25">
      <c r="A1689" t="s">
        <v>3530</v>
      </c>
      <c r="B1689" t="s">
        <v>3531</v>
      </c>
      <c r="C1689" s="17">
        <v>45070</v>
      </c>
      <c r="D1689" s="7">
        <v>160000</v>
      </c>
      <c r="E1689" t="s">
        <v>41</v>
      </c>
      <c r="F1689" t="s">
        <v>42</v>
      </c>
      <c r="G1689" s="7">
        <v>160000</v>
      </c>
      <c r="H1689" s="7">
        <v>83960</v>
      </c>
      <c r="I1689" s="12">
        <f t="shared" si="126"/>
        <v>52.475000000000009</v>
      </c>
      <c r="J1689" s="12">
        <f t="shared" si="129"/>
        <v>2.7782967032967107</v>
      </c>
      <c r="K1689" s="7">
        <v>167917</v>
      </c>
      <c r="L1689" s="7">
        <v>31578</v>
      </c>
      <c r="M1689" s="7">
        <f>G1689-L1689</f>
        <v>128422</v>
      </c>
      <c r="N1689" s="7">
        <v>119595.6171875</v>
      </c>
      <c r="O1689" s="22">
        <f t="shared" si="127"/>
        <v>1.0738018919093175</v>
      </c>
      <c r="P1689" s="27">
        <v>1142</v>
      </c>
      <c r="Q1689" s="32">
        <f t="shared" si="128"/>
        <v>112.45359019264448</v>
      </c>
      <c r="R1689" s="37" t="s">
        <v>3401</v>
      </c>
      <c r="S1689" s="42">
        <f>ABS(O1909-O1689)*100</f>
        <v>42.478354632577719</v>
      </c>
      <c r="T1689" t="s">
        <v>83</v>
      </c>
      <c r="V1689" s="7">
        <v>30000</v>
      </c>
      <c r="W1689" t="s">
        <v>45</v>
      </c>
      <c r="X1689" s="17" t="s">
        <v>46</v>
      </c>
      <c r="Z1689" t="s">
        <v>101</v>
      </c>
      <c r="AA1689">
        <v>407</v>
      </c>
      <c r="AB1689">
        <v>61</v>
      </c>
    </row>
    <row r="1690" spans="1:28" x14ac:dyDescent="0.25">
      <c r="A1690" t="s">
        <v>3532</v>
      </c>
      <c r="B1690" t="s">
        <v>3533</v>
      </c>
      <c r="C1690" s="17">
        <v>45175</v>
      </c>
      <c r="D1690" s="7">
        <v>232000</v>
      </c>
      <c r="E1690" t="s">
        <v>41</v>
      </c>
      <c r="F1690" t="s">
        <v>42</v>
      </c>
      <c r="G1690" s="7">
        <v>232000</v>
      </c>
      <c r="H1690" s="7">
        <v>78280</v>
      </c>
      <c r="I1690" s="12">
        <f t="shared" si="126"/>
        <v>33.741379310344826</v>
      </c>
      <c r="J1690" s="12">
        <f t="shared" si="129"/>
        <v>15.955323986358472</v>
      </c>
      <c r="K1690" s="7">
        <v>156563</v>
      </c>
      <c r="L1690" s="7">
        <v>43474</v>
      </c>
      <c r="M1690" s="7">
        <f>G1690-L1690</f>
        <v>188526</v>
      </c>
      <c r="N1690" s="7">
        <v>82546.71875</v>
      </c>
      <c r="O1690" s="22">
        <f t="shared" si="127"/>
        <v>2.2838703082913274</v>
      </c>
      <c r="P1690" s="27">
        <v>954</v>
      </c>
      <c r="Q1690" s="32">
        <f t="shared" si="128"/>
        <v>197.61635220125785</v>
      </c>
      <c r="R1690" s="37" t="s">
        <v>3534</v>
      </c>
      <c r="S1690" s="42">
        <f>ABS(O1909-O1690)*100</f>
        <v>78.528487005623276</v>
      </c>
      <c r="T1690" t="s">
        <v>83</v>
      </c>
      <c r="V1690" s="7">
        <v>37125</v>
      </c>
      <c r="W1690" t="s">
        <v>45</v>
      </c>
      <c r="X1690" s="17" t="s">
        <v>46</v>
      </c>
      <c r="Z1690" t="s">
        <v>2671</v>
      </c>
      <c r="AA1690">
        <v>401</v>
      </c>
      <c r="AB1690">
        <v>46</v>
      </c>
    </row>
    <row r="1691" spans="1:28" x14ac:dyDescent="0.25">
      <c r="A1691" t="s">
        <v>3535</v>
      </c>
      <c r="B1691" t="s">
        <v>3536</v>
      </c>
      <c r="C1691" s="17">
        <v>44684</v>
      </c>
      <c r="D1691" s="7">
        <v>236000</v>
      </c>
      <c r="E1691" t="s">
        <v>41</v>
      </c>
      <c r="F1691" t="s">
        <v>42</v>
      </c>
      <c r="G1691" s="7">
        <v>236000</v>
      </c>
      <c r="H1691" s="7">
        <v>110350</v>
      </c>
      <c r="I1691" s="12">
        <f t="shared" si="126"/>
        <v>46.758474576271183</v>
      </c>
      <c r="J1691" s="12">
        <f t="shared" si="129"/>
        <v>2.9382287204321145</v>
      </c>
      <c r="K1691" s="7">
        <v>220693</v>
      </c>
      <c r="L1691" s="7">
        <v>47822</v>
      </c>
      <c r="M1691" s="7">
        <f>G1691-L1691</f>
        <v>188178</v>
      </c>
      <c r="N1691" s="7">
        <v>144059.171875</v>
      </c>
      <c r="O1691" s="22">
        <f t="shared" si="127"/>
        <v>1.3062549058888238</v>
      </c>
      <c r="P1691" s="27">
        <v>1368</v>
      </c>
      <c r="Q1691" s="32">
        <f t="shared" si="128"/>
        <v>137.55701754385964</v>
      </c>
      <c r="R1691" s="37" t="s">
        <v>3537</v>
      </c>
      <c r="S1691" s="42">
        <f>ABS(O1909-O1691)*100</f>
        <v>19.233053234627096</v>
      </c>
      <c r="T1691" t="s">
        <v>44</v>
      </c>
      <c r="V1691" s="7">
        <v>45000</v>
      </c>
      <c r="W1691" t="s">
        <v>45</v>
      </c>
      <c r="X1691" s="17" t="s">
        <v>46</v>
      </c>
      <c r="Z1691" t="s">
        <v>240</v>
      </c>
      <c r="AA1691">
        <v>407</v>
      </c>
      <c r="AB1691">
        <v>62</v>
      </c>
    </row>
    <row r="1692" spans="1:28" x14ac:dyDescent="0.25">
      <c r="A1692" t="s">
        <v>3538</v>
      </c>
      <c r="B1692" t="s">
        <v>3539</v>
      </c>
      <c r="C1692" s="17">
        <v>45230</v>
      </c>
      <c r="D1692" s="7">
        <v>321000</v>
      </c>
      <c r="E1692" t="s">
        <v>41</v>
      </c>
      <c r="F1692" t="s">
        <v>42</v>
      </c>
      <c r="G1692" s="7">
        <v>321000</v>
      </c>
      <c r="H1692" s="7">
        <v>143790</v>
      </c>
      <c r="I1692" s="12">
        <f t="shared" si="126"/>
        <v>44.794392523364486</v>
      </c>
      <c r="J1692" s="12">
        <f t="shared" si="129"/>
        <v>4.9023107733388116</v>
      </c>
      <c r="K1692" s="7">
        <v>287587</v>
      </c>
      <c r="L1692" s="7">
        <v>47822</v>
      </c>
      <c r="M1692" s="7">
        <f>G1692-L1692</f>
        <v>273178</v>
      </c>
      <c r="N1692" s="7">
        <v>199804.171875</v>
      </c>
      <c r="O1692" s="22">
        <f t="shared" si="127"/>
        <v>1.3672287091728175</v>
      </c>
      <c r="P1692" s="27">
        <v>1585</v>
      </c>
      <c r="Q1692" s="32">
        <f t="shared" si="128"/>
        <v>172.35205047318613</v>
      </c>
      <c r="R1692" s="37" t="s">
        <v>3537</v>
      </c>
      <c r="S1692" s="42">
        <f>ABS(O1909-O1692)*100</f>
        <v>13.135672906227725</v>
      </c>
      <c r="T1692" t="s">
        <v>83</v>
      </c>
      <c r="V1692" s="7">
        <v>45000</v>
      </c>
      <c r="W1692" t="s">
        <v>45</v>
      </c>
      <c r="X1692" s="17" t="s">
        <v>46</v>
      </c>
      <c r="Z1692" t="s">
        <v>240</v>
      </c>
      <c r="AA1692">
        <v>407</v>
      </c>
      <c r="AB1692">
        <v>71</v>
      </c>
    </row>
    <row r="1693" spans="1:28" x14ac:dyDescent="0.25">
      <c r="A1693" t="s">
        <v>3540</v>
      </c>
      <c r="B1693" t="s">
        <v>3541</v>
      </c>
      <c r="C1693" s="17">
        <v>44699</v>
      </c>
      <c r="D1693" s="7">
        <v>264000</v>
      </c>
      <c r="E1693" t="s">
        <v>41</v>
      </c>
      <c r="F1693" t="s">
        <v>42</v>
      </c>
      <c r="G1693" s="7">
        <v>264000</v>
      </c>
      <c r="H1693" s="7">
        <v>141880</v>
      </c>
      <c r="I1693" s="12">
        <f t="shared" si="126"/>
        <v>53.742424242424249</v>
      </c>
      <c r="J1693" s="12">
        <f t="shared" si="129"/>
        <v>4.0457209457209515</v>
      </c>
      <c r="K1693" s="7">
        <v>283766</v>
      </c>
      <c r="L1693" s="7">
        <v>47654</v>
      </c>
      <c r="M1693" s="7">
        <f>G1693-L1693</f>
        <v>216346</v>
      </c>
      <c r="N1693" s="7">
        <v>196760</v>
      </c>
      <c r="O1693" s="22">
        <f t="shared" si="127"/>
        <v>1.0995425899573084</v>
      </c>
      <c r="P1693" s="27">
        <v>1576</v>
      </c>
      <c r="Q1693" s="32">
        <f t="shared" si="128"/>
        <v>137.2753807106599</v>
      </c>
      <c r="R1693" s="37" t="s">
        <v>3537</v>
      </c>
      <c r="S1693" s="42">
        <f>ABS(O1909-O1693)*100</f>
        <v>39.904284827778639</v>
      </c>
      <c r="T1693" t="s">
        <v>83</v>
      </c>
      <c r="V1693" s="7">
        <v>45000</v>
      </c>
      <c r="W1693" t="s">
        <v>45</v>
      </c>
      <c r="X1693" s="17" t="s">
        <v>46</v>
      </c>
      <c r="Z1693" t="s">
        <v>240</v>
      </c>
      <c r="AA1693">
        <v>407</v>
      </c>
      <c r="AB1693">
        <v>68</v>
      </c>
    </row>
    <row r="1694" spans="1:28" x14ac:dyDescent="0.25">
      <c r="A1694" t="s">
        <v>3543</v>
      </c>
      <c r="B1694" t="s">
        <v>3544</v>
      </c>
      <c r="C1694" s="17">
        <v>45205</v>
      </c>
      <c r="D1694" s="7">
        <v>250000</v>
      </c>
      <c r="E1694" t="s">
        <v>41</v>
      </c>
      <c r="F1694" t="s">
        <v>42</v>
      </c>
      <c r="G1694" s="7">
        <v>250000</v>
      </c>
      <c r="H1694" s="7">
        <v>91910</v>
      </c>
      <c r="I1694" s="12">
        <f t="shared" si="126"/>
        <v>36.764000000000003</v>
      </c>
      <c r="J1694" s="12">
        <f t="shared" si="129"/>
        <v>12.932703296703295</v>
      </c>
      <c r="K1694" s="7">
        <v>183827</v>
      </c>
      <c r="L1694" s="7">
        <v>38073</v>
      </c>
      <c r="M1694" s="7">
        <f>G1694-L1694</f>
        <v>211927</v>
      </c>
      <c r="N1694" s="7">
        <v>70074.0390625</v>
      </c>
      <c r="O1694" s="22">
        <f t="shared" si="127"/>
        <v>3.0243297351673903</v>
      </c>
      <c r="P1694" s="27">
        <v>960</v>
      </c>
      <c r="Q1694" s="32">
        <f t="shared" si="128"/>
        <v>220.75729166666667</v>
      </c>
      <c r="R1694" s="37" t="s">
        <v>3542</v>
      </c>
      <c r="S1694" s="42">
        <f>ABS(O1909-O1694)*100</f>
        <v>152.57442969322958</v>
      </c>
      <c r="T1694" t="s">
        <v>1531</v>
      </c>
      <c r="V1694" s="7">
        <v>37125</v>
      </c>
      <c r="W1694" t="s">
        <v>45</v>
      </c>
      <c r="X1694" s="17" t="s">
        <v>46</v>
      </c>
      <c r="Z1694" t="s">
        <v>2671</v>
      </c>
      <c r="AA1694">
        <v>401</v>
      </c>
      <c r="AB1694">
        <v>52</v>
      </c>
    </row>
    <row r="1695" spans="1:28" x14ac:dyDescent="0.25">
      <c r="A1695" t="s">
        <v>3545</v>
      </c>
      <c r="B1695" t="s">
        <v>3546</v>
      </c>
      <c r="C1695" s="17">
        <v>44868</v>
      </c>
      <c r="D1695" s="7">
        <v>240000</v>
      </c>
      <c r="E1695" t="s">
        <v>41</v>
      </c>
      <c r="F1695" t="s">
        <v>42</v>
      </c>
      <c r="G1695" s="7">
        <v>240000</v>
      </c>
      <c r="H1695" s="7">
        <v>115990</v>
      </c>
      <c r="I1695" s="12">
        <f t="shared" si="126"/>
        <v>48.329166666666666</v>
      </c>
      <c r="J1695" s="12">
        <f t="shared" si="129"/>
        <v>1.3675366300366321</v>
      </c>
      <c r="K1695" s="7">
        <v>231975</v>
      </c>
      <c r="L1695" s="7">
        <v>41942</v>
      </c>
      <c r="M1695" s="7">
        <f>G1695-L1695</f>
        <v>198058</v>
      </c>
      <c r="N1695" s="7">
        <v>91362.015625</v>
      </c>
      <c r="O1695" s="22">
        <f t="shared" si="127"/>
        <v>2.1678374611713807</v>
      </c>
      <c r="P1695" s="27">
        <v>1000</v>
      </c>
      <c r="Q1695" s="32">
        <f t="shared" si="128"/>
        <v>198.05799999999999</v>
      </c>
      <c r="R1695" s="37" t="s">
        <v>3542</v>
      </c>
      <c r="S1695" s="42">
        <f>ABS(O1909-O1695)*100</f>
        <v>66.925202293628587</v>
      </c>
      <c r="T1695" t="s">
        <v>83</v>
      </c>
      <c r="V1695" s="7">
        <v>37125</v>
      </c>
      <c r="W1695" t="s">
        <v>45</v>
      </c>
      <c r="X1695" s="17" t="s">
        <v>46</v>
      </c>
      <c r="Z1695" t="s">
        <v>2671</v>
      </c>
      <c r="AA1695">
        <v>401</v>
      </c>
      <c r="AB1695">
        <v>51</v>
      </c>
    </row>
    <row r="1696" spans="1:28" x14ac:dyDescent="0.25">
      <c r="A1696" t="s">
        <v>3547</v>
      </c>
      <c r="B1696" t="s">
        <v>3548</v>
      </c>
      <c r="C1696" s="17">
        <v>44806</v>
      </c>
      <c r="D1696" s="7">
        <v>203000</v>
      </c>
      <c r="E1696" t="s">
        <v>41</v>
      </c>
      <c r="F1696" t="s">
        <v>42</v>
      </c>
      <c r="G1696" s="7">
        <v>203000</v>
      </c>
      <c r="H1696" s="7">
        <v>101560</v>
      </c>
      <c r="I1696" s="12">
        <f t="shared" si="126"/>
        <v>50.029556650246306</v>
      </c>
      <c r="J1696" s="12">
        <f t="shared" si="129"/>
        <v>0.33285335354300827</v>
      </c>
      <c r="K1696" s="7">
        <v>203125</v>
      </c>
      <c r="L1696" s="7">
        <v>38073</v>
      </c>
      <c r="M1696" s="7">
        <f>G1696-L1696</f>
        <v>164927</v>
      </c>
      <c r="N1696" s="7">
        <v>79351.921875</v>
      </c>
      <c r="O1696" s="22">
        <f t="shared" si="127"/>
        <v>2.0784247703515373</v>
      </c>
      <c r="P1696" s="27">
        <v>1388</v>
      </c>
      <c r="Q1696" s="32">
        <f t="shared" si="128"/>
        <v>118.82348703170028</v>
      </c>
      <c r="R1696" s="37" t="s">
        <v>3542</v>
      </c>
      <c r="S1696" s="42">
        <f>ABS(O1909-O1696)*100</f>
        <v>57.983933211644256</v>
      </c>
      <c r="T1696" t="s">
        <v>1531</v>
      </c>
      <c r="V1696" s="7">
        <v>37125</v>
      </c>
      <c r="W1696" t="s">
        <v>45</v>
      </c>
      <c r="X1696" s="17" t="s">
        <v>46</v>
      </c>
      <c r="Z1696" t="s">
        <v>2671</v>
      </c>
      <c r="AA1696">
        <v>401</v>
      </c>
      <c r="AB1696">
        <v>45</v>
      </c>
    </row>
    <row r="1697" spans="1:28" x14ac:dyDescent="0.25">
      <c r="A1697" t="s">
        <v>3549</v>
      </c>
      <c r="B1697" t="s">
        <v>3550</v>
      </c>
      <c r="C1697" s="17">
        <v>45330</v>
      </c>
      <c r="D1697" s="7">
        <v>100000</v>
      </c>
      <c r="E1697" t="s">
        <v>41</v>
      </c>
      <c r="F1697" t="s">
        <v>42</v>
      </c>
      <c r="G1697" s="7">
        <v>100000</v>
      </c>
      <c r="H1697" s="7">
        <v>78310</v>
      </c>
      <c r="I1697" s="12">
        <f t="shared" si="126"/>
        <v>78.31</v>
      </c>
      <c r="J1697" s="12">
        <f t="shared" si="129"/>
        <v>28.613296703296704</v>
      </c>
      <c r="K1697" s="7">
        <v>156618</v>
      </c>
      <c r="L1697" s="7">
        <v>37994</v>
      </c>
      <c r="M1697" s="7">
        <f>G1697-L1697</f>
        <v>62006</v>
      </c>
      <c r="N1697" s="7">
        <v>57030.76953125</v>
      </c>
      <c r="O1697" s="22">
        <f t="shared" si="127"/>
        <v>1.0872376527555678</v>
      </c>
      <c r="P1697" s="27">
        <v>836</v>
      </c>
      <c r="Q1697" s="32">
        <f t="shared" si="128"/>
        <v>74.169856459330148</v>
      </c>
      <c r="R1697" s="37" t="s">
        <v>3542</v>
      </c>
      <c r="S1697" s="42">
        <f>ABS(O1909-O1697)*100</f>
        <v>41.134778547952692</v>
      </c>
      <c r="T1697" t="s">
        <v>1531</v>
      </c>
      <c r="V1697" s="7">
        <v>37125</v>
      </c>
      <c r="W1697" t="s">
        <v>45</v>
      </c>
      <c r="X1697" s="17" t="s">
        <v>46</v>
      </c>
      <c r="Z1697" t="s">
        <v>2671</v>
      </c>
      <c r="AA1697">
        <v>401</v>
      </c>
      <c r="AB1697">
        <v>45</v>
      </c>
    </row>
    <row r="1698" spans="1:28" x14ac:dyDescent="0.25">
      <c r="A1698" t="s">
        <v>3551</v>
      </c>
      <c r="B1698" t="s">
        <v>3552</v>
      </c>
      <c r="C1698" s="17">
        <v>45217</v>
      </c>
      <c r="D1698" s="7">
        <v>178000</v>
      </c>
      <c r="E1698" t="s">
        <v>41</v>
      </c>
      <c r="F1698" t="s">
        <v>42</v>
      </c>
      <c r="G1698" s="7">
        <v>178000</v>
      </c>
      <c r="H1698" s="7">
        <v>68360</v>
      </c>
      <c r="I1698" s="12">
        <f t="shared" si="126"/>
        <v>38.40449438202247</v>
      </c>
      <c r="J1698" s="12">
        <f t="shared" si="129"/>
        <v>11.292208914680828</v>
      </c>
      <c r="K1698" s="7">
        <v>136710</v>
      </c>
      <c r="L1698" s="7">
        <v>50270</v>
      </c>
      <c r="M1698" s="7">
        <f>G1698-L1698</f>
        <v>127730</v>
      </c>
      <c r="N1698" s="7">
        <v>54364.78125</v>
      </c>
      <c r="O1698" s="22">
        <f t="shared" si="127"/>
        <v>2.3494990150447812</v>
      </c>
      <c r="P1698" s="27">
        <v>640</v>
      </c>
      <c r="Q1698" s="32">
        <f t="shared" si="128"/>
        <v>199.578125</v>
      </c>
      <c r="R1698" s="37" t="s">
        <v>2823</v>
      </c>
      <c r="S1698" s="42">
        <f>ABS(O1909-O1698)*100</f>
        <v>85.091357680968656</v>
      </c>
      <c r="T1698" t="s">
        <v>1531</v>
      </c>
      <c r="V1698" s="7">
        <v>49401</v>
      </c>
      <c r="W1698" t="s">
        <v>45</v>
      </c>
      <c r="X1698" s="17" t="s">
        <v>46</v>
      </c>
      <c r="Z1698" t="s">
        <v>2671</v>
      </c>
      <c r="AA1698">
        <v>401</v>
      </c>
      <c r="AB1698">
        <v>45</v>
      </c>
    </row>
    <row r="1699" spans="1:28" x14ac:dyDescent="0.25">
      <c r="A1699" t="s">
        <v>3553</v>
      </c>
      <c r="B1699" t="s">
        <v>3554</v>
      </c>
      <c r="C1699" s="17">
        <v>45079</v>
      </c>
      <c r="D1699" s="7">
        <v>250000</v>
      </c>
      <c r="E1699" t="s">
        <v>41</v>
      </c>
      <c r="F1699" t="s">
        <v>42</v>
      </c>
      <c r="G1699" s="7">
        <v>250000</v>
      </c>
      <c r="H1699" s="7">
        <v>105980</v>
      </c>
      <c r="I1699" s="12">
        <f t="shared" si="126"/>
        <v>42.392000000000003</v>
      </c>
      <c r="J1699" s="12">
        <f t="shared" si="129"/>
        <v>7.3047032967032948</v>
      </c>
      <c r="K1699" s="7">
        <v>211957</v>
      </c>
      <c r="L1699" s="7">
        <v>48488</v>
      </c>
      <c r="M1699" s="7">
        <f>G1699-L1699</f>
        <v>201512</v>
      </c>
      <c r="N1699" s="7">
        <v>102810.6953125</v>
      </c>
      <c r="O1699" s="22">
        <f t="shared" si="127"/>
        <v>1.9600295415519833</v>
      </c>
      <c r="P1699" s="27">
        <v>1492</v>
      </c>
      <c r="Q1699" s="32">
        <f t="shared" si="128"/>
        <v>135.06166219839142</v>
      </c>
      <c r="R1699" s="37" t="s">
        <v>2823</v>
      </c>
      <c r="S1699" s="42">
        <f>ABS(O1909-O1699)*100</f>
        <v>46.14441033168886</v>
      </c>
      <c r="T1699" t="s">
        <v>1531</v>
      </c>
      <c r="V1699" s="7">
        <v>47619</v>
      </c>
      <c r="W1699" t="s">
        <v>45</v>
      </c>
      <c r="X1699" s="17" t="s">
        <v>46</v>
      </c>
      <c r="Z1699" t="s">
        <v>2671</v>
      </c>
      <c r="AA1699">
        <v>401</v>
      </c>
      <c r="AB1699">
        <v>45</v>
      </c>
    </row>
    <row r="1700" spans="1:28" x14ac:dyDescent="0.25">
      <c r="A1700" t="s">
        <v>3555</v>
      </c>
      <c r="B1700" t="s">
        <v>3556</v>
      </c>
      <c r="C1700" s="17">
        <v>45104</v>
      </c>
      <c r="D1700" s="7">
        <v>225000</v>
      </c>
      <c r="E1700" t="s">
        <v>41</v>
      </c>
      <c r="F1700" t="s">
        <v>42</v>
      </c>
      <c r="G1700" s="7">
        <v>225000</v>
      </c>
      <c r="H1700" s="7">
        <v>109240</v>
      </c>
      <c r="I1700" s="12">
        <f t="shared" si="126"/>
        <v>48.551111111111112</v>
      </c>
      <c r="J1700" s="12">
        <f t="shared" si="129"/>
        <v>1.1455921855921858</v>
      </c>
      <c r="K1700" s="7">
        <v>218486</v>
      </c>
      <c r="L1700" s="7">
        <v>38073</v>
      </c>
      <c r="M1700" s="7">
        <f>G1700-L1700</f>
        <v>186927</v>
      </c>
      <c r="N1700" s="7">
        <v>113467.296875</v>
      </c>
      <c r="O1700" s="22">
        <f t="shared" si="127"/>
        <v>1.6474085939134169</v>
      </c>
      <c r="P1700" s="27">
        <v>1272</v>
      </c>
      <c r="Q1700" s="32">
        <f t="shared" si="128"/>
        <v>146.95518867924528</v>
      </c>
      <c r="R1700" s="37" t="s">
        <v>2823</v>
      </c>
      <c r="S1700" s="42">
        <f>ABS(O1909-O1700)*100</f>
        <v>14.882315567832215</v>
      </c>
      <c r="T1700" t="s">
        <v>83</v>
      </c>
      <c r="V1700" s="7">
        <v>37125</v>
      </c>
      <c r="W1700" t="s">
        <v>45</v>
      </c>
      <c r="X1700" s="17" t="s">
        <v>46</v>
      </c>
      <c r="Z1700" t="s">
        <v>2671</v>
      </c>
      <c r="AA1700">
        <v>401</v>
      </c>
      <c r="AB1700">
        <v>52</v>
      </c>
    </row>
    <row r="1701" spans="1:28" x14ac:dyDescent="0.25">
      <c r="A1701" t="s">
        <v>3557</v>
      </c>
      <c r="B1701" t="s">
        <v>3558</v>
      </c>
      <c r="C1701" s="17">
        <v>44733</v>
      </c>
      <c r="D1701" s="7">
        <v>195000</v>
      </c>
      <c r="E1701" t="s">
        <v>41</v>
      </c>
      <c r="F1701" t="s">
        <v>42</v>
      </c>
      <c r="G1701" s="7">
        <v>195000</v>
      </c>
      <c r="H1701" s="7">
        <v>111920</v>
      </c>
      <c r="I1701" s="12">
        <f t="shared" si="126"/>
        <v>57.39487179487179</v>
      </c>
      <c r="J1701" s="12">
        <f t="shared" si="129"/>
        <v>7.6981684981684921</v>
      </c>
      <c r="K1701" s="7">
        <v>223837</v>
      </c>
      <c r="L1701" s="7">
        <v>49499</v>
      </c>
      <c r="M1701" s="7">
        <f>G1701-L1701</f>
        <v>145501</v>
      </c>
      <c r="N1701" s="7">
        <v>145281.671875</v>
      </c>
      <c r="O1701" s="22">
        <f t="shared" si="127"/>
        <v>1.0015096751170973</v>
      </c>
      <c r="P1701" s="27">
        <v>1061</v>
      </c>
      <c r="Q1701" s="32">
        <f t="shared" si="128"/>
        <v>137.13572101790763</v>
      </c>
      <c r="R1701" s="37" t="s">
        <v>3537</v>
      </c>
      <c r="S1701" s="42">
        <f>ABS(O1909-O1701)*100</f>
        <v>49.707576311799741</v>
      </c>
      <c r="T1701" t="s">
        <v>83</v>
      </c>
      <c r="V1701" s="7">
        <v>45000</v>
      </c>
      <c r="W1701" t="s">
        <v>45</v>
      </c>
      <c r="X1701" s="17" t="s">
        <v>46</v>
      </c>
      <c r="Z1701" t="s">
        <v>240</v>
      </c>
      <c r="AA1701">
        <v>407</v>
      </c>
      <c r="AB1701">
        <v>67</v>
      </c>
    </row>
    <row r="1702" spans="1:28" x14ac:dyDescent="0.25">
      <c r="A1702" t="s">
        <v>3559</v>
      </c>
      <c r="B1702" t="s">
        <v>3560</v>
      </c>
      <c r="C1702" s="17">
        <v>45161</v>
      </c>
      <c r="D1702" s="7">
        <v>261500</v>
      </c>
      <c r="E1702" t="s">
        <v>41</v>
      </c>
      <c r="F1702" t="s">
        <v>42</v>
      </c>
      <c r="G1702" s="7">
        <v>261500</v>
      </c>
      <c r="H1702" s="7">
        <v>105960</v>
      </c>
      <c r="I1702" s="12">
        <f t="shared" si="126"/>
        <v>40.520076481835567</v>
      </c>
      <c r="J1702" s="12">
        <f t="shared" si="129"/>
        <v>9.1766268148677312</v>
      </c>
      <c r="K1702" s="7">
        <v>211912</v>
      </c>
      <c r="L1702" s="7">
        <v>46280</v>
      </c>
      <c r="M1702" s="7">
        <f>G1702-L1702</f>
        <v>215220</v>
      </c>
      <c r="N1702" s="7">
        <v>120899.2734375</v>
      </c>
      <c r="O1702" s="22">
        <f t="shared" si="127"/>
        <v>1.7801595814490976</v>
      </c>
      <c r="P1702" s="27">
        <v>1098</v>
      </c>
      <c r="Q1702" s="32">
        <f t="shared" si="128"/>
        <v>196.01092896174865</v>
      </c>
      <c r="R1702" s="37" t="s">
        <v>3561</v>
      </c>
      <c r="S1702" s="42">
        <f>ABS(O1909-O1702)*100</f>
        <v>28.157414321400289</v>
      </c>
      <c r="T1702" t="s">
        <v>83</v>
      </c>
      <c r="V1702" s="7">
        <v>37125</v>
      </c>
      <c r="W1702" t="s">
        <v>45</v>
      </c>
      <c r="X1702" s="17" t="s">
        <v>46</v>
      </c>
      <c r="Z1702" t="s">
        <v>2671</v>
      </c>
      <c r="AA1702">
        <v>401</v>
      </c>
      <c r="AB1702">
        <v>70</v>
      </c>
    </row>
    <row r="1703" spans="1:28" x14ac:dyDescent="0.25">
      <c r="A1703" t="s">
        <v>3562</v>
      </c>
      <c r="B1703" t="s">
        <v>3563</v>
      </c>
      <c r="C1703" s="17">
        <v>44841</v>
      </c>
      <c r="D1703" s="7">
        <v>131000</v>
      </c>
      <c r="E1703" t="s">
        <v>41</v>
      </c>
      <c r="F1703" t="s">
        <v>42</v>
      </c>
      <c r="G1703" s="7">
        <v>131000</v>
      </c>
      <c r="H1703" s="7">
        <v>85100</v>
      </c>
      <c r="I1703" s="12">
        <f t="shared" si="126"/>
        <v>64.961832061068705</v>
      </c>
      <c r="J1703" s="12">
        <f t="shared" si="129"/>
        <v>15.265128764365407</v>
      </c>
      <c r="K1703" s="7">
        <v>170197</v>
      </c>
      <c r="L1703" s="7">
        <v>37125</v>
      </c>
      <c r="M1703" s="7">
        <f>G1703-L1703</f>
        <v>93875</v>
      </c>
      <c r="N1703" s="7">
        <v>97132.84375</v>
      </c>
      <c r="O1703" s="22">
        <f t="shared" si="127"/>
        <v>0.96645991588195423</v>
      </c>
      <c r="P1703" s="27">
        <v>1008</v>
      </c>
      <c r="Q1703" s="32">
        <f t="shared" si="128"/>
        <v>93.129960317460316</v>
      </c>
      <c r="R1703" s="37" t="s">
        <v>3561</v>
      </c>
      <c r="S1703" s="42">
        <f>ABS(O1909-O1703)*100</f>
        <v>53.21255223531405</v>
      </c>
      <c r="T1703" t="s">
        <v>2824</v>
      </c>
      <c r="V1703" s="7">
        <v>37125</v>
      </c>
      <c r="W1703" t="s">
        <v>45</v>
      </c>
      <c r="X1703" s="17" t="s">
        <v>46</v>
      </c>
      <c r="Z1703" t="s">
        <v>2671</v>
      </c>
      <c r="AA1703">
        <v>401</v>
      </c>
      <c r="AB1703">
        <v>68</v>
      </c>
    </row>
    <row r="1704" spans="1:28" x14ac:dyDescent="0.25">
      <c r="A1704" t="s">
        <v>3564</v>
      </c>
      <c r="B1704" t="s">
        <v>3565</v>
      </c>
      <c r="C1704" s="17">
        <v>44741</v>
      </c>
      <c r="D1704" s="7">
        <v>195000</v>
      </c>
      <c r="E1704" t="s">
        <v>41</v>
      </c>
      <c r="F1704" t="s">
        <v>42</v>
      </c>
      <c r="G1704" s="7">
        <v>195000</v>
      </c>
      <c r="H1704" s="7">
        <v>83850</v>
      </c>
      <c r="I1704" s="12">
        <f t="shared" si="126"/>
        <v>43</v>
      </c>
      <c r="J1704" s="12">
        <f t="shared" si="129"/>
        <v>6.6967032967032978</v>
      </c>
      <c r="K1704" s="7">
        <v>167690</v>
      </c>
      <c r="L1704" s="7">
        <v>37994</v>
      </c>
      <c r="M1704" s="7">
        <f>G1704-L1704</f>
        <v>157006</v>
      </c>
      <c r="N1704" s="7">
        <v>55425.640625</v>
      </c>
      <c r="O1704" s="22">
        <f t="shared" si="127"/>
        <v>2.8327322558574397</v>
      </c>
      <c r="P1704" s="27">
        <v>768</v>
      </c>
      <c r="Q1704" s="32">
        <f t="shared" si="128"/>
        <v>204.43489583333334</v>
      </c>
      <c r="R1704" s="37" t="s">
        <v>2829</v>
      </c>
      <c r="S1704" s="42">
        <f>ABS(O1909-O1704)*100</f>
        <v>133.41468176223449</v>
      </c>
      <c r="T1704" t="s">
        <v>1531</v>
      </c>
      <c r="V1704" s="7">
        <v>37125</v>
      </c>
      <c r="W1704" t="s">
        <v>45</v>
      </c>
      <c r="X1704" s="17" t="s">
        <v>46</v>
      </c>
      <c r="Z1704" t="s">
        <v>2671</v>
      </c>
      <c r="AA1704">
        <v>401</v>
      </c>
      <c r="AB1704">
        <v>45</v>
      </c>
    </row>
    <row r="1705" spans="1:28" x14ac:dyDescent="0.25">
      <c r="A1705" t="s">
        <v>3566</v>
      </c>
      <c r="B1705" t="s">
        <v>3567</v>
      </c>
      <c r="C1705" s="17">
        <v>45138</v>
      </c>
      <c r="D1705" s="7">
        <v>160000</v>
      </c>
      <c r="E1705" t="s">
        <v>41</v>
      </c>
      <c r="F1705" t="s">
        <v>42</v>
      </c>
      <c r="G1705" s="7">
        <v>160000</v>
      </c>
      <c r="H1705" s="7">
        <v>84370</v>
      </c>
      <c r="I1705" s="12">
        <f t="shared" si="126"/>
        <v>52.731249999999996</v>
      </c>
      <c r="J1705" s="12">
        <f t="shared" si="129"/>
        <v>3.034546703296698</v>
      </c>
      <c r="K1705" s="7">
        <v>168732</v>
      </c>
      <c r="L1705" s="7">
        <v>40590</v>
      </c>
      <c r="M1705" s="7">
        <f>G1705-L1705</f>
        <v>119410</v>
      </c>
      <c r="N1705" s="7">
        <v>54761.5390625</v>
      </c>
      <c r="O1705" s="22">
        <f t="shared" si="127"/>
        <v>2.1805449964383934</v>
      </c>
      <c r="P1705" s="27">
        <v>816</v>
      </c>
      <c r="Q1705" s="32">
        <f t="shared" si="128"/>
        <v>146.3357843137255</v>
      </c>
      <c r="R1705" s="37" t="s">
        <v>2829</v>
      </c>
      <c r="S1705" s="42">
        <f>ABS(O1909-O1705)*100</f>
        <v>68.195955820329871</v>
      </c>
      <c r="T1705" t="s">
        <v>1531</v>
      </c>
      <c r="V1705" s="7">
        <v>37125</v>
      </c>
      <c r="W1705" t="s">
        <v>45</v>
      </c>
      <c r="X1705" s="17" t="s">
        <v>46</v>
      </c>
      <c r="Z1705" t="s">
        <v>2671</v>
      </c>
      <c r="AA1705">
        <v>401</v>
      </c>
      <c r="AB1705">
        <v>45</v>
      </c>
    </row>
    <row r="1706" spans="1:28" x14ac:dyDescent="0.25">
      <c r="A1706" t="s">
        <v>3568</v>
      </c>
      <c r="B1706" t="s">
        <v>3569</v>
      </c>
      <c r="C1706" s="17">
        <v>45380</v>
      </c>
      <c r="D1706" s="7">
        <v>600000</v>
      </c>
      <c r="E1706" t="s">
        <v>41</v>
      </c>
      <c r="F1706" t="s">
        <v>42</v>
      </c>
      <c r="G1706" s="7">
        <v>600000</v>
      </c>
      <c r="H1706" s="7">
        <v>294240</v>
      </c>
      <c r="I1706" s="12">
        <f t="shared" si="126"/>
        <v>49.04</v>
      </c>
      <c r="J1706" s="12">
        <f t="shared" si="129"/>
        <v>0.65670329670329863</v>
      </c>
      <c r="K1706" s="7">
        <v>588482</v>
      </c>
      <c r="L1706" s="7">
        <v>82674</v>
      </c>
      <c r="M1706" s="7">
        <f>G1706-L1706</f>
        <v>517326</v>
      </c>
      <c r="N1706" s="7">
        <v>318118.25</v>
      </c>
      <c r="O1706" s="22">
        <f t="shared" si="127"/>
        <v>1.6262066071342967</v>
      </c>
      <c r="P1706" s="27">
        <v>2503</v>
      </c>
      <c r="Q1706" s="32">
        <f t="shared" si="128"/>
        <v>206.68238114262886</v>
      </c>
      <c r="R1706" s="37" t="s">
        <v>2823</v>
      </c>
      <c r="S1706" s="42">
        <f>ABS(O1909-O1706)*100</f>
        <v>12.762116889920193</v>
      </c>
      <c r="T1706" t="s">
        <v>44</v>
      </c>
      <c r="V1706" s="7">
        <v>66008</v>
      </c>
      <c r="W1706" t="s">
        <v>45</v>
      </c>
      <c r="X1706" s="17" t="s">
        <v>46</v>
      </c>
      <c r="Z1706" t="s">
        <v>2671</v>
      </c>
      <c r="AA1706">
        <v>401</v>
      </c>
      <c r="AB1706">
        <v>57</v>
      </c>
    </row>
    <row r="1707" spans="1:28" x14ac:dyDescent="0.25">
      <c r="A1707" t="s">
        <v>3570</v>
      </c>
      <c r="B1707" t="s">
        <v>3571</v>
      </c>
      <c r="C1707" s="17">
        <v>44785</v>
      </c>
      <c r="D1707" s="7">
        <v>167200</v>
      </c>
      <c r="E1707" t="s">
        <v>41</v>
      </c>
      <c r="F1707" t="s">
        <v>42</v>
      </c>
      <c r="G1707" s="7">
        <v>167200</v>
      </c>
      <c r="H1707" s="7">
        <v>81920</v>
      </c>
      <c r="I1707" s="12">
        <f t="shared" si="126"/>
        <v>48.995215311004785</v>
      </c>
      <c r="J1707" s="12">
        <f t="shared" si="129"/>
        <v>0.70148798569851323</v>
      </c>
      <c r="K1707" s="7">
        <v>163831</v>
      </c>
      <c r="L1707" s="7">
        <v>32066</v>
      </c>
      <c r="M1707" s="7">
        <f>G1707-L1707</f>
        <v>135134</v>
      </c>
      <c r="N1707" s="7">
        <v>115583.3359375</v>
      </c>
      <c r="O1707" s="22">
        <f t="shared" si="127"/>
        <v>1.1691477746677232</v>
      </c>
      <c r="P1707" s="27">
        <v>1088</v>
      </c>
      <c r="Q1707" s="32">
        <f t="shared" si="128"/>
        <v>124.20404411764706</v>
      </c>
      <c r="R1707" s="37" t="s">
        <v>3572</v>
      </c>
      <c r="S1707" s="42">
        <f>ABS(O1909-O1707)*100</f>
        <v>32.94376635673715</v>
      </c>
      <c r="T1707" t="s">
        <v>44</v>
      </c>
      <c r="V1707" s="7">
        <v>30000</v>
      </c>
      <c r="W1707" t="s">
        <v>45</v>
      </c>
      <c r="X1707" s="17" t="s">
        <v>46</v>
      </c>
      <c r="Z1707" t="s">
        <v>101</v>
      </c>
      <c r="AA1707">
        <v>407</v>
      </c>
      <c r="AB1707">
        <v>71</v>
      </c>
    </row>
    <row r="1708" spans="1:28" x14ac:dyDescent="0.25">
      <c r="A1708" t="s">
        <v>3573</v>
      </c>
      <c r="B1708" t="s">
        <v>3574</v>
      </c>
      <c r="C1708" s="17">
        <v>45016</v>
      </c>
      <c r="D1708" s="7">
        <v>143000</v>
      </c>
      <c r="E1708" t="s">
        <v>41</v>
      </c>
      <c r="F1708" t="s">
        <v>42</v>
      </c>
      <c r="G1708" s="7">
        <v>143000</v>
      </c>
      <c r="H1708" s="7">
        <v>78380</v>
      </c>
      <c r="I1708" s="12">
        <f t="shared" si="126"/>
        <v>54.811188811188813</v>
      </c>
      <c r="J1708" s="12">
        <f t="shared" si="129"/>
        <v>5.1144855144855157</v>
      </c>
      <c r="K1708" s="7">
        <v>156751</v>
      </c>
      <c r="L1708" s="7">
        <v>32307</v>
      </c>
      <c r="M1708" s="7">
        <f>G1708-L1708</f>
        <v>110693</v>
      </c>
      <c r="N1708" s="7">
        <v>109161.40625</v>
      </c>
      <c r="O1708" s="22">
        <f t="shared" si="127"/>
        <v>1.0140305425022866</v>
      </c>
      <c r="P1708" s="27">
        <v>1015</v>
      </c>
      <c r="Q1708" s="32">
        <f t="shared" si="128"/>
        <v>109.05714285714286</v>
      </c>
      <c r="R1708" s="37" t="s">
        <v>3572</v>
      </c>
      <c r="S1708" s="42">
        <f>ABS(O1909-O1708)*100</f>
        <v>48.455489573280808</v>
      </c>
      <c r="T1708" t="s">
        <v>44</v>
      </c>
      <c r="V1708" s="7">
        <v>30000</v>
      </c>
      <c r="W1708" t="s">
        <v>45</v>
      </c>
      <c r="X1708" s="17" t="s">
        <v>46</v>
      </c>
      <c r="Z1708" t="s">
        <v>101</v>
      </c>
      <c r="AA1708">
        <v>407</v>
      </c>
      <c r="AB1708">
        <v>71</v>
      </c>
    </row>
    <row r="1709" spans="1:28" x14ac:dyDescent="0.25">
      <c r="A1709" t="s">
        <v>3575</v>
      </c>
      <c r="B1709" t="s">
        <v>3576</v>
      </c>
      <c r="C1709" s="17">
        <v>45366</v>
      </c>
      <c r="D1709" s="7">
        <v>188000</v>
      </c>
      <c r="E1709" t="s">
        <v>41</v>
      </c>
      <c r="F1709" t="s">
        <v>42</v>
      </c>
      <c r="G1709" s="7">
        <v>188000</v>
      </c>
      <c r="H1709" s="7">
        <v>82680</v>
      </c>
      <c r="I1709" s="12">
        <f t="shared" si="126"/>
        <v>43.978723404255319</v>
      </c>
      <c r="J1709" s="12">
        <f t="shared" si="129"/>
        <v>5.7179798924479783</v>
      </c>
      <c r="K1709" s="7">
        <v>165365</v>
      </c>
      <c r="L1709" s="7">
        <v>31701</v>
      </c>
      <c r="M1709" s="7">
        <f>G1709-L1709</f>
        <v>156299</v>
      </c>
      <c r="N1709" s="7">
        <v>117249.125</v>
      </c>
      <c r="O1709" s="22">
        <f t="shared" si="127"/>
        <v>1.3330504598648392</v>
      </c>
      <c r="P1709" s="27">
        <v>1108</v>
      </c>
      <c r="Q1709" s="32">
        <f t="shared" si="128"/>
        <v>141.06407942238266</v>
      </c>
      <c r="R1709" s="37" t="s">
        <v>3572</v>
      </c>
      <c r="S1709" s="42">
        <f>ABS(O1909-O1709)*100</f>
        <v>16.553497837025553</v>
      </c>
      <c r="T1709" t="s">
        <v>44</v>
      </c>
      <c r="V1709" s="7">
        <v>30000</v>
      </c>
      <c r="W1709" t="s">
        <v>45</v>
      </c>
      <c r="X1709" s="17" t="s">
        <v>46</v>
      </c>
      <c r="Z1709" t="s">
        <v>101</v>
      </c>
      <c r="AA1709">
        <v>407</v>
      </c>
      <c r="AB1709">
        <v>71</v>
      </c>
    </row>
    <row r="1710" spans="1:28" x14ac:dyDescent="0.25">
      <c r="A1710" t="s">
        <v>3577</v>
      </c>
      <c r="B1710" t="s">
        <v>3578</v>
      </c>
      <c r="C1710" s="17">
        <v>45219</v>
      </c>
      <c r="D1710" s="7">
        <v>162900</v>
      </c>
      <c r="E1710" t="s">
        <v>41</v>
      </c>
      <c r="F1710" t="s">
        <v>42</v>
      </c>
      <c r="G1710" s="7">
        <v>162900</v>
      </c>
      <c r="H1710" s="7">
        <v>78380</v>
      </c>
      <c r="I1710" s="12">
        <f t="shared" si="126"/>
        <v>48.115408225905462</v>
      </c>
      <c r="J1710" s="12">
        <f t="shared" si="129"/>
        <v>1.5812950707978359</v>
      </c>
      <c r="K1710" s="7">
        <v>156751</v>
      </c>
      <c r="L1710" s="7">
        <v>32307</v>
      </c>
      <c r="M1710" s="7">
        <f>G1710-L1710</f>
        <v>130593</v>
      </c>
      <c r="N1710" s="7">
        <v>109161.40625</v>
      </c>
      <c r="O1710" s="22">
        <f t="shared" si="127"/>
        <v>1.1963294032775433</v>
      </c>
      <c r="P1710" s="27">
        <v>1015</v>
      </c>
      <c r="Q1710" s="32">
        <f t="shared" si="128"/>
        <v>128.66305418719213</v>
      </c>
      <c r="R1710" s="37" t="s">
        <v>3572</v>
      </c>
      <c r="S1710" s="42">
        <f>ABS(O1909-O1710)*100</f>
        <v>30.225603495755138</v>
      </c>
      <c r="T1710" t="s">
        <v>44</v>
      </c>
      <c r="V1710" s="7">
        <v>30000</v>
      </c>
      <c r="W1710" t="s">
        <v>45</v>
      </c>
      <c r="X1710" s="17" t="s">
        <v>46</v>
      </c>
      <c r="Z1710" t="s">
        <v>101</v>
      </c>
      <c r="AA1710">
        <v>407</v>
      </c>
      <c r="AB1710">
        <v>71</v>
      </c>
    </row>
    <row r="1711" spans="1:28" x14ac:dyDescent="0.25">
      <c r="A1711" t="s">
        <v>3579</v>
      </c>
      <c r="B1711" t="s">
        <v>3580</v>
      </c>
      <c r="C1711" s="17">
        <v>45009</v>
      </c>
      <c r="D1711" s="7">
        <v>168000</v>
      </c>
      <c r="E1711" t="s">
        <v>41</v>
      </c>
      <c r="F1711" t="s">
        <v>42</v>
      </c>
      <c r="G1711" s="7">
        <v>168000</v>
      </c>
      <c r="H1711" s="7">
        <v>82680</v>
      </c>
      <c r="I1711" s="12">
        <f t="shared" si="126"/>
        <v>49.214285714285715</v>
      </c>
      <c r="J1711" s="12">
        <f t="shared" si="129"/>
        <v>0.48241758241758248</v>
      </c>
      <c r="K1711" s="7">
        <v>165365</v>
      </c>
      <c r="L1711" s="7">
        <v>31701</v>
      </c>
      <c r="M1711" s="7">
        <f>G1711-L1711</f>
        <v>136299</v>
      </c>
      <c r="N1711" s="7">
        <v>117249.125</v>
      </c>
      <c r="O1711" s="22">
        <f t="shared" si="127"/>
        <v>1.1624734939386541</v>
      </c>
      <c r="P1711" s="27">
        <v>1108</v>
      </c>
      <c r="Q1711" s="32">
        <f t="shared" si="128"/>
        <v>123.01353790613719</v>
      </c>
      <c r="R1711" s="37" t="s">
        <v>3572</v>
      </c>
      <c r="S1711" s="42">
        <f>ABS(O1909-O1711)*100</f>
        <v>33.611194429644065</v>
      </c>
      <c r="T1711" t="s">
        <v>44</v>
      </c>
      <c r="V1711" s="7">
        <v>30000</v>
      </c>
      <c r="W1711" t="s">
        <v>45</v>
      </c>
      <c r="X1711" s="17" t="s">
        <v>46</v>
      </c>
      <c r="Z1711" t="s">
        <v>101</v>
      </c>
      <c r="AA1711">
        <v>407</v>
      </c>
      <c r="AB1711">
        <v>71</v>
      </c>
    </row>
    <row r="1712" spans="1:28" x14ac:dyDescent="0.25">
      <c r="A1712" t="s">
        <v>3581</v>
      </c>
      <c r="B1712" t="s">
        <v>3582</v>
      </c>
      <c r="C1712" s="17">
        <v>44672</v>
      </c>
      <c r="D1712" s="7">
        <v>164000</v>
      </c>
      <c r="E1712" t="s">
        <v>41</v>
      </c>
      <c r="F1712" t="s">
        <v>42</v>
      </c>
      <c r="G1712" s="7">
        <v>164000</v>
      </c>
      <c r="H1712" s="7">
        <v>82680</v>
      </c>
      <c r="I1712" s="12">
        <f t="shared" si="126"/>
        <v>50.414634146341463</v>
      </c>
      <c r="J1712" s="12">
        <f t="shared" si="129"/>
        <v>0.71793084963816511</v>
      </c>
      <c r="K1712" s="7">
        <v>165365</v>
      </c>
      <c r="L1712" s="7">
        <v>31701</v>
      </c>
      <c r="M1712" s="7">
        <f>G1712-L1712</f>
        <v>132299</v>
      </c>
      <c r="N1712" s="7">
        <v>117249.125</v>
      </c>
      <c r="O1712" s="22">
        <f t="shared" si="127"/>
        <v>1.1283581007534171</v>
      </c>
      <c r="P1712" s="27">
        <v>1108</v>
      </c>
      <c r="Q1712" s="32">
        <f t="shared" si="128"/>
        <v>119.40342960288808</v>
      </c>
      <c r="R1712" s="37" t="s">
        <v>3572</v>
      </c>
      <c r="S1712" s="42">
        <f>ABS(O1909-O1712)*100</f>
        <v>37.022733748167759</v>
      </c>
      <c r="T1712" t="s">
        <v>44</v>
      </c>
      <c r="V1712" s="7">
        <v>30000</v>
      </c>
      <c r="W1712" t="s">
        <v>45</v>
      </c>
      <c r="X1712" s="17" t="s">
        <v>46</v>
      </c>
      <c r="Z1712" t="s">
        <v>101</v>
      </c>
      <c r="AA1712">
        <v>407</v>
      </c>
      <c r="AB1712">
        <v>71</v>
      </c>
    </row>
    <row r="1713" spans="1:28" x14ac:dyDescent="0.25">
      <c r="A1713" t="s">
        <v>3583</v>
      </c>
      <c r="B1713" t="s">
        <v>3584</v>
      </c>
      <c r="C1713" s="17">
        <v>44698</v>
      </c>
      <c r="D1713" s="7">
        <v>144500</v>
      </c>
      <c r="E1713" t="s">
        <v>41</v>
      </c>
      <c r="F1713" t="s">
        <v>42</v>
      </c>
      <c r="G1713" s="7">
        <v>144500</v>
      </c>
      <c r="H1713" s="7">
        <v>77600</v>
      </c>
      <c r="I1713" s="12">
        <f t="shared" si="126"/>
        <v>53.702422145328718</v>
      </c>
      <c r="J1713" s="12">
        <f t="shared" si="129"/>
        <v>4.0057188486254205</v>
      </c>
      <c r="K1713" s="7">
        <v>155190</v>
      </c>
      <c r="L1713" s="7">
        <v>32307</v>
      </c>
      <c r="M1713" s="7">
        <f>G1713-L1713</f>
        <v>112193</v>
      </c>
      <c r="N1713" s="7">
        <v>107792.1015625</v>
      </c>
      <c r="O1713" s="22">
        <f t="shared" si="127"/>
        <v>1.040827652246378</v>
      </c>
      <c r="P1713" s="27">
        <v>998</v>
      </c>
      <c r="Q1713" s="32">
        <f t="shared" si="128"/>
        <v>112.41783567134269</v>
      </c>
      <c r="R1713" s="37" t="s">
        <v>3572</v>
      </c>
      <c r="S1713" s="42">
        <f>ABS(O1909-O1713)*100</f>
        <v>45.775778598871675</v>
      </c>
      <c r="T1713" t="s">
        <v>44</v>
      </c>
      <c r="V1713" s="7">
        <v>30000</v>
      </c>
      <c r="W1713" t="s">
        <v>45</v>
      </c>
      <c r="X1713" s="17" t="s">
        <v>46</v>
      </c>
      <c r="Z1713" t="s">
        <v>101</v>
      </c>
      <c r="AA1713">
        <v>407</v>
      </c>
      <c r="AB1713">
        <v>71</v>
      </c>
    </row>
    <row r="1714" spans="1:28" x14ac:dyDescent="0.25">
      <c r="A1714" t="s">
        <v>3585</v>
      </c>
      <c r="B1714" t="s">
        <v>3586</v>
      </c>
      <c r="C1714" s="17">
        <v>45063</v>
      </c>
      <c r="D1714" s="7">
        <v>172000</v>
      </c>
      <c r="E1714" t="s">
        <v>41</v>
      </c>
      <c r="F1714" t="s">
        <v>42</v>
      </c>
      <c r="G1714" s="7">
        <v>172000</v>
      </c>
      <c r="H1714" s="7">
        <v>82680</v>
      </c>
      <c r="I1714" s="12">
        <f t="shared" si="126"/>
        <v>48.069767441860463</v>
      </c>
      <c r="J1714" s="12">
        <f t="shared" si="129"/>
        <v>1.6269358548428343</v>
      </c>
      <c r="K1714" s="7">
        <v>165365</v>
      </c>
      <c r="L1714" s="7">
        <v>31701</v>
      </c>
      <c r="M1714" s="7">
        <f>G1714-L1714</f>
        <v>140299</v>
      </c>
      <c r="N1714" s="7">
        <v>117249.125</v>
      </c>
      <c r="O1714" s="22">
        <f t="shared" si="127"/>
        <v>1.1965888871238912</v>
      </c>
      <c r="P1714" s="27">
        <v>1108</v>
      </c>
      <c r="Q1714" s="32">
        <f t="shared" si="128"/>
        <v>126.62364620938628</v>
      </c>
      <c r="R1714" s="37" t="s">
        <v>3572</v>
      </c>
      <c r="S1714" s="42">
        <f>ABS(O1909-O1714)*100</f>
        <v>30.19965511112035</v>
      </c>
      <c r="T1714" t="s">
        <v>44</v>
      </c>
      <c r="V1714" s="7">
        <v>30000</v>
      </c>
      <c r="W1714" t="s">
        <v>45</v>
      </c>
      <c r="X1714" s="17" t="s">
        <v>46</v>
      </c>
      <c r="Z1714" t="s">
        <v>101</v>
      </c>
      <c r="AA1714">
        <v>407</v>
      </c>
      <c r="AB1714">
        <v>71</v>
      </c>
    </row>
    <row r="1715" spans="1:28" x14ac:dyDescent="0.25">
      <c r="A1715" t="s">
        <v>3587</v>
      </c>
      <c r="B1715" t="s">
        <v>3588</v>
      </c>
      <c r="C1715" s="17">
        <v>45191</v>
      </c>
      <c r="D1715" s="7">
        <v>165000</v>
      </c>
      <c r="E1715" t="s">
        <v>41</v>
      </c>
      <c r="F1715" t="s">
        <v>42</v>
      </c>
      <c r="G1715" s="7">
        <v>165000</v>
      </c>
      <c r="H1715" s="7">
        <v>77620</v>
      </c>
      <c r="I1715" s="12">
        <f t="shared" si="126"/>
        <v>47.042424242424239</v>
      </c>
      <c r="J1715" s="12">
        <f t="shared" si="129"/>
        <v>2.6542790542790584</v>
      </c>
      <c r="K1715" s="7">
        <v>155244</v>
      </c>
      <c r="L1715" s="7">
        <v>32361</v>
      </c>
      <c r="M1715" s="7">
        <f>G1715-L1715</f>
        <v>132639</v>
      </c>
      <c r="N1715" s="7">
        <v>107792.1015625</v>
      </c>
      <c r="O1715" s="22">
        <f t="shared" si="127"/>
        <v>1.2305075982129663</v>
      </c>
      <c r="P1715" s="27">
        <v>998</v>
      </c>
      <c r="Q1715" s="32">
        <f t="shared" si="128"/>
        <v>132.90480961923848</v>
      </c>
      <c r="R1715" s="37" t="s">
        <v>3572</v>
      </c>
      <c r="S1715" s="42">
        <f>ABS(O1909-O1715)*100</f>
        <v>26.807784002212841</v>
      </c>
      <c r="T1715" t="s">
        <v>44</v>
      </c>
      <c r="V1715" s="7">
        <v>30000</v>
      </c>
      <c r="W1715" t="s">
        <v>45</v>
      </c>
      <c r="X1715" s="17" t="s">
        <v>46</v>
      </c>
      <c r="Z1715" t="s">
        <v>101</v>
      </c>
      <c r="AA1715">
        <v>407</v>
      </c>
      <c r="AB1715">
        <v>71</v>
      </c>
    </row>
    <row r="1716" spans="1:28" x14ac:dyDescent="0.25">
      <c r="A1716" t="s">
        <v>3589</v>
      </c>
      <c r="B1716" t="s">
        <v>3590</v>
      </c>
      <c r="C1716" s="17">
        <v>45156</v>
      </c>
      <c r="D1716" s="7">
        <v>165000</v>
      </c>
      <c r="E1716" t="s">
        <v>41</v>
      </c>
      <c r="F1716" t="s">
        <v>42</v>
      </c>
      <c r="G1716" s="7">
        <v>165000</v>
      </c>
      <c r="H1716" s="7">
        <v>77620</v>
      </c>
      <c r="I1716" s="12">
        <f t="shared" si="126"/>
        <v>47.042424242424239</v>
      </c>
      <c r="J1716" s="12">
        <f t="shared" si="129"/>
        <v>2.6542790542790584</v>
      </c>
      <c r="K1716" s="7">
        <v>155244</v>
      </c>
      <c r="L1716" s="7">
        <v>32361</v>
      </c>
      <c r="M1716" s="7">
        <f>G1716-L1716</f>
        <v>132639</v>
      </c>
      <c r="N1716" s="7">
        <v>107792.1015625</v>
      </c>
      <c r="O1716" s="22">
        <f t="shared" si="127"/>
        <v>1.2305075982129663</v>
      </c>
      <c r="P1716" s="27">
        <v>998</v>
      </c>
      <c r="Q1716" s="32">
        <f t="shared" si="128"/>
        <v>132.90480961923848</v>
      </c>
      <c r="R1716" s="37" t="s">
        <v>3572</v>
      </c>
      <c r="S1716" s="42">
        <f>ABS(O1909-O1716)*100</f>
        <v>26.807784002212841</v>
      </c>
      <c r="T1716" t="s">
        <v>44</v>
      </c>
      <c r="V1716" s="7">
        <v>30000</v>
      </c>
      <c r="W1716" t="s">
        <v>45</v>
      </c>
      <c r="X1716" s="17" t="s">
        <v>46</v>
      </c>
      <c r="Z1716" t="s">
        <v>101</v>
      </c>
      <c r="AA1716">
        <v>407</v>
      </c>
      <c r="AB1716">
        <v>71</v>
      </c>
    </row>
    <row r="1717" spans="1:28" x14ac:dyDescent="0.25">
      <c r="A1717" t="s">
        <v>3591</v>
      </c>
      <c r="B1717" t="s">
        <v>3592</v>
      </c>
      <c r="C1717" s="17">
        <v>44823</v>
      </c>
      <c r="D1717" s="7">
        <v>136500</v>
      </c>
      <c r="E1717" t="s">
        <v>41</v>
      </c>
      <c r="F1717" t="s">
        <v>42</v>
      </c>
      <c r="G1717" s="7">
        <v>136500</v>
      </c>
      <c r="H1717" s="7">
        <v>78380</v>
      </c>
      <c r="I1717" s="12">
        <f t="shared" ref="I1717:I1780" si="130">H1717/G1717*100</f>
        <v>57.421245421245423</v>
      </c>
      <c r="J1717" s="12">
        <f t="shared" si="129"/>
        <v>7.7245421245421255</v>
      </c>
      <c r="K1717" s="7">
        <v>156751</v>
      </c>
      <c r="L1717" s="7">
        <v>32307</v>
      </c>
      <c r="M1717" s="7">
        <f t="shared" ref="M1717:M1780" si="131">G1717-L1717</f>
        <v>104193</v>
      </c>
      <c r="N1717" s="7">
        <v>109161.40625</v>
      </c>
      <c r="O1717" s="22">
        <f t="shared" ref="O1717:O1780" si="132">M1717/N1717</f>
        <v>0.95448568848021775</v>
      </c>
      <c r="P1717" s="27">
        <v>1015</v>
      </c>
      <c r="Q1717" s="32">
        <f t="shared" ref="Q1717:Q1780" si="133">M1717/P1717</f>
        <v>102.65320197044335</v>
      </c>
      <c r="R1717" s="37" t="s">
        <v>3572</v>
      </c>
      <c r="S1717" s="42">
        <f>ABS(O1909-O1717)*100</f>
        <v>54.4099749754877</v>
      </c>
      <c r="T1717" t="s">
        <v>44</v>
      </c>
      <c r="V1717" s="7">
        <v>30000</v>
      </c>
      <c r="W1717" t="s">
        <v>45</v>
      </c>
      <c r="X1717" s="17" t="s">
        <v>46</v>
      </c>
      <c r="Z1717" t="s">
        <v>101</v>
      </c>
      <c r="AA1717">
        <v>407</v>
      </c>
      <c r="AB1717">
        <v>71</v>
      </c>
    </row>
    <row r="1718" spans="1:28" x14ac:dyDescent="0.25">
      <c r="A1718" t="s">
        <v>3593</v>
      </c>
      <c r="B1718" t="s">
        <v>3594</v>
      </c>
      <c r="C1718" s="17">
        <v>44659</v>
      </c>
      <c r="D1718" s="7">
        <v>245000</v>
      </c>
      <c r="E1718" t="s">
        <v>41</v>
      </c>
      <c r="F1718" t="s">
        <v>42</v>
      </c>
      <c r="G1718" s="7">
        <v>245000</v>
      </c>
      <c r="H1718" s="7">
        <v>109630</v>
      </c>
      <c r="I1718" s="12">
        <f t="shared" si="130"/>
        <v>44.746938775510202</v>
      </c>
      <c r="J1718" s="12">
        <f t="shared" si="129"/>
        <v>4.9497645211930958</v>
      </c>
      <c r="K1718" s="7">
        <v>219250</v>
      </c>
      <c r="L1718" s="7">
        <v>38073</v>
      </c>
      <c r="M1718" s="7">
        <f t="shared" si="131"/>
        <v>206927</v>
      </c>
      <c r="N1718" s="7">
        <v>82353.1796875</v>
      </c>
      <c r="O1718" s="22">
        <f t="shared" si="132"/>
        <v>2.5126777227693187</v>
      </c>
      <c r="P1718" s="27">
        <v>1092</v>
      </c>
      <c r="Q1718" s="32">
        <f t="shared" si="133"/>
        <v>189.49358974358975</v>
      </c>
      <c r="R1718" s="37" t="s">
        <v>3595</v>
      </c>
      <c r="S1718" s="42">
        <f>ABS(O1909-O1718)*100</f>
        <v>101.4092284534224</v>
      </c>
      <c r="T1718" t="s">
        <v>1531</v>
      </c>
      <c r="V1718" s="7">
        <v>37125</v>
      </c>
      <c r="W1718" t="s">
        <v>45</v>
      </c>
      <c r="X1718" s="17" t="s">
        <v>46</v>
      </c>
      <c r="Z1718" t="s">
        <v>2671</v>
      </c>
      <c r="AA1718">
        <v>401</v>
      </c>
      <c r="AB1718">
        <v>45</v>
      </c>
    </row>
    <row r="1719" spans="1:28" x14ac:dyDescent="0.25">
      <c r="A1719" t="s">
        <v>3596</v>
      </c>
      <c r="B1719" t="s">
        <v>3597</v>
      </c>
      <c r="C1719" s="17">
        <v>45317</v>
      </c>
      <c r="D1719" s="7">
        <v>189000</v>
      </c>
      <c r="E1719" t="s">
        <v>41</v>
      </c>
      <c r="F1719" t="s">
        <v>42</v>
      </c>
      <c r="G1719" s="7">
        <v>189000</v>
      </c>
      <c r="H1719" s="7">
        <v>97270</v>
      </c>
      <c r="I1719" s="12">
        <f t="shared" si="130"/>
        <v>51.465608465608469</v>
      </c>
      <c r="J1719" s="12">
        <f t="shared" si="129"/>
        <v>1.7689051689051709</v>
      </c>
      <c r="K1719" s="7">
        <v>194533</v>
      </c>
      <c r="L1719" s="7">
        <v>41461</v>
      </c>
      <c r="M1719" s="7">
        <f t="shared" si="131"/>
        <v>147539</v>
      </c>
      <c r="N1719" s="7">
        <v>69578.1796875</v>
      </c>
      <c r="O1719" s="22">
        <f t="shared" si="132"/>
        <v>2.1204780099544047</v>
      </c>
      <c r="P1719" s="27">
        <v>1006</v>
      </c>
      <c r="Q1719" s="32">
        <f t="shared" si="133"/>
        <v>146.65904572564611</v>
      </c>
      <c r="R1719" s="37" t="s">
        <v>3595</v>
      </c>
      <c r="S1719" s="42">
        <f>ABS(O1909-O1719)*100</f>
        <v>62.189257171931004</v>
      </c>
      <c r="T1719" t="s">
        <v>1531</v>
      </c>
      <c r="V1719" s="7">
        <v>37125</v>
      </c>
      <c r="W1719" t="s">
        <v>45</v>
      </c>
      <c r="X1719" s="17" t="s">
        <v>46</v>
      </c>
      <c r="Z1719" t="s">
        <v>2671</v>
      </c>
      <c r="AA1719">
        <v>401</v>
      </c>
      <c r="AB1719">
        <v>45</v>
      </c>
    </row>
    <row r="1720" spans="1:28" x14ac:dyDescent="0.25">
      <c r="A1720" t="s">
        <v>3598</v>
      </c>
      <c r="B1720" t="s">
        <v>3599</v>
      </c>
      <c r="C1720" s="17">
        <v>45261</v>
      </c>
      <c r="D1720" s="7">
        <v>256000</v>
      </c>
      <c r="E1720" t="s">
        <v>41</v>
      </c>
      <c r="F1720" t="s">
        <v>42</v>
      </c>
      <c r="G1720" s="7">
        <v>256000</v>
      </c>
      <c r="H1720" s="7">
        <v>124410</v>
      </c>
      <c r="I1720" s="12">
        <f t="shared" si="130"/>
        <v>48.59765625</v>
      </c>
      <c r="J1720" s="12">
        <f t="shared" si="129"/>
        <v>1.0990470467032978</v>
      </c>
      <c r="K1720" s="7">
        <v>248819</v>
      </c>
      <c r="L1720" s="7">
        <v>40558</v>
      </c>
      <c r="M1720" s="7">
        <f t="shared" si="131"/>
        <v>215442</v>
      </c>
      <c r="N1720" s="7">
        <v>94664.09375</v>
      </c>
      <c r="O1720" s="22">
        <f t="shared" si="132"/>
        <v>2.2758576294932311</v>
      </c>
      <c r="P1720" s="27">
        <v>1654</v>
      </c>
      <c r="Q1720" s="32">
        <f t="shared" si="133"/>
        <v>130.25513905683192</v>
      </c>
      <c r="R1720" s="37" t="s">
        <v>3595</v>
      </c>
      <c r="S1720" s="42">
        <f>ABS(O1909-O1720)*100</f>
        <v>77.727219125813633</v>
      </c>
      <c r="T1720" t="s">
        <v>1531</v>
      </c>
      <c r="V1720" s="7">
        <v>37125</v>
      </c>
      <c r="W1720" t="s">
        <v>45</v>
      </c>
      <c r="X1720" s="17" t="s">
        <v>46</v>
      </c>
      <c r="Z1720" t="s">
        <v>2671</v>
      </c>
      <c r="AA1720">
        <v>401</v>
      </c>
      <c r="AB1720">
        <v>45</v>
      </c>
    </row>
    <row r="1721" spans="1:28" x14ac:dyDescent="0.25">
      <c r="A1721" t="s">
        <v>3600</v>
      </c>
      <c r="B1721" t="s">
        <v>3601</v>
      </c>
      <c r="C1721" s="17">
        <v>45198</v>
      </c>
      <c r="D1721" s="7">
        <v>156000</v>
      </c>
      <c r="E1721" t="s">
        <v>41</v>
      </c>
      <c r="F1721" t="s">
        <v>42</v>
      </c>
      <c r="G1721" s="7">
        <v>156000</v>
      </c>
      <c r="H1721" s="7">
        <v>70130</v>
      </c>
      <c r="I1721" s="12">
        <f t="shared" si="130"/>
        <v>44.955128205128204</v>
      </c>
      <c r="J1721" s="12">
        <f t="shared" si="129"/>
        <v>4.7415750915750934</v>
      </c>
      <c r="K1721" s="7">
        <v>140253</v>
      </c>
      <c r="L1721" s="7">
        <v>41367</v>
      </c>
      <c r="M1721" s="7">
        <f t="shared" si="131"/>
        <v>114633</v>
      </c>
      <c r="N1721" s="7">
        <v>44948.18359375</v>
      </c>
      <c r="O1721" s="22">
        <f t="shared" si="132"/>
        <v>2.5503366506658924</v>
      </c>
      <c r="P1721" s="27">
        <v>720</v>
      </c>
      <c r="Q1721" s="32">
        <f t="shared" si="133"/>
        <v>159.21250000000001</v>
      </c>
      <c r="R1721" s="37" t="s">
        <v>3595</v>
      </c>
      <c r="S1721" s="42">
        <f>ABS(O1909-O1721)*100</f>
        <v>105.17512124307977</v>
      </c>
      <c r="T1721" t="s">
        <v>1531</v>
      </c>
      <c r="V1721" s="7">
        <v>37125</v>
      </c>
      <c r="W1721" t="s">
        <v>45</v>
      </c>
      <c r="X1721" s="17" t="s">
        <v>46</v>
      </c>
      <c r="Z1721" t="s">
        <v>2671</v>
      </c>
      <c r="AA1721">
        <v>401</v>
      </c>
      <c r="AB1721">
        <v>45</v>
      </c>
    </row>
    <row r="1722" spans="1:28" x14ac:dyDescent="0.25">
      <c r="A1722" t="s">
        <v>3602</v>
      </c>
      <c r="B1722" t="s">
        <v>3603</v>
      </c>
      <c r="C1722" s="17">
        <v>45197</v>
      </c>
      <c r="D1722" s="7">
        <v>252500</v>
      </c>
      <c r="E1722" t="s">
        <v>41</v>
      </c>
      <c r="F1722" t="s">
        <v>42</v>
      </c>
      <c r="G1722" s="7">
        <v>252500</v>
      </c>
      <c r="H1722" s="7">
        <v>139880</v>
      </c>
      <c r="I1722" s="12">
        <f t="shared" si="130"/>
        <v>55.398019801980205</v>
      </c>
      <c r="J1722" s="12">
        <f t="shared" si="129"/>
        <v>5.7013165052769068</v>
      </c>
      <c r="K1722" s="7">
        <v>279758</v>
      </c>
      <c r="L1722" s="7">
        <v>40653</v>
      </c>
      <c r="M1722" s="7">
        <f t="shared" si="131"/>
        <v>211847</v>
      </c>
      <c r="N1722" s="7">
        <v>108684.09375</v>
      </c>
      <c r="O1722" s="22">
        <f t="shared" si="132"/>
        <v>1.9491996730202299</v>
      </c>
      <c r="P1722" s="27">
        <v>1952</v>
      </c>
      <c r="Q1722" s="32">
        <f t="shared" si="133"/>
        <v>108.52817622950819</v>
      </c>
      <c r="R1722" s="37" t="s">
        <v>3595</v>
      </c>
      <c r="S1722" s="42">
        <f>ABS(O1909-O1722)*100</f>
        <v>45.061423478513518</v>
      </c>
      <c r="T1722" t="s">
        <v>1531</v>
      </c>
      <c r="V1722" s="7">
        <v>37125</v>
      </c>
      <c r="W1722" t="s">
        <v>45</v>
      </c>
      <c r="X1722" s="17" t="s">
        <v>46</v>
      </c>
      <c r="Z1722" t="s">
        <v>2671</v>
      </c>
      <c r="AA1722">
        <v>401</v>
      </c>
      <c r="AB1722">
        <v>49</v>
      </c>
    </row>
    <row r="1723" spans="1:28" x14ac:dyDescent="0.25">
      <c r="A1723" t="s">
        <v>3604</v>
      </c>
      <c r="B1723" t="s">
        <v>3605</v>
      </c>
      <c r="C1723" s="17">
        <v>45296</v>
      </c>
      <c r="D1723" s="7">
        <v>167000</v>
      </c>
      <c r="E1723" t="s">
        <v>41</v>
      </c>
      <c r="F1723" t="s">
        <v>42</v>
      </c>
      <c r="G1723" s="7">
        <v>167000</v>
      </c>
      <c r="H1723" s="7">
        <v>94850</v>
      </c>
      <c r="I1723" s="12">
        <f t="shared" si="130"/>
        <v>56.796407185628738</v>
      </c>
      <c r="J1723" s="12">
        <f t="shared" si="129"/>
        <v>7.0997038889254398</v>
      </c>
      <c r="K1723" s="7">
        <v>189701</v>
      </c>
      <c r="L1723" s="7">
        <v>39542</v>
      </c>
      <c r="M1723" s="7">
        <f t="shared" si="131"/>
        <v>127458</v>
      </c>
      <c r="N1723" s="7">
        <v>68254.09375</v>
      </c>
      <c r="O1723" s="22">
        <f t="shared" si="132"/>
        <v>1.8674044734496236</v>
      </c>
      <c r="P1723" s="27">
        <v>1218</v>
      </c>
      <c r="Q1723" s="32">
        <f t="shared" si="133"/>
        <v>104.64532019704434</v>
      </c>
      <c r="R1723" s="37" t="s">
        <v>3595</v>
      </c>
      <c r="S1723" s="42">
        <f>ABS(O1909-O1723)*100</f>
        <v>36.881903521452884</v>
      </c>
      <c r="T1723" t="s">
        <v>1531</v>
      </c>
      <c r="V1723" s="7">
        <v>37125</v>
      </c>
      <c r="W1723" t="s">
        <v>45</v>
      </c>
      <c r="X1723" s="17" t="s">
        <v>46</v>
      </c>
      <c r="Z1723" t="s">
        <v>2671</v>
      </c>
      <c r="AA1723">
        <v>401</v>
      </c>
      <c r="AB1723">
        <v>45</v>
      </c>
    </row>
    <row r="1724" spans="1:28" x14ac:dyDescent="0.25">
      <c r="A1724" t="s">
        <v>3606</v>
      </c>
      <c r="B1724" t="s">
        <v>3607</v>
      </c>
      <c r="C1724" s="17">
        <v>44832</v>
      </c>
      <c r="D1724" s="7">
        <v>196000</v>
      </c>
      <c r="E1724" t="s">
        <v>41</v>
      </c>
      <c r="F1724" t="s">
        <v>42</v>
      </c>
      <c r="G1724" s="7">
        <v>196000</v>
      </c>
      <c r="H1724" s="7">
        <v>87910</v>
      </c>
      <c r="I1724" s="12">
        <f t="shared" si="130"/>
        <v>44.852040816326536</v>
      </c>
      <c r="J1724" s="12">
        <f t="shared" si="129"/>
        <v>4.8446624803767619</v>
      </c>
      <c r="K1724" s="7">
        <v>175817</v>
      </c>
      <c r="L1724" s="7">
        <v>38073</v>
      </c>
      <c r="M1724" s="7">
        <f t="shared" si="131"/>
        <v>157927</v>
      </c>
      <c r="N1724" s="7">
        <v>62610.91015625</v>
      </c>
      <c r="O1724" s="22">
        <f t="shared" si="132"/>
        <v>2.5223559217695746</v>
      </c>
      <c r="P1724" s="27">
        <v>1044</v>
      </c>
      <c r="Q1724" s="32">
        <f t="shared" si="133"/>
        <v>151.27107279693487</v>
      </c>
      <c r="R1724" s="37" t="s">
        <v>3595</v>
      </c>
      <c r="S1724" s="42">
        <f>ABS(O1909-O1724)*100</f>
        <v>102.37704835344799</v>
      </c>
      <c r="T1724" t="s">
        <v>1531</v>
      </c>
      <c r="V1724" s="7">
        <v>37125</v>
      </c>
      <c r="W1724" t="s">
        <v>45</v>
      </c>
      <c r="X1724" s="17" t="s">
        <v>46</v>
      </c>
      <c r="Z1724" t="s">
        <v>2671</v>
      </c>
      <c r="AA1724">
        <v>401</v>
      </c>
      <c r="AB1724">
        <v>45</v>
      </c>
    </row>
    <row r="1725" spans="1:28" x14ac:dyDescent="0.25">
      <c r="A1725" t="s">
        <v>3608</v>
      </c>
      <c r="B1725" t="s">
        <v>3609</v>
      </c>
      <c r="C1725" s="17">
        <v>45147</v>
      </c>
      <c r="D1725" s="7">
        <v>196000</v>
      </c>
      <c r="E1725" t="s">
        <v>41</v>
      </c>
      <c r="F1725" t="s">
        <v>42</v>
      </c>
      <c r="G1725" s="7">
        <v>196000</v>
      </c>
      <c r="H1725" s="7">
        <v>94980</v>
      </c>
      <c r="I1725" s="12">
        <f t="shared" si="130"/>
        <v>48.459183673469383</v>
      </c>
      <c r="J1725" s="12">
        <f t="shared" si="129"/>
        <v>1.237519623233915</v>
      </c>
      <c r="K1725" s="7">
        <v>189959</v>
      </c>
      <c r="L1725" s="7">
        <v>38073</v>
      </c>
      <c r="M1725" s="7">
        <f t="shared" si="131"/>
        <v>157927</v>
      </c>
      <c r="N1725" s="7">
        <v>69039.09375</v>
      </c>
      <c r="O1725" s="22">
        <f t="shared" si="132"/>
        <v>2.2875010580508959</v>
      </c>
      <c r="P1725" s="27">
        <v>1044</v>
      </c>
      <c r="Q1725" s="32">
        <f t="shared" si="133"/>
        <v>151.27107279693487</v>
      </c>
      <c r="R1725" s="37" t="s">
        <v>3595</v>
      </c>
      <c r="S1725" s="42">
        <f>ABS(O1909-O1725)*100</f>
        <v>78.891561981580111</v>
      </c>
      <c r="T1725" t="s">
        <v>1531</v>
      </c>
      <c r="V1725" s="7">
        <v>37125</v>
      </c>
      <c r="W1725" t="s">
        <v>45</v>
      </c>
      <c r="X1725" s="17" t="s">
        <v>46</v>
      </c>
      <c r="Z1725" t="s">
        <v>2671</v>
      </c>
      <c r="AA1725">
        <v>401</v>
      </c>
      <c r="AB1725">
        <v>45</v>
      </c>
    </row>
    <row r="1726" spans="1:28" x14ac:dyDescent="0.25">
      <c r="A1726" t="s">
        <v>3610</v>
      </c>
      <c r="B1726" t="s">
        <v>3611</v>
      </c>
      <c r="C1726" s="17">
        <v>44986</v>
      </c>
      <c r="D1726" s="7">
        <v>200000</v>
      </c>
      <c r="E1726" t="s">
        <v>290</v>
      </c>
      <c r="F1726" t="s">
        <v>42</v>
      </c>
      <c r="G1726" s="7">
        <v>200000</v>
      </c>
      <c r="H1726" s="7">
        <v>115820</v>
      </c>
      <c r="I1726" s="12">
        <f t="shared" si="130"/>
        <v>57.91</v>
      </c>
      <c r="J1726" s="12">
        <f t="shared" si="129"/>
        <v>8.2132967032966988</v>
      </c>
      <c r="K1726" s="7">
        <v>231640</v>
      </c>
      <c r="L1726" s="7">
        <v>50668</v>
      </c>
      <c r="M1726" s="7">
        <f t="shared" si="131"/>
        <v>149332</v>
      </c>
      <c r="N1726" s="7">
        <v>82260</v>
      </c>
      <c r="O1726" s="22">
        <f t="shared" si="132"/>
        <v>1.8153659129589108</v>
      </c>
      <c r="P1726" s="27">
        <v>864</v>
      </c>
      <c r="Q1726" s="32">
        <f t="shared" si="133"/>
        <v>172.83796296296296</v>
      </c>
      <c r="R1726" s="37" t="s">
        <v>3595</v>
      </c>
      <c r="S1726" s="42">
        <f>ABS(O1909-O1726)*100</f>
        <v>31.678047472381611</v>
      </c>
      <c r="T1726" t="s">
        <v>1531</v>
      </c>
      <c r="V1726" s="7">
        <v>37125</v>
      </c>
      <c r="W1726" t="s">
        <v>45</v>
      </c>
      <c r="X1726" s="17" t="s">
        <v>46</v>
      </c>
      <c r="Z1726" t="s">
        <v>2671</v>
      </c>
      <c r="AA1726">
        <v>401</v>
      </c>
      <c r="AB1726">
        <v>52</v>
      </c>
    </row>
    <row r="1727" spans="1:28" x14ac:dyDescent="0.25">
      <c r="A1727" t="s">
        <v>3612</v>
      </c>
      <c r="B1727" t="s">
        <v>3613</v>
      </c>
      <c r="C1727" s="17">
        <v>44763</v>
      </c>
      <c r="D1727" s="7">
        <v>190000</v>
      </c>
      <c r="E1727" t="s">
        <v>41</v>
      </c>
      <c r="F1727" t="s">
        <v>42</v>
      </c>
      <c r="G1727" s="7">
        <v>190000</v>
      </c>
      <c r="H1727" s="7">
        <v>85310</v>
      </c>
      <c r="I1727" s="12">
        <f t="shared" si="130"/>
        <v>44.9</v>
      </c>
      <c r="J1727" s="12">
        <f t="shared" si="129"/>
        <v>4.7967032967032992</v>
      </c>
      <c r="K1727" s="7">
        <v>170612</v>
      </c>
      <c r="L1727" s="7">
        <v>41362</v>
      </c>
      <c r="M1727" s="7">
        <f t="shared" si="131"/>
        <v>148638</v>
      </c>
      <c r="N1727" s="7">
        <v>58750</v>
      </c>
      <c r="O1727" s="22">
        <f t="shared" si="132"/>
        <v>2.5300085106382979</v>
      </c>
      <c r="P1727" s="27">
        <v>868</v>
      </c>
      <c r="Q1727" s="32">
        <f t="shared" si="133"/>
        <v>171.24193548387098</v>
      </c>
      <c r="R1727" s="37" t="s">
        <v>3595</v>
      </c>
      <c r="S1727" s="42">
        <f>ABS(O1909-O1727)*100</f>
        <v>103.14230724032032</v>
      </c>
      <c r="T1727" t="s">
        <v>1531</v>
      </c>
      <c r="V1727" s="7">
        <v>37125</v>
      </c>
      <c r="W1727" t="s">
        <v>45</v>
      </c>
      <c r="X1727" s="17" t="s">
        <v>46</v>
      </c>
      <c r="Z1727" t="s">
        <v>2671</v>
      </c>
      <c r="AA1727">
        <v>401</v>
      </c>
      <c r="AB1727">
        <v>45</v>
      </c>
    </row>
    <row r="1728" spans="1:28" x14ac:dyDescent="0.25">
      <c r="A1728" t="s">
        <v>3614</v>
      </c>
      <c r="B1728" t="s">
        <v>3615</v>
      </c>
      <c r="C1728" s="17">
        <v>45051</v>
      </c>
      <c r="D1728" s="7">
        <v>195000</v>
      </c>
      <c r="E1728" t="s">
        <v>41</v>
      </c>
      <c r="F1728" t="s">
        <v>42</v>
      </c>
      <c r="G1728" s="7">
        <v>195000</v>
      </c>
      <c r="H1728" s="7">
        <v>98990</v>
      </c>
      <c r="I1728" s="12">
        <f t="shared" si="130"/>
        <v>50.764102564102565</v>
      </c>
      <c r="J1728" s="12">
        <f t="shared" si="129"/>
        <v>1.0673992673992672</v>
      </c>
      <c r="K1728" s="7">
        <v>197970</v>
      </c>
      <c r="L1728" s="7">
        <v>39546</v>
      </c>
      <c r="M1728" s="7">
        <f t="shared" si="131"/>
        <v>155454</v>
      </c>
      <c r="N1728" s="7">
        <v>72010.90625</v>
      </c>
      <c r="O1728" s="22">
        <f t="shared" si="132"/>
        <v>2.1587563342184715</v>
      </c>
      <c r="P1728" s="27">
        <v>1084</v>
      </c>
      <c r="Q1728" s="32">
        <f t="shared" si="133"/>
        <v>143.40774907749076</v>
      </c>
      <c r="R1728" s="37" t="s">
        <v>3595</v>
      </c>
      <c r="S1728" s="42">
        <f>ABS(O1909-O1728)*100</f>
        <v>66.017089598337677</v>
      </c>
      <c r="T1728" t="s">
        <v>1531</v>
      </c>
      <c r="V1728" s="7">
        <v>37125</v>
      </c>
      <c r="W1728" t="s">
        <v>45</v>
      </c>
      <c r="X1728" s="17" t="s">
        <v>46</v>
      </c>
      <c r="Z1728" t="s">
        <v>2671</v>
      </c>
      <c r="AA1728">
        <v>401</v>
      </c>
      <c r="AB1728">
        <v>45</v>
      </c>
    </row>
    <row r="1729" spans="1:28" x14ac:dyDescent="0.25">
      <c r="A1729" t="s">
        <v>3616</v>
      </c>
      <c r="B1729" t="s">
        <v>3617</v>
      </c>
      <c r="C1729" s="17">
        <v>44673</v>
      </c>
      <c r="D1729" s="7">
        <v>120000</v>
      </c>
      <c r="E1729" t="s">
        <v>41</v>
      </c>
      <c r="F1729" t="s">
        <v>42</v>
      </c>
      <c r="G1729" s="7">
        <v>120000</v>
      </c>
      <c r="H1729" s="7">
        <v>85380</v>
      </c>
      <c r="I1729" s="12">
        <f t="shared" si="130"/>
        <v>71.150000000000006</v>
      </c>
      <c r="J1729" s="12">
        <f t="shared" si="129"/>
        <v>21.453296703296708</v>
      </c>
      <c r="K1729" s="7">
        <v>170751</v>
      </c>
      <c r="L1729" s="7">
        <v>38073</v>
      </c>
      <c r="M1729" s="7">
        <f t="shared" si="131"/>
        <v>81927</v>
      </c>
      <c r="N1729" s="7">
        <v>60308.18359375</v>
      </c>
      <c r="O1729" s="22">
        <f t="shared" si="132"/>
        <v>1.3584723518101522</v>
      </c>
      <c r="P1729" s="27">
        <v>1080</v>
      </c>
      <c r="Q1729" s="32">
        <f t="shared" si="133"/>
        <v>75.858333333333334</v>
      </c>
      <c r="R1729" s="37" t="s">
        <v>3595</v>
      </c>
      <c r="S1729" s="42">
        <f>ABS(O1909-O1729)*100</f>
        <v>14.011308642494246</v>
      </c>
      <c r="T1729" t="s">
        <v>1531</v>
      </c>
      <c r="V1729" s="7">
        <v>37125</v>
      </c>
      <c r="W1729" t="s">
        <v>45</v>
      </c>
      <c r="X1729" s="17" t="s">
        <v>46</v>
      </c>
      <c r="Z1729" t="s">
        <v>2671</v>
      </c>
      <c r="AA1729">
        <v>401</v>
      </c>
      <c r="AB1729">
        <v>41</v>
      </c>
    </row>
    <row r="1730" spans="1:28" x14ac:dyDescent="0.25">
      <c r="A1730" t="s">
        <v>3618</v>
      </c>
      <c r="B1730" t="s">
        <v>3619</v>
      </c>
      <c r="C1730" s="17">
        <v>45093</v>
      </c>
      <c r="D1730" s="7">
        <v>192000</v>
      </c>
      <c r="E1730" t="s">
        <v>41</v>
      </c>
      <c r="F1730" t="s">
        <v>42</v>
      </c>
      <c r="G1730" s="7">
        <v>192000</v>
      </c>
      <c r="H1730" s="7">
        <v>88220</v>
      </c>
      <c r="I1730" s="12">
        <f t="shared" si="130"/>
        <v>45.947916666666664</v>
      </c>
      <c r="J1730" s="12">
        <f t="shared" si="129"/>
        <v>3.7487866300366335</v>
      </c>
      <c r="K1730" s="7">
        <v>176433</v>
      </c>
      <c r="L1730" s="7">
        <v>39157</v>
      </c>
      <c r="M1730" s="7">
        <f t="shared" si="131"/>
        <v>152843</v>
      </c>
      <c r="N1730" s="7">
        <v>62398.18359375</v>
      </c>
      <c r="O1730" s="22">
        <f t="shared" si="132"/>
        <v>2.4494783533299715</v>
      </c>
      <c r="P1730" s="27">
        <v>844</v>
      </c>
      <c r="Q1730" s="32">
        <f t="shared" si="133"/>
        <v>181.09360189573459</v>
      </c>
      <c r="R1730" s="37" t="s">
        <v>3595</v>
      </c>
      <c r="S1730" s="42">
        <f>ABS(O1909-O1730)*100</f>
        <v>95.08929150948768</v>
      </c>
      <c r="T1730" t="s">
        <v>1531</v>
      </c>
      <c r="V1730" s="7">
        <v>37125</v>
      </c>
      <c r="W1730" t="s">
        <v>45</v>
      </c>
      <c r="X1730" s="17" t="s">
        <v>46</v>
      </c>
      <c r="Z1730" t="s">
        <v>2671</v>
      </c>
      <c r="AA1730">
        <v>401</v>
      </c>
      <c r="AB1730">
        <v>45</v>
      </c>
    </row>
    <row r="1731" spans="1:28" x14ac:dyDescent="0.25">
      <c r="A1731" t="s">
        <v>3620</v>
      </c>
      <c r="B1731" t="s">
        <v>3621</v>
      </c>
      <c r="C1731" s="17">
        <v>45205</v>
      </c>
      <c r="D1731" s="7">
        <v>230000</v>
      </c>
      <c r="E1731" t="s">
        <v>41</v>
      </c>
      <c r="F1731" t="s">
        <v>42</v>
      </c>
      <c r="G1731" s="7">
        <v>230000</v>
      </c>
      <c r="H1731" s="7">
        <v>127070</v>
      </c>
      <c r="I1731" s="12">
        <f t="shared" si="130"/>
        <v>55.247826086956522</v>
      </c>
      <c r="J1731" s="12">
        <f t="shared" ref="J1731:J1794" si="134">+ABS(I1731-$I$1914)</f>
        <v>5.5511227902532241</v>
      </c>
      <c r="K1731" s="7">
        <v>254146</v>
      </c>
      <c r="L1731" s="7">
        <v>52399</v>
      </c>
      <c r="M1731" s="7">
        <f t="shared" si="131"/>
        <v>177601</v>
      </c>
      <c r="N1731" s="7">
        <v>91703.1796875</v>
      </c>
      <c r="O1731" s="22">
        <f t="shared" si="132"/>
        <v>1.936694023099492</v>
      </c>
      <c r="P1731" s="27">
        <v>999</v>
      </c>
      <c r="Q1731" s="32">
        <f t="shared" si="133"/>
        <v>177.77877877877879</v>
      </c>
      <c r="R1731" s="37" t="s">
        <v>3595</v>
      </c>
      <c r="S1731" s="42">
        <f>ABS(O1909-O1731)*100</f>
        <v>43.810858486439727</v>
      </c>
      <c r="T1731" t="s">
        <v>83</v>
      </c>
      <c r="V1731" s="7">
        <v>37125</v>
      </c>
      <c r="W1731" t="s">
        <v>45</v>
      </c>
      <c r="X1731" s="17" t="s">
        <v>46</v>
      </c>
      <c r="Z1731" t="s">
        <v>2671</v>
      </c>
      <c r="AA1731">
        <v>401</v>
      </c>
      <c r="AB1731">
        <v>57</v>
      </c>
    </row>
    <row r="1732" spans="1:28" x14ac:dyDescent="0.25">
      <c r="A1732" t="s">
        <v>3622</v>
      </c>
      <c r="B1732" t="s">
        <v>3623</v>
      </c>
      <c r="C1732" s="17">
        <v>44911</v>
      </c>
      <c r="D1732" s="7">
        <v>140000</v>
      </c>
      <c r="E1732" t="s">
        <v>41</v>
      </c>
      <c r="F1732" t="s">
        <v>42</v>
      </c>
      <c r="G1732" s="7">
        <v>140000</v>
      </c>
      <c r="H1732" s="7">
        <v>71630</v>
      </c>
      <c r="I1732" s="12">
        <f t="shared" si="130"/>
        <v>51.164285714285718</v>
      </c>
      <c r="J1732" s="12">
        <f t="shared" si="134"/>
        <v>1.4675824175824204</v>
      </c>
      <c r="K1732" s="7">
        <v>143261</v>
      </c>
      <c r="L1732" s="7">
        <v>40796</v>
      </c>
      <c r="M1732" s="7">
        <f t="shared" si="131"/>
        <v>99204</v>
      </c>
      <c r="N1732" s="7">
        <v>46575</v>
      </c>
      <c r="O1732" s="22">
        <f t="shared" si="132"/>
        <v>2.1299838969404186</v>
      </c>
      <c r="P1732" s="27">
        <v>764</v>
      </c>
      <c r="Q1732" s="32">
        <f t="shared" si="133"/>
        <v>129.84816753926702</v>
      </c>
      <c r="R1732" s="37" t="s">
        <v>3595</v>
      </c>
      <c r="S1732" s="42">
        <f>ABS(O1909-O1732)*100</f>
        <v>63.139845870532383</v>
      </c>
      <c r="T1732" t="s">
        <v>1531</v>
      </c>
      <c r="V1732" s="7">
        <v>37125</v>
      </c>
      <c r="W1732" t="s">
        <v>45</v>
      </c>
      <c r="X1732" s="17" t="s">
        <v>46</v>
      </c>
      <c r="Z1732" t="s">
        <v>2671</v>
      </c>
      <c r="AA1732">
        <v>401</v>
      </c>
      <c r="AB1732">
        <v>45</v>
      </c>
    </row>
    <row r="1733" spans="1:28" x14ac:dyDescent="0.25">
      <c r="A1733" t="s">
        <v>3624</v>
      </c>
      <c r="B1733" t="s">
        <v>3625</v>
      </c>
      <c r="C1733" s="17">
        <v>44845</v>
      </c>
      <c r="D1733" s="7">
        <v>325000</v>
      </c>
      <c r="E1733" t="s">
        <v>41</v>
      </c>
      <c r="F1733" t="s">
        <v>42</v>
      </c>
      <c r="G1733" s="7">
        <v>325000</v>
      </c>
      <c r="H1733" s="7">
        <v>168740</v>
      </c>
      <c r="I1733" s="12">
        <f t="shared" si="130"/>
        <v>51.92</v>
      </c>
      <c r="J1733" s="12">
        <f t="shared" si="134"/>
        <v>2.2232967032967039</v>
      </c>
      <c r="K1733" s="7">
        <v>337488</v>
      </c>
      <c r="L1733" s="7">
        <v>41705</v>
      </c>
      <c r="M1733" s="7">
        <f t="shared" si="131"/>
        <v>283295</v>
      </c>
      <c r="N1733" s="7">
        <v>134446.8125</v>
      </c>
      <c r="O1733" s="22">
        <f t="shared" si="132"/>
        <v>2.1071157785908832</v>
      </c>
      <c r="P1733" s="27">
        <v>1435</v>
      </c>
      <c r="Q1733" s="32">
        <f t="shared" si="133"/>
        <v>197.41811846689896</v>
      </c>
      <c r="R1733" s="37" t="s">
        <v>3595</v>
      </c>
      <c r="S1733" s="42">
        <f>ABS(O1909-O1733)*100</f>
        <v>60.853034035578844</v>
      </c>
      <c r="T1733" t="s">
        <v>44</v>
      </c>
      <c r="V1733" s="7">
        <v>37125</v>
      </c>
      <c r="W1733" t="s">
        <v>45</v>
      </c>
      <c r="X1733" s="17" t="s">
        <v>46</v>
      </c>
      <c r="Z1733" t="s">
        <v>2671</v>
      </c>
      <c r="AA1733">
        <v>401</v>
      </c>
      <c r="AB1733">
        <v>55</v>
      </c>
    </row>
    <row r="1734" spans="1:28" x14ac:dyDescent="0.25">
      <c r="A1734" t="s">
        <v>3626</v>
      </c>
      <c r="B1734" t="s">
        <v>3627</v>
      </c>
      <c r="C1734" s="17">
        <v>44656</v>
      </c>
      <c r="D1734" s="7">
        <v>226000</v>
      </c>
      <c r="E1734" t="s">
        <v>41</v>
      </c>
      <c r="F1734" t="s">
        <v>42</v>
      </c>
      <c r="G1734" s="7">
        <v>226000</v>
      </c>
      <c r="H1734" s="7">
        <v>77200</v>
      </c>
      <c r="I1734" s="12">
        <f t="shared" si="130"/>
        <v>34.159292035398231</v>
      </c>
      <c r="J1734" s="12">
        <f t="shared" si="134"/>
        <v>15.537411261305067</v>
      </c>
      <c r="K1734" s="7">
        <v>154398</v>
      </c>
      <c r="L1734" s="7">
        <v>40209</v>
      </c>
      <c r="M1734" s="7">
        <f t="shared" si="131"/>
        <v>185791</v>
      </c>
      <c r="N1734" s="7">
        <v>51904.08984375</v>
      </c>
      <c r="O1734" s="22">
        <f t="shared" si="132"/>
        <v>3.5795059803437033</v>
      </c>
      <c r="P1734" s="27">
        <v>680</v>
      </c>
      <c r="Q1734" s="32">
        <f t="shared" si="133"/>
        <v>273.22205882352944</v>
      </c>
      <c r="R1734" s="37" t="s">
        <v>3595</v>
      </c>
      <c r="S1734" s="42">
        <f>ABS(O1909-O1734)*100</f>
        <v>208.09205421086085</v>
      </c>
      <c r="T1734" t="s">
        <v>1531</v>
      </c>
      <c r="V1734" s="7">
        <v>37125</v>
      </c>
      <c r="W1734" t="s">
        <v>45</v>
      </c>
      <c r="X1734" s="17" t="s">
        <v>46</v>
      </c>
      <c r="Z1734" t="s">
        <v>2671</v>
      </c>
      <c r="AA1734">
        <v>401</v>
      </c>
      <c r="AB1734">
        <v>45</v>
      </c>
    </row>
    <row r="1735" spans="1:28" x14ac:dyDescent="0.25">
      <c r="A1735" t="s">
        <v>3628</v>
      </c>
      <c r="B1735" t="s">
        <v>3629</v>
      </c>
      <c r="C1735" s="17">
        <v>44965</v>
      </c>
      <c r="D1735" s="7">
        <v>185000</v>
      </c>
      <c r="E1735" t="s">
        <v>41</v>
      </c>
      <c r="F1735" t="s">
        <v>42</v>
      </c>
      <c r="G1735" s="7">
        <v>185000</v>
      </c>
      <c r="H1735" s="7">
        <v>102990</v>
      </c>
      <c r="I1735" s="12">
        <f t="shared" si="130"/>
        <v>55.670270270270272</v>
      </c>
      <c r="J1735" s="12">
        <f t="shared" si="134"/>
        <v>5.9735669735669745</v>
      </c>
      <c r="K1735" s="7">
        <v>205986</v>
      </c>
      <c r="L1735" s="7">
        <v>43459</v>
      </c>
      <c r="M1735" s="7">
        <f t="shared" si="131"/>
        <v>141541</v>
      </c>
      <c r="N1735" s="7">
        <v>73875.90625</v>
      </c>
      <c r="O1735" s="22">
        <f t="shared" si="132"/>
        <v>1.9159291193128341</v>
      </c>
      <c r="P1735" s="27">
        <v>1008</v>
      </c>
      <c r="Q1735" s="32">
        <f t="shared" si="133"/>
        <v>140.41765873015873</v>
      </c>
      <c r="R1735" s="37" t="s">
        <v>3595</v>
      </c>
      <c r="S1735" s="42">
        <f>ABS(O1909-O1735)*100</f>
        <v>41.734368107773932</v>
      </c>
      <c r="T1735" t="s">
        <v>83</v>
      </c>
      <c r="V1735" s="7">
        <v>37125</v>
      </c>
      <c r="W1735" t="s">
        <v>45</v>
      </c>
      <c r="X1735" s="17" t="s">
        <v>46</v>
      </c>
      <c r="Z1735" t="s">
        <v>2671</v>
      </c>
      <c r="AA1735">
        <v>401</v>
      </c>
      <c r="AB1735">
        <v>55</v>
      </c>
    </row>
    <row r="1736" spans="1:28" x14ac:dyDescent="0.25">
      <c r="A1736" t="s">
        <v>3630</v>
      </c>
      <c r="B1736" t="s">
        <v>3631</v>
      </c>
      <c r="C1736" s="17">
        <v>45366</v>
      </c>
      <c r="D1736" s="7">
        <v>285000</v>
      </c>
      <c r="E1736" t="s">
        <v>41</v>
      </c>
      <c r="F1736" t="s">
        <v>42</v>
      </c>
      <c r="G1736" s="7">
        <v>285000</v>
      </c>
      <c r="H1736" s="7">
        <v>122000</v>
      </c>
      <c r="I1736" s="12">
        <f t="shared" si="130"/>
        <v>42.807017543859651</v>
      </c>
      <c r="J1736" s="12">
        <f t="shared" si="134"/>
        <v>6.889685752843647</v>
      </c>
      <c r="K1736" s="7">
        <v>243993</v>
      </c>
      <c r="L1736" s="7">
        <v>40940</v>
      </c>
      <c r="M1736" s="7">
        <f t="shared" si="131"/>
        <v>244060</v>
      </c>
      <c r="N1736" s="7">
        <v>92296.8203125</v>
      </c>
      <c r="O1736" s="22">
        <f t="shared" si="132"/>
        <v>2.64429477823459</v>
      </c>
      <c r="P1736" s="27">
        <v>1533</v>
      </c>
      <c r="Q1736" s="32">
        <f t="shared" si="133"/>
        <v>159.20417482061319</v>
      </c>
      <c r="R1736" s="37" t="s">
        <v>3595</v>
      </c>
      <c r="S1736" s="42">
        <f>ABS(O1909-O1736)*100</f>
        <v>114.57093399994953</v>
      </c>
      <c r="T1736" t="s">
        <v>1531</v>
      </c>
      <c r="V1736" s="7">
        <v>37125</v>
      </c>
      <c r="W1736" t="s">
        <v>45</v>
      </c>
      <c r="X1736" s="17" t="s">
        <v>46</v>
      </c>
      <c r="Z1736" t="s">
        <v>2671</v>
      </c>
      <c r="AA1736">
        <v>401</v>
      </c>
      <c r="AB1736">
        <v>45</v>
      </c>
    </row>
    <row r="1737" spans="1:28" x14ac:dyDescent="0.25">
      <c r="A1737" t="s">
        <v>3632</v>
      </c>
      <c r="B1737" t="s">
        <v>3633</v>
      </c>
      <c r="C1737" s="17">
        <v>45289</v>
      </c>
      <c r="D1737" s="7">
        <v>228000</v>
      </c>
      <c r="E1737" t="s">
        <v>41</v>
      </c>
      <c r="F1737" t="s">
        <v>42</v>
      </c>
      <c r="G1737" s="7">
        <v>228000</v>
      </c>
      <c r="H1737" s="7">
        <v>84260</v>
      </c>
      <c r="I1737" s="12">
        <f t="shared" si="130"/>
        <v>36.956140350877192</v>
      </c>
      <c r="J1737" s="12">
        <f t="shared" si="134"/>
        <v>12.740562945826106</v>
      </c>
      <c r="K1737" s="7">
        <v>168522</v>
      </c>
      <c r="L1737" s="7">
        <v>39171</v>
      </c>
      <c r="M1737" s="7">
        <f t="shared" si="131"/>
        <v>188829</v>
      </c>
      <c r="N1737" s="7">
        <v>58795.91015625</v>
      </c>
      <c r="O1737" s="22">
        <f t="shared" si="132"/>
        <v>3.21160093445594</v>
      </c>
      <c r="P1737" s="27">
        <v>825</v>
      </c>
      <c r="Q1737" s="32">
        <f t="shared" si="133"/>
        <v>228.88363636363636</v>
      </c>
      <c r="R1737" s="37" t="s">
        <v>3595</v>
      </c>
      <c r="S1737" s="42">
        <f>ABS(O1909-O1737)*100</f>
        <v>171.30154962208454</v>
      </c>
      <c r="T1737" t="s">
        <v>1531</v>
      </c>
      <c r="V1737" s="7">
        <v>37125</v>
      </c>
      <c r="W1737" t="s">
        <v>45</v>
      </c>
      <c r="X1737" s="17" t="s">
        <v>46</v>
      </c>
      <c r="Z1737" t="s">
        <v>2671</v>
      </c>
      <c r="AA1737">
        <v>401</v>
      </c>
      <c r="AB1737">
        <v>45</v>
      </c>
    </row>
    <row r="1738" spans="1:28" x14ac:dyDescent="0.25">
      <c r="A1738" t="s">
        <v>3634</v>
      </c>
      <c r="B1738" t="s">
        <v>3635</v>
      </c>
      <c r="C1738" s="17">
        <v>44818</v>
      </c>
      <c r="D1738" s="7">
        <v>310000</v>
      </c>
      <c r="E1738" t="s">
        <v>41</v>
      </c>
      <c r="F1738" t="s">
        <v>42</v>
      </c>
      <c r="G1738" s="7">
        <v>310000</v>
      </c>
      <c r="H1738" s="7">
        <v>131070</v>
      </c>
      <c r="I1738" s="12">
        <f t="shared" si="130"/>
        <v>42.280645161290323</v>
      </c>
      <c r="J1738" s="12">
        <f t="shared" si="134"/>
        <v>7.4160581354129747</v>
      </c>
      <c r="K1738" s="7">
        <v>262141</v>
      </c>
      <c r="L1738" s="7">
        <v>47498</v>
      </c>
      <c r="M1738" s="7">
        <f t="shared" si="131"/>
        <v>262502</v>
      </c>
      <c r="N1738" s="7">
        <v>97565</v>
      </c>
      <c r="O1738" s="22">
        <f t="shared" si="132"/>
        <v>2.6905345154512377</v>
      </c>
      <c r="P1738" s="27">
        <v>1430</v>
      </c>
      <c r="Q1738" s="32">
        <f t="shared" si="133"/>
        <v>183.56783216783217</v>
      </c>
      <c r="R1738" s="37" t="s">
        <v>3595</v>
      </c>
      <c r="S1738" s="42">
        <f>ABS(O1909-O1738)*100</f>
        <v>119.1949077216143</v>
      </c>
      <c r="T1738" t="s">
        <v>1531</v>
      </c>
      <c r="V1738" s="7">
        <v>37125</v>
      </c>
      <c r="W1738" t="s">
        <v>45</v>
      </c>
      <c r="X1738" s="17" t="s">
        <v>46</v>
      </c>
      <c r="Z1738" t="s">
        <v>2671</v>
      </c>
      <c r="AA1738">
        <v>401</v>
      </c>
      <c r="AB1738">
        <v>45</v>
      </c>
    </row>
    <row r="1739" spans="1:28" x14ac:dyDescent="0.25">
      <c r="A1739" t="s">
        <v>3636</v>
      </c>
      <c r="B1739" t="s">
        <v>3637</v>
      </c>
      <c r="C1739" s="17">
        <v>45184</v>
      </c>
      <c r="D1739" s="7">
        <v>190000</v>
      </c>
      <c r="E1739" t="s">
        <v>41</v>
      </c>
      <c r="F1739" t="s">
        <v>42</v>
      </c>
      <c r="G1739" s="7">
        <v>190000</v>
      </c>
      <c r="H1739" s="7">
        <v>82180</v>
      </c>
      <c r="I1739" s="12">
        <f t="shared" si="130"/>
        <v>43.252631578947373</v>
      </c>
      <c r="J1739" s="12">
        <f t="shared" si="134"/>
        <v>6.444071717755925</v>
      </c>
      <c r="K1739" s="7">
        <v>164369</v>
      </c>
      <c r="L1739" s="7">
        <v>38940</v>
      </c>
      <c r="M1739" s="7">
        <f t="shared" si="131"/>
        <v>151060</v>
      </c>
      <c r="N1739" s="7">
        <v>57013.18359375</v>
      </c>
      <c r="O1739" s="22">
        <f t="shared" si="132"/>
        <v>2.649562618295179</v>
      </c>
      <c r="P1739" s="27">
        <v>844</v>
      </c>
      <c r="Q1739" s="32">
        <f t="shared" si="133"/>
        <v>178.98104265402844</v>
      </c>
      <c r="R1739" s="37" t="s">
        <v>3595</v>
      </c>
      <c r="S1739" s="42">
        <f>ABS(O1909-O1739)*100</f>
        <v>115.09771800600844</v>
      </c>
      <c r="T1739" t="s">
        <v>1531</v>
      </c>
      <c r="V1739" s="7">
        <v>37125</v>
      </c>
      <c r="W1739" t="s">
        <v>45</v>
      </c>
      <c r="X1739" s="17" t="s">
        <v>46</v>
      </c>
      <c r="Z1739" t="s">
        <v>2671</v>
      </c>
      <c r="AA1739">
        <v>401</v>
      </c>
      <c r="AB1739">
        <v>45</v>
      </c>
    </row>
    <row r="1740" spans="1:28" x14ac:dyDescent="0.25">
      <c r="A1740" t="s">
        <v>3638</v>
      </c>
      <c r="B1740" t="s">
        <v>3639</v>
      </c>
      <c r="C1740" s="17">
        <v>44804</v>
      </c>
      <c r="D1740" s="7">
        <v>180000</v>
      </c>
      <c r="E1740" t="s">
        <v>41</v>
      </c>
      <c r="F1740" t="s">
        <v>42</v>
      </c>
      <c r="G1740" s="7">
        <v>180000</v>
      </c>
      <c r="H1740" s="7">
        <v>92070</v>
      </c>
      <c r="I1740" s="12">
        <f t="shared" si="130"/>
        <v>51.15</v>
      </c>
      <c r="J1740" s="12">
        <f t="shared" si="134"/>
        <v>1.4532967032967008</v>
      </c>
      <c r="K1740" s="7">
        <v>184142</v>
      </c>
      <c r="L1740" s="7">
        <v>38073</v>
      </c>
      <c r="M1740" s="7">
        <f t="shared" si="131"/>
        <v>141927</v>
      </c>
      <c r="N1740" s="7">
        <v>66395</v>
      </c>
      <c r="O1740" s="22">
        <f t="shared" si="132"/>
        <v>2.1376157843211083</v>
      </c>
      <c r="P1740" s="27">
        <v>1009</v>
      </c>
      <c r="Q1740" s="32">
        <f t="shared" si="133"/>
        <v>140.66105054509416</v>
      </c>
      <c r="R1740" s="37" t="s">
        <v>3595</v>
      </c>
      <c r="S1740" s="42">
        <f>ABS(O1909-O1740)*100</f>
        <v>63.903034608601359</v>
      </c>
      <c r="T1740" t="s">
        <v>1531</v>
      </c>
      <c r="V1740" s="7">
        <v>37125</v>
      </c>
      <c r="W1740" t="s">
        <v>45</v>
      </c>
      <c r="X1740" s="17" t="s">
        <v>46</v>
      </c>
      <c r="Z1740" t="s">
        <v>2671</v>
      </c>
      <c r="AA1740">
        <v>401</v>
      </c>
      <c r="AB1740">
        <v>45</v>
      </c>
    </row>
    <row r="1741" spans="1:28" x14ac:dyDescent="0.25">
      <c r="A1741" t="s">
        <v>3640</v>
      </c>
      <c r="B1741" t="s">
        <v>3641</v>
      </c>
      <c r="C1741" s="17">
        <v>44837</v>
      </c>
      <c r="D1741" s="7">
        <v>215000</v>
      </c>
      <c r="E1741" t="s">
        <v>41</v>
      </c>
      <c r="F1741" t="s">
        <v>42</v>
      </c>
      <c r="G1741" s="7">
        <v>215000</v>
      </c>
      <c r="H1741" s="7">
        <v>111800</v>
      </c>
      <c r="I1741" s="12">
        <f t="shared" si="130"/>
        <v>52</v>
      </c>
      <c r="J1741" s="12">
        <f t="shared" si="134"/>
        <v>2.3032967032967022</v>
      </c>
      <c r="K1741" s="7">
        <v>223602</v>
      </c>
      <c r="L1741" s="7">
        <v>39546</v>
      </c>
      <c r="M1741" s="7">
        <f t="shared" si="131"/>
        <v>175454</v>
      </c>
      <c r="N1741" s="7">
        <v>83661.8203125</v>
      </c>
      <c r="O1741" s="22">
        <f t="shared" si="132"/>
        <v>2.0971812392394864</v>
      </c>
      <c r="P1741" s="27">
        <v>1352</v>
      </c>
      <c r="Q1741" s="32">
        <f t="shared" si="133"/>
        <v>129.77366863905326</v>
      </c>
      <c r="R1741" s="37" t="s">
        <v>3595</v>
      </c>
      <c r="S1741" s="42">
        <f>ABS(O1909-O1741)*100</f>
        <v>59.859580100439167</v>
      </c>
      <c r="T1741" t="s">
        <v>83</v>
      </c>
      <c r="V1741" s="7">
        <v>37125</v>
      </c>
      <c r="W1741" t="s">
        <v>45</v>
      </c>
      <c r="X1741" s="17" t="s">
        <v>46</v>
      </c>
      <c r="Z1741" t="s">
        <v>2671</v>
      </c>
      <c r="AA1741">
        <v>401</v>
      </c>
      <c r="AB1741">
        <v>45</v>
      </c>
    </row>
    <row r="1742" spans="1:28" x14ac:dyDescent="0.25">
      <c r="A1742" t="s">
        <v>3642</v>
      </c>
      <c r="B1742" t="s">
        <v>3643</v>
      </c>
      <c r="C1742" s="17">
        <v>45275</v>
      </c>
      <c r="D1742" s="7">
        <v>184900</v>
      </c>
      <c r="E1742" t="s">
        <v>41</v>
      </c>
      <c r="F1742" t="s">
        <v>42</v>
      </c>
      <c r="G1742" s="7">
        <v>184900</v>
      </c>
      <c r="H1742" s="7">
        <v>91360</v>
      </c>
      <c r="I1742" s="12">
        <f t="shared" si="130"/>
        <v>49.410492157923201</v>
      </c>
      <c r="J1742" s="12">
        <f t="shared" si="134"/>
        <v>0.28621113878009652</v>
      </c>
      <c r="K1742" s="7">
        <v>182725</v>
      </c>
      <c r="L1742" s="7">
        <v>38073</v>
      </c>
      <c r="M1742" s="7">
        <f t="shared" si="131"/>
        <v>146827</v>
      </c>
      <c r="N1742" s="7">
        <v>65750.90625</v>
      </c>
      <c r="O1742" s="22">
        <f t="shared" si="132"/>
        <v>2.2330794870222794</v>
      </c>
      <c r="P1742" s="27">
        <v>1300</v>
      </c>
      <c r="Q1742" s="32">
        <f t="shared" si="133"/>
        <v>112.94384615384615</v>
      </c>
      <c r="R1742" s="37" t="s">
        <v>3595</v>
      </c>
      <c r="S1742" s="42">
        <f>ABS(O1909-O1742)*100</f>
        <v>73.449404878718468</v>
      </c>
      <c r="T1742" t="s">
        <v>325</v>
      </c>
      <c r="V1742" s="7">
        <v>37125</v>
      </c>
      <c r="W1742" t="s">
        <v>45</v>
      </c>
      <c r="X1742" s="17" t="s">
        <v>46</v>
      </c>
      <c r="Z1742" t="s">
        <v>2671</v>
      </c>
      <c r="AA1742">
        <v>401</v>
      </c>
      <c r="AB1742">
        <v>41</v>
      </c>
    </row>
    <row r="1743" spans="1:28" x14ac:dyDescent="0.25">
      <c r="A1743" t="s">
        <v>3644</v>
      </c>
      <c r="B1743" t="s">
        <v>3645</v>
      </c>
      <c r="C1743" s="17">
        <v>45155</v>
      </c>
      <c r="D1743" s="7">
        <v>405000</v>
      </c>
      <c r="E1743" t="s">
        <v>41</v>
      </c>
      <c r="F1743" t="s">
        <v>42</v>
      </c>
      <c r="G1743" s="7">
        <v>405000</v>
      </c>
      <c r="H1743" s="7">
        <v>185510</v>
      </c>
      <c r="I1743" s="12">
        <f t="shared" si="130"/>
        <v>45.804938271604939</v>
      </c>
      <c r="J1743" s="12">
        <f t="shared" si="134"/>
        <v>3.8917650250983584</v>
      </c>
      <c r="K1743" s="7">
        <v>371025</v>
      </c>
      <c r="L1743" s="7">
        <v>49917</v>
      </c>
      <c r="M1743" s="7">
        <f t="shared" si="131"/>
        <v>355083</v>
      </c>
      <c r="N1743" s="7">
        <v>201954.71875</v>
      </c>
      <c r="O1743" s="22">
        <f t="shared" si="132"/>
        <v>1.7582307667668695</v>
      </c>
      <c r="P1743" s="27">
        <v>1542</v>
      </c>
      <c r="Q1743" s="32">
        <f t="shared" si="133"/>
        <v>230.27431906614785</v>
      </c>
      <c r="R1743" s="37" t="s">
        <v>2823</v>
      </c>
      <c r="S1743" s="42">
        <f>ABS(O1909-O1743)*100</f>
        <v>25.964532853177481</v>
      </c>
      <c r="T1743" t="s">
        <v>83</v>
      </c>
      <c r="V1743" s="7">
        <v>37125</v>
      </c>
      <c r="W1743" t="s">
        <v>45</v>
      </c>
      <c r="X1743" s="17" t="s">
        <v>46</v>
      </c>
      <c r="Z1743" t="s">
        <v>2671</v>
      </c>
      <c r="AA1743">
        <v>401</v>
      </c>
      <c r="AB1743">
        <v>61</v>
      </c>
    </row>
    <row r="1744" spans="1:28" x14ac:dyDescent="0.25">
      <c r="A1744" t="s">
        <v>3646</v>
      </c>
      <c r="B1744" t="s">
        <v>3647</v>
      </c>
      <c r="C1744" s="17">
        <v>45020</v>
      </c>
      <c r="D1744" s="7">
        <v>177600</v>
      </c>
      <c r="E1744" t="s">
        <v>41</v>
      </c>
      <c r="F1744" t="s">
        <v>42</v>
      </c>
      <c r="G1744" s="7">
        <v>177600</v>
      </c>
      <c r="H1744" s="7">
        <v>81820</v>
      </c>
      <c r="I1744" s="12">
        <f t="shared" si="130"/>
        <v>46.06981981981982</v>
      </c>
      <c r="J1744" s="12">
        <f t="shared" si="134"/>
        <v>3.6268834768834779</v>
      </c>
      <c r="K1744" s="7">
        <v>163641</v>
      </c>
      <c r="L1744" s="7">
        <v>37994</v>
      </c>
      <c r="M1744" s="7">
        <f t="shared" si="131"/>
        <v>139606</v>
      </c>
      <c r="N1744" s="7">
        <v>79023.2734375</v>
      </c>
      <c r="O1744" s="22">
        <f t="shared" si="132"/>
        <v>1.7666441027707522</v>
      </c>
      <c r="P1744" s="27">
        <v>1222</v>
      </c>
      <c r="Q1744" s="32">
        <f t="shared" si="133"/>
        <v>114.24386252045826</v>
      </c>
      <c r="R1744" s="37" t="s">
        <v>2823</v>
      </c>
      <c r="S1744" s="42">
        <f>ABS(O1909-O1744)*100</f>
        <v>26.805866453565752</v>
      </c>
      <c r="T1744" t="s">
        <v>1531</v>
      </c>
      <c r="V1744" s="7">
        <v>37125</v>
      </c>
      <c r="W1744" t="s">
        <v>45</v>
      </c>
      <c r="X1744" s="17" t="s">
        <v>46</v>
      </c>
      <c r="Z1744" t="s">
        <v>2671</v>
      </c>
      <c r="AA1744">
        <v>401</v>
      </c>
      <c r="AB1744">
        <v>45</v>
      </c>
    </row>
    <row r="1745" spans="1:28" x14ac:dyDescent="0.25">
      <c r="A1745" t="s">
        <v>3648</v>
      </c>
      <c r="B1745" t="s">
        <v>3649</v>
      </c>
      <c r="C1745" s="17">
        <v>44832</v>
      </c>
      <c r="D1745" s="7">
        <v>410000</v>
      </c>
      <c r="E1745" t="s">
        <v>41</v>
      </c>
      <c r="F1745" t="s">
        <v>42</v>
      </c>
      <c r="G1745" s="7">
        <v>410000</v>
      </c>
      <c r="H1745" s="7">
        <v>202400</v>
      </c>
      <c r="I1745" s="12">
        <f t="shared" si="130"/>
        <v>49.365853658536587</v>
      </c>
      <c r="J1745" s="12">
        <f t="shared" si="134"/>
        <v>0.3308496381667112</v>
      </c>
      <c r="K1745" s="7">
        <v>404806</v>
      </c>
      <c r="L1745" s="7">
        <v>43361</v>
      </c>
      <c r="M1745" s="7">
        <f t="shared" si="131"/>
        <v>366639</v>
      </c>
      <c r="N1745" s="7">
        <v>227323.90625</v>
      </c>
      <c r="O1745" s="22">
        <f t="shared" si="132"/>
        <v>1.6128484066994164</v>
      </c>
      <c r="P1745" s="27">
        <v>2152</v>
      </c>
      <c r="Q1745" s="32">
        <f t="shared" si="133"/>
        <v>170.37128252788105</v>
      </c>
      <c r="R1745" s="37" t="s">
        <v>2823</v>
      </c>
      <c r="S1745" s="42">
        <f>ABS(O1909-O1745)*100</f>
        <v>11.426296846432171</v>
      </c>
      <c r="T1745" t="s">
        <v>44</v>
      </c>
      <c r="V1745" s="7">
        <v>37125</v>
      </c>
      <c r="W1745" t="s">
        <v>45</v>
      </c>
      <c r="X1745" s="17" t="s">
        <v>46</v>
      </c>
      <c r="Z1745" t="s">
        <v>2671</v>
      </c>
      <c r="AA1745">
        <v>401</v>
      </c>
      <c r="AB1745">
        <v>65</v>
      </c>
    </row>
    <row r="1746" spans="1:28" x14ac:dyDescent="0.25">
      <c r="A1746" t="s">
        <v>3650</v>
      </c>
      <c r="B1746" t="s">
        <v>3651</v>
      </c>
      <c r="C1746" s="17">
        <v>45149</v>
      </c>
      <c r="D1746" s="7">
        <v>315000</v>
      </c>
      <c r="E1746" t="s">
        <v>41</v>
      </c>
      <c r="F1746" t="s">
        <v>42</v>
      </c>
      <c r="G1746" s="7">
        <v>315000</v>
      </c>
      <c r="H1746" s="7">
        <v>171980</v>
      </c>
      <c r="I1746" s="12">
        <f t="shared" si="130"/>
        <v>54.596825396825402</v>
      </c>
      <c r="J1746" s="12">
        <f t="shared" si="134"/>
        <v>4.900122100122104</v>
      </c>
      <c r="K1746" s="7">
        <v>343963</v>
      </c>
      <c r="L1746" s="7">
        <v>43696</v>
      </c>
      <c r="M1746" s="7">
        <f t="shared" si="131"/>
        <v>271304</v>
      </c>
      <c r="N1746" s="7">
        <v>188847.171875</v>
      </c>
      <c r="O1746" s="22">
        <f t="shared" si="132"/>
        <v>1.4366325812894836</v>
      </c>
      <c r="P1746" s="27">
        <v>2182</v>
      </c>
      <c r="Q1746" s="32">
        <f t="shared" si="133"/>
        <v>124.33730522456462</v>
      </c>
      <c r="R1746" s="37" t="s">
        <v>2823</v>
      </c>
      <c r="S1746" s="42">
        <f>ABS(O1909-O1746)*100</f>
        <v>6.1952856945611146</v>
      </c>
      <c r="T1746" t="s">
        <v>1245</v>
      </c>
      <c r="V1746" s="7">
        <v>37125</v>
      </c>
      <c r="W1746" t="s">
        <v>45</v>
      </c>
      <c r="X1746" s="17" t="s">
        <v>46</v>
      </c>
      <c r="Z1746" t="s">
        <v>2671</v>
      </c>
      <c r="AA1746">
        <v>401</v>
      </c>
      <c r="AB1746">
        <v>65</v>
      </c>
    </row>
    <row r="1747" spans="1:28" x14ac:dyDescent="0.25">
      <c r="A1747" t="s">
        <v>3652</v>
      </c>
      <c r="B1747" t="s">
        <v>3653</v>
      </c>
      <c r="C1747" s="17">
        <v>44718</v>
      </c>
      <c r="D1747" s="7">
        <v>265000</v>
      </c>
      <c r="E1747" t="s">
        <v>41</v>
      </c>
      <c r="F1747" t="s">
        <v>42</v>
      </c>
      <c r="G1747" s="7">
        <v>265000</v>
      </c>
      <c r="H1747" s="7">
        <v>127760</v>
      </c>
      <c r="I1747" s="12">
        <f t="shared" si="130"/>
        <v>48.211320754716979</v>
      </c>
      <c r="J1747" s="12">
        <f t="shared" si="134"/>
        <v>1.4853825419863185</v>
      </c>
      <c r="K1747" s="7">
        <v>255515</v>
      </c>
      <c r="L1747" s="7">
        <v>42137</v>
      </c>
      <c r="M1747" s="7">
        <f t="shared" si="131"/>
        <v>222863</v>
      </c>
      <c r="N1747" s="7">
        <v>134200</v>
      </c>
      <c r="O1747" s="22">
        <f t="shared" si="132"/>
        <v>1.6606780923994038</v>
      </c>
      <c r="P1747" s="27">
        <v>1379</v>
      </c>
      <c r="Q1747" s="32">
        <f t="shared" si="133"/>
        <v>161.61203770848442</v>
      </c>
      <c r="R1747" s="37" t="s">
        <v>2823</v>
      </c>
      <c r="S1747" s="42">
        <f>ABS(O1909-O1747)*100</f>
        <v>16.209265416430906</v>
      </c>
      <c r="T1747" t="s">
        <v>137</v>
      </c>
      <c r="V1747" s="7">
        <v>37125</v>
      </c>
      <c r="W1747" t="s">
        <v>45</v>
      </c>
      <c r="X1747" s="17" t="s">
        <v>46</v>
      </c>
      <c r="Z1747" t="s">
        <v>2671</v>
      </c>
      <c r="AA1747">
        <v>401</v>
      </c>
      <c r="AB1747">
        <v>65</v>
      </c>
    </row>
    <row r="1748" spans="1:28" x14ac:dyDescent="0.25">
      <c r="A1748" t="s">
        <v>3654</v>
      </c>
      <c r="B1748" t="s">
        <v>3655</v>
      </c>
      <c r="C1748" s="17">
        <v>45114</v>
      </c>
      <c r="D1748" s="7">
        <v>275000</v>
      </c>
      <c r="E1748" t="s">
        <v>41</v>
      </c>
      <c r="F1748" t="s">
        <v>42</v>
      </c>
      <c r="G1748" s="7">
        <v>275000</v>
      </c>
      <c r="H1748" s="7">
        <v>142500</v>
      </c>
      <c r="I1748" s="12">
        <f t="shared" si="130"/>
        <v>51.81818181818182</v>
      </c>
      <c r="J1748" s="12">
        <f t="shared" si="134"/>
        <v>2.1214785214785223</v>
      </c>
      <c r="K1748" s="7">
        <v>285003</v>
      </c>
      <c r="L1748" s="7">
        <v>70000</v>
      </c>
      <c r="M1748" s="7">
        <f t="shared" si="131"/>
        <v>205000</v>
      </c>
      <c r="N1748" s="7">
        <v>208740.78125</v>
      </c>
      <c r="O1748" s="22">
        <f t="shared" si="132"/>
        <v>0.98207929841213049</v>
      </c>
      <c r="P1748" s="27">
        <v>1426</v>
      </c>
      <c r="Q1748" s="32">
        <f t="shared" si="133"/>
        <v>143.75876577840111</v>
      </c>
      <c r="R1748" s="37" t="s">
        <v>3656</v>
      </c>
      <c r="S1748" s="42">
        <f>ABS(O1909-O1748)*100</f>
        <v>51.65061398229642</v>
      </c>
      <c r="T1748" t="s">
        <v>83</v>
      </c>
      <c r="V1748" s="7">
        <v>70000</v>
      </c>
      <c r="W1748" t="s">
        <v>45</v>
      </c>
      <c r="X1748" s="17" t="s">
        <v>46</v>
      </c>
      <c r="Z1748" t="s">
        <v>1731</v>
      </c>
      <c r="AA1748">
        <v>407</v>
      </c>
      <c r="AB1748">
        <v>72</v>
      </c>
    </row>
    <row r="1749" spans="1:28" x14ac:dyDescent="0.25">
      <c r="A1749" t="s">
        <v>3657</v>
      </c>
      <c r="B1749" t="s">
        <v>3658</v>
      </c>
      <c r="C1749" s="17">
        <v>45308</v>
      </c>
      <c r="D1749" s="7">
        <v>349300</v>
      </c>
      <c r="E1749" t="s">
        <v>41</v>
      </c>
      <c r="F1749" t="s">
        <v>42</v>
      </c>
      <c r="G1749" s="7">
        <v>349300</v>
      </c>
      <c r="H1749" s="7">
        <v>144850</v>
      </c>
      <c r="I1749" s="12">
        <f t="shared" si="130"/>
        <v>41.468651588892072</v>
      </c>
      <c r="J1749" s="12">
        <f t="shared" si="134"/>
        <v>8.2280517078112254</v>
      </c>
      <c r="K1749" s="7">
        <v>289708</v>
      </c>
      <c r="L1749" s="7">
        <v>70000</v>
      </c>
      <c r="M1749" s="7">
        <f t="shared" si="131"/>
        <v>279300</v>
      </c>
      <c r="N1749" s="7">
        <v>213308.734375</v>
      </c>
      <c r="O1749" s="22">
        <f t="shared" si="132"/>
        <v>1.3093697303036187</v>
      </c>
      <c r="P1749" s="27">
        <v>1426</v>
      </c>
      <c r="Q1749" s="32">
        <f t="shared" si="133"/>
        <v>195.8625525946704</v>
      </c>
      <c r="R1749" s="37" t="s">
        <v>3656</v>
      </c>
      <c r="S1749" s="42">
        <f>ABS(O1909-O1749)*100</f>
        <v>18.921570793147602</v>
      </c>
      <c r="T1749" t="s">
        <v>83</v>
      </c>
      <c r="V1749" s="7">
        <v>70000</v>
      </c>
      <c r="W1749" t="s">
        <v>45</v>
      </c>
      <c r="X1749" s="17" t="s">
        <v>46</v>
      </c>
      <c r="Z1749" t="s">
        <v>1731</v>
      </c>
      <c r="AA1749">
        <v>407</v>
      </c>
      <c r="AB1749">
        <v>71</v>
      </c>
    </row>
    <row r="1750" spans="1:28" x14ac:dyDescent="0.25">
      <c r="A1750" t="s">
        <v>3659</v>
      </c>
      <c r="B1750" t="s">
        <v>3660</v>
      </c>
      <c r="C1750" s="17">
        <v>44839</v>
      </c>
      <c r="D1750" s="7">
        <v>316000</v>
      </c>
      <c r="E1750" t="s">
        <v>290</v>
      </c>
      <c r="F1750" t="s">
        <v>42</v>
      </c>
      <c r="G1750" s="7">
        <v>316000</v>
      </c>
      <c r="H1750" s="7">
        <v>145240</v>
      </c>
      <c r="I1750" s="12">
        <f t="shared" si="130"/>
        <v>45.962025316455694</v>
      </c>
      <c r="J1750" s="12">
        <f t="shared" si="134"/>
        <v>3.7346779802476036</v>
      </c>
      <c r="K1750" s="7">
        <v>290479</v>
      </c>
      <c r="L1750" s="7">
        <v>70000</v>
      </c>
      <c r="M1750" s="7">
        <f t="shared" si="131"/>
        <v>246000</v>
      </c>
      <c r="N1750" s="7">
        <v>214057.28125</v>
      </c>
      <c r="O1750" s="22">
        <f t="shared" si="132"/>
        <v>1.1492250978965473</v>
      </c>
      <c r="P1750" s="27">
        <v>1499</v>
      </c>
      <c r="Q1750" s="32">
        <f t="shared" si="133"/>
        <v>164.10940627084724</v>
      </c>
      <c r="R1750" s="37" t="s">
        <v>3656</v>
      </c>
      <c r="S1750" s="42">
        <f>ABS(O1909-O1750)*100</f>
        <v>34.936034033854746</v>
      </c>
      <c r="T1750" t="s">
        <v>83</v>
      </c>
      <c r="V1750" s="7">
        <v>70000</v>
      </c>
      <c r="W1750" t="s">
        <v>45</v>
      </c>
      <c r="X1750" s="17" t="s">
        <v>46</v>
      </c>
      <c r="Z1750" t="s">
        <v>1731</v>
      </c>
      <c r="AA1750">
        <v>407</v>
      </c>
      <c r="AB1750">
        <v>73</v>
      </c>
    </row>
    <row r="1751" spans="1:28" x14ac:dyDescent="0.25">
      <c r="A1751" t="s">
        <v>3661</v>
      </c>
      <c r="B1751" t="s">
        <v>3662</v>
      </c>
      <c r="C1751" s="17">
        <v>45069</v>
      </c>
      <c r="D1751" s="7">
        <v>342000</v>
      </c>
      <c r="E1751" t="s">
        <v>41</v>
      </c>
      <c r="F1751" t="s">
        <v>42</v>
      </c>
      <c r="G1751" s="7">
        <v>342000</v>
      </c>
      <c r="H1751" s="7">
        <v>152230</v>
      </c>
      <c r="I1751" s="12">
        <f t="shared" si="130"/>
        <v>44.511695906432749</v>
      </c>
      <c r="J1751" s="12">
        <f t="shared" si="134"/>
        <v>5.1850073902705489</v>
      </c>
      <c r="K1751" s="7">
        <v>304450</v>
      </c>
      <c r="L1751" s="7">
        <v>70000</v>
      </c>
      <c r="M1751" s="7">
        <f t="shared" si="131"/>
        <v>272000</v>
      </c>
      <c r="N1751" s="7">
        <v>227621.359375</v>
      </c>
      <c r="O1751" s="22">
        <f t="shared" si="132"/>
        <v>1.1949669431148919</v>
      </c>
      <c r="P1751" s="27">
        <v>1499</v>
      </c>
      <c r="Q1751" s="32">
        <f t="shared" si="133"/>
        <v>181.45430286857905</v>
      </c>
      <c r="R1751" s="37" t="s">
        <v>3656</v>
      </c>
      <c r="S1751" s="42">
        <f>ABS(O1909-O1751)*100</f>
        <v>30.361849512020278</v>
      </c>
      <c r="T1751" t="s">
        <v>83</v>
      </c>
      <c r="V1751" s="7">
        <v>70000</v>
      </c>
      <c r="W1751" t="s">
        <v>45</v>
      </c>
      <c r="X1751" s="17" t="s">
        <v>46</v>
      </c>
      <c r="Z1751" t="s">
        <v>1731</v>
      </c>
      <c r="AA1751">
        <v>407</v>
      </c>
      <c r="AB1751">
        <v>71</v>
      </c>
    </row>
    <row r="1752" spans="1:28" x14ac:dyDescent="0.25">
      <c r="A1752" t="s">
        <v>3663</v>
      </c>
      <c r="B1752" t="s">
        <v>3664</v>
      </c>
      <c r="C1752" s="17">
        <v>44725</v>
      </c>
      <c r="D1752" s="7">
        <v>248500</v>
      </c>
      <c r="E1752" t="s">
        <v>290</v>
      </c>
      <c r="F1752" t="s">
        <v>42</v>
      </c>
      <c r="G1752" s="7">
        <v>248500</v>
      </c>
      <c r="H1752" s="7">
        <v>142400</v>
      </c>
      <c r="I1752" s="12">
        <f t="shared" si="130"/>
        <v>57.30382293762576</v>
      </c>
      <c r="J1752" s="12">
        <f t="shared" si="134"/>
        <v>7.6071196409224626</v>
      </c>
      <c r="K1752" s="7">
        <v>284797</v>
      </c>
      <c r="L1752" s="7">
        <v>70000</v>
      </c>
      <c r="M1752" s="7">
        <f t="shared" si="131"/>
        <v>178500</v>
      </c>
      <c r="N1752" s="7">
        <v>208540.78125</v>
      </c>
      <c r="O1752" s="22">
        <f t="shared" si="132"/>
        <v>0.8559476900875953</v>
      </c>
      <c r="P1752" s="27">
        <v>1499</v>
      </c>
      <c r="Q1752" s="32">
        <f t="shared" si="133"/>
        <v>119.07938625750501</v>
      </c>
      <c r="R1752" s="37" t="s">
        <v>3656</v>
      </c>
      <c r="S1752" s="42">
        <f>ABS(O1909-O1752)*100</f>
        <v>64.263774814749937</v>
      </c>
      <c r="T1752" t="s">
        <v>83</v>
      </c>
      <c r="V1752" s="7">
        <v>70000</v>
      </c>
      <c r="W1752" t="s">
        <v>45</v>
      </c>
      <c r="X1752" s="17" t="s">
        <v>46</v>
      </c>
      <c r="Z1752" t="s">
        <v>1731</v>
      </c>
      <c r="AA1752">
        <v>407</v>
      </c>
      <c r="AB1752">
        <v>71</v>
      </c>
    </row>
    <row r="1753" spans="1:28" x14ac:dyDescent="0.25">
      <c r="A1753" t="s">
        <v>3665</v>
      </c>
      <c r="B1753" t="s">
        <v>3666</v>
      </c>
      <c r="C1753" s="17">
        <v>45380</v>
      </c>
      <c r="D1753" s="7">
        <v>321500</v>
      </c>
      <c r="E1753" t="s">
        <v>41</v>
      </c>
      <c r="F1753" t="s">
        <v>42</v>
      </c>
      <c r="G1753" s="7">
        <v>321500</v>
      </c>
      <c r="H1753" s="7">
        <v>142560</v>
      </c>
      <c r="I1753" s="12">
        <f t="shared" si="130"/>
        <v>44.342146189735615</v>
      </c>
      <c r="J1753" s="12">
        <f t="shared" si="134"/>
        <v>5.3545571069676825</v>
      </c>
      <c r="K1753" s="7">
        <v>285129</v>
      </c>
      <c r="L1753" s="7">
        <v>70000</v>
      </c>
      <c r="M1753" s="7">
        <f t="shared" si="131"/>
        <v>251500</v>
      </c>
      <c r="N1753" s="7">
        <v>208863.109375</v>
      </c>
      <c r="O1753" s="22">
        <f t="shared" si="132"/>
        <v>1.2041379674590991</v>
      </c>
      <c r="P1753" s="27">
        <v>1499</v>
      </c>
      <c r="Q1753" s="32">
        <f t="shared" si="133"/>
        <v>167.7785190126751</v>
      </c>
      <c r="R1753" s="37" t="s">
        <v>3656</v>
      </c>
      <c r="S1753" s="42">
        <f>ABS(O1909-O1753)*100</f>
        <v>29.444747077599565</v>
      </c>
      <c r="T1753" t="s">
        <v>83</v>
      </c>
      <c r="V1753" s="7">
        <v>70000</v>
      </c>
      <c r="W1753" t="s">
        <v>45</v>
      </c>
      <c r="X1753" s="17" t="s">
        <v>46</v>
      </c>
      <c r="Z1753" t="s">
        <v>1731</v>
      </c>
      <c r="AA1753">
        <v>407</v>
      </c>
      <c r="AB1753">
        <v>71</v>
      </c>
    </row>
    <row r="1754" spans="1:28" x14ac:dyDescent="0.25">
      <c r="A1754" t="s">
        <v>3667</v>
      </c>
      <c r="B1754" t="s">
        <v>3668</v>
      </c>
      <c r="C1754" s="17">
        <v>45047</v>
      </c>
      <c r="D1754" s="7">
        <v>360000</v>
      </c>
      <c r="E1754" t="s">
        <v>41</v>
      </c>
      <c r="F1754" t="s">
        <v>42</v>
      </c>
      <c r="G1754" s="7">
        <v>360000</v>
      </c>
      <c r="H1754" s="7">
        <v>164120</v>
      </c>
      <c r="I1754" s="12">
        <f t="shared" si="130"/>
        <v>45.588888888888889</v>
      </c>
      <c r="J1754" s="12">
        <f t="shared" si="134"/>
        <v>4.1078144078144092</v>
      </c>
      <c r="K1754" s="7">
        <v>328233</v>
      </c>
      <c r="L1754" s="7">
        <v>70000</v>
      </c>
      <c r="M1754" s="7">
        <f t="shared" si="131"/>
        <v>290000</v>
      </c>
      <c r="N1754" s="7">
        <v>250711.65625</v>
      </c>
      <c r="O1754" s="22">
        <f t="shared" si="132"/>
        <v>1.1567072881159668</v>
      </c>
      <c r="P1754" s="27">
        <v>1775</v>
      </c>
      <c r="Q1754" s="32">
        <f t="shared" si="133"/>
        <v>163.38028169014083</v>
      </c>
      <c r="R1754" s="37" t="s">
        <v>3656</v>
      </c>
      <c r="S1754" s="42">
        <f>ABS(O1909-O1754)*100</f>
        <v>34.187815011912789</v>
      </c>
      <c r="T1754" t="s">
        <v>83</v>
      </c>
      <c r="V1754" s="7">
        <v>70000</v>
      </c>
      <c r="W1754" t="s">
        <v>45</v>
      </c>
      <c r="X1754" s="17" t="s">
        <v>46</v>
      </c>
      <c r="Z1754" t="s">
        <v>1731</v>
      </c>
      <c r="AA1754">
        <v>407</v>
      </c>
      <c r="AB1754">
        <v>71</v>
      </c>
    </row>
    <row r="1755" spans="1:28" x14ac:dyDescent="0.25">
      <c r="A1755" t="s">
        <v>3669</v>
      </c>
      <c r="B1755" t="s">
        <v>3670</v>
      </c>
      <c r="C1755" s="17">
        <v>44685</v>
      </c>
      <c r="D1755" s="7">
        <v>235000</v>
      </c>
      <c r="E1755" t="s">
        <v>41</v>
      </c>
      <c r="F1755" t="s">
        <v>42</v>
      </c>
      <c r="G1755" s="7">
        <v>235000</v>
      </c>
      <c r="H1755" s="7">
        <v>141310</v>
      </c>
      <c r="I1755" s="12">
        <f t="shared" si="130"/>
        <v>60.131914893617022</v>
      </c>
      <c r="J1755" s="12">
        <f t="shared" si="134"/>
        <v>10.435211596913724</v>
      </c>
      <c r="K1755" s="7">
        <v>282618</v>
      </c>
      <c r="L1755" s="7">
        <v>70000</v>
      </c>
      <c r="M1755" s="7">
        <f t="shared" si="131"/>
        <v>165000</v>
      </c>
      <c r="N1755" s="7">
        <v>206425.25</v>
      </c>
      <c r="O1755" s="22">
        <f t="shared" si="132"/>
        <v>0.79932081952183665</v>
      </c>
      <c r="P1755" s="27">
        <v>1426</v>
      </c>
      <c r="Q1755" s="32">
        <f t="shared" si="133"/>
        <v>115.70827489481066</v>
      </c>
      <c r="R1755" s="37" t="s">
        <v>3656</v>
      </c>
      <c r="S1755" s="42">
        <f>ABS(O1909-O1755)*100</f>
        <v>69.926461871325813</v>
      </c>
      <c r="T1755" t="s">
        <v>83</v>
      </c>
      <c r="V1755" s="7">
        <v>70000</v>
      </c>
      <c r="W1755" t="s">
        <v>45</v>
      </c>
      <c r="X1755" s="17" t="s">
        <v>46</v>
      </c>
      <c r="Z1755" t="s">
        <v>1731</v>
      </c>
      <c r="AA1755">
        <v>407</v>
      </c>
      <c r="AB1755">
        <v>71</v>
      </c>
    </row>
    <row r="1756" spans="1:28" x14ac:dyDescent="0.25">
      <c r="A1756" t="s">
        <v>3671</v>
      </c>
      <c r="B1756" t="s">
        <v>3672</v>
      </c>
      <c r="C1756" s="17">
        <v>45245</v>
      </c>
      <c r="D1756" s="7">
        <v>317500</v>
      </c>
      <c r="E1756" t="s">
        <v>41</v>
      </c>
      <c r="F1756" t="s">
        <v>42</v>
      </c>
      <c r="G1756" s="7">
        <v>317500</v>
      </c>
      <c r="H1756" s="7">
        <v>142200</v>
      </c>
      <c r="I1756" s="12">
        <f t="shared" si="130"/>
        <v>44.787401574803148</v>
      </c>
      <c r="J1756" s="12">
        <f t="shared" si="134"/>
        <v>4.9093017219001496</v>
      </c>
      <c r="K1756" s="7">
        <v>284391</v>
      </c>
      <c r="L1756" s="7">
        <v>70000</v>
      </c>
      <c r="M1756" s="7">
        <f t="shared" si="131"/>
        <v>247500</v>
      </c>
      <c r="N1756" s="7">
        <v>208146.609375</v>
      </c>
      <c r="O1756" s="22">
        <f t="shared" si="132"/>
        <v>1.1890657298870546</v>
      </c>
      <c r="P1756" s="27">
        <v>1426</v>
      </c>
      <c r="Q1756" s="32">
        <f t="shared" si="133"/>
        <v>173.56241234221599</v>
      </c>
      <c r="R1756" s="37" t="s">
        <v>3656</v>
      </c>
      <c r="S1756" s="42">
        <f>ABS(O1909-O1756)*100</f>
        <v>30.951970834804008</v>
      </c>
      <c r="T1756" t="s">
        <v>83</v>
      </c>
      <c r="V1756" s="7">
        <v>70000</v>
      </c>
      <c r="W1756" t="s">
        <v>45</v>
      </c>
      <c r="X1756" s="17" t="s">
        <v>46</v>
      </c>
      <c r="Z1756" t="s">
        <v>1731</v>
      </c>
      <c r="AA1756">
        <v>407</v>
      </c>
      <c r="AB1756">
        <v>72</v>
      </c>
    </row>
    <row r="1757" spans="1:28" x14ac:dyDescent="0.25">
      <c r="A1757" t="s">
        <v>3673</v>
      </c>
      <c r="B1757" t="s">
        <v>3674</v>
      </c>
      <c r="C1757" s="17">
        <v>44916</v>
      </c>
      <c r="D1757" s="7">
        <v>309000</v>
      </c>
      <c r="E1757" t="s">
        <v>41</v>
      </c>
      <c r="F1757" t="s">
        <v>42</v>
      </c>
      <c r="G1757" s="7">
        <v>309000</v>
      </c>
      <c r="H1757" s="7">
        <v>161000</v>
      </c>
      <c r="I1757" s="12">
        <f t="shared" si="130"/>
        <v>52.103559870550164</v>
      </c>
      <c r="J1757" s="12">
        <f t="shared" si="134"/>
        <v>2.4068565738468664</v>
      </c>
      <c r="K1757" s="7">
        <v>321998</v>
      </c>
      <c r="L1757" s="7">
        <v>70000</v>
      </c>
      <c r="M1757" s="7">
        <f t="shared" si="131"/>
        <v>239000</v>
      </c>
      <c r="N1757" s="7">
        <v>244658.25</v>
      </c>
      <c r="O1757" s="22">
        <f t="shared" si="132"/>
        <v>0.97687284201534186</v>
      </c>
      <c r="P1757" s="27">
        <v>1775</v>
      </c>
      <c r="Q1757" s="32">
        <f t="shared" si="133"/>
        <v>134.64788732394365</v>
      </c>
      <c r="R1757" s="37" t="s">
        <v>3656</v>
      </c>
      <c r="S1757" s="42">
        <f>ABS(O1909-O1757)*100</f>
        <v>52.171259621975288</v>
      </c>
      <c r="T1757" t="s">
        <v>83</v>
      </c>
      <c r="V1757" s="7">
        <v>70000</v>
      </c>
      <c r="W1757" t="s">
        <v>45</v>
      </c>
      <c r="X1757" s="17" t="s">
        <v>46</v>
      </c>
      <c r="Z1757" t="s">
        <v>1731</v>
      </c>
      <c r="AA1757">
        <v>407</v>
      </c>
      <c r="AB1757">
        <v>71</v>
      </c>
    </row>
    <row r="1758" spans="1:28" x14ac:dyDescent="0.25">
      <c r="A1758" t="s">
        <v>3675</v>
      </c>
      <c r="B1758" t="s">
        <v>3676</v>
      </c>
      <c r="C1758" s="17">
        <v>44924</v>
      </c>
      <c r="D1758" s="7">
        <v>223999</v>
      </c>
      <c r="E1758" t="s">
        <v>41</v>
      </c>
      <c r="F1758" t="s">
        <v>42</v>
      </c>
      <c r="G1758" s="7">
        <v>223999</v>
      </c>
      <c r="H1758" s="7">
        <v>121540</v>
      </c>
      <c r="I1758" s="12">
        <f t="shared" si="130"/>
        <v>54.259170799869636</v>
      </c>
      <c r="J1758" s="12">
        <f t="shared" si="134"/>
        <v>4.5624675031663386</v>
      </c>
      <c r="K1758" s="7">
        <v>243077</v>
      </c>
      <c r="L1758" s="7">
        <v>70436</v>
      </c>
      <c r="M1758" s="7">
        <f t="shared" si="131"/>
        <v>153563</v>
      </c>
      <c r="N1758" s="7">
        <v>167612.625</v>
      </c>
      <c r="O1758" s="22">
        <f t="shared" si="132"/>
        <v>0.91617800270116889</v>
      </c>
      <c r="P1758" s="27">
        <v>1320</v>
      </c>
      <c r="Q1758" s="32">
        <f t="shared" si="133"/>
        <v>116.33560606060605</v>
      </c>
      <c r="R1758" s="37" t="s">
        <v>3656</v>
      </c>
      <c r="S1758" s="42">
        <f>ABS(O1909-O1758)*100</f>
        <v>58.240743553392583</v>
      </c>
      <c r="T1758" t="s">
        <v>83</v>
      </c>
      <c r="V1758" s="7">
        <v>70000</v>
      </c>
      <c r="W1758" t="s">
        <v>45</v>
      </c>
      <c r="X1758" s="17" t="s">
        <v>46</v>
      </c>
      <c r="Z1758" t="s">
        <v>1731</v>
      </c>
      <c r="AA1758">
        <v>407</v>
      </c>
      <c r="AB1758">
        <v>72</v>
      </c>
    </row>
    <row r="1759" spans="1:28" x14ac:dyDescent="0.25">
      <c r="A1759" t="s">
        <v>3677</v>
      </c>
      <c r="B1759" t="s">
        <v>3678</v>
      </c>
      <c r="C1759" s="17">
        <v>44945</v>
      </c>
      <c r="D1759" s="7">
        <v>226600</v>
      </c>
      <c r="E1759" t="s">
        <v>41</v>
      </c>
      <c r="F1759" t="s">
        <v>42</v>
      </c>
      <c r="G1759" s="7">
        <v>226600</v>
      </c>
      <c r="H1759" s="7">
        <v>121370</v>
      </c>
      <c r="I1759" s="12">
        <f t="shared" si="130"/>
        <v>53.561341571050313</v>
      </c>
      <c r="J1759" s="12">
        <f t="shared" si="134"/>
        <v>3.8646382743470156</v>
      </c>
      <c r="K1759" s="7">
        <v>242742</v>
      </c>
      <c r="L1759" s="7">
        <v>70436</v>
      </c>
      <c r="M1759" s="7">
        <f t="shared" si="131"/>
        <v>156164</v>
      </c>
      <c r="N1759" s="7">
        <v>167287.375</v>
      </c>
      <c r="O1759" s="22">
        <f t="shared" si="132"/>
        <v>0.93350738512096321</v>
      </c>
      <c r="P1759" s="27">
        <v>1320</v>
      </c>
      <c r="Q1759" s="32">
        <f t="shared" si="133"/>
        <v>118.30606060606061</v>
      </c>
      <c r="R1759" s="37" t="s">
        <v>3656</v>
      </c>
      <c r="S1759" s="42">
        <f>ABS(O1909-O1759)*100</f>
        <v>56.507805311413151</v>
      </c>
      <c r="T1759" t="s">
        <v>83</v>
      </c>
      <c r="V1759" s="7">
        <v>70000</v>
      </c>
      <c r="W1759" t="s">
        <v>45</v>
      </c>
      <c r="X1759" s="17" t="s">
        <v>46</v>
      </c>
      <c r="Z1759" t="s">
        <v>1731</v>
      </c>
      <c r="AA1759">
        <v>407</v>
      </c>
      <c r="AB1759">
        <v>72</v>
      </c>
    </row>
    <row r="1760" spans="1:28" x14ac:dyDescent="0.25">
      <c r="A1760" t="s">
        <v>3679</v>
      </c>
      <c r="B1760" t="s">
        <v>3680</v>
      </c>
      <c r="C1760" s="17">
        <v>45191</v>
      </c>
      <c r="D1760" s="7">
        <v>230000</v>
      </c>
      <c r="E1760" t="s">
        <v>41</v>
      </c>
      <c r="F1760" t="s">
        <v>42</v>
      </c>
      <c r="G1760" s="7">
        <v>230000</v>
      </c>
      <c r="H1760" s="7">
        <v>119750</v>
      </c>
      <c r="I1760" s="12">
        <f t="shared" si="130"/>
        <v>52.065217391304351</v>
      </c>
      <c r="J1760" s="12">
        <f t="shared" si="134"/>
        <v>2.3685140946010534</v>
      </c>
      <c r="K1760" s="7">
        <v>239495</v>
      </c>
      <c r="L1760" s="7">
        <v>70327</v>
      </c>
      <c r="M1760" s="7">
        <f t="shared" si="131"/>
        <v>159673</v>
      </c>
      <c r="N1760" s="7">
        <v>164240.78125</v>
      </c>
      <c r="O1760" s="22">
        <f t="shared" si="132"/>
        <v>0.97218850753609654</v>
      </c>
      <c r="P1760" s="27">
        <v>1231</v>
      </c>
      <c r="Q1760" s="32">
        <f t="shared" si="133"/>
        <v>129.70999187652316</v>
      </c>
      <c r="R1760" s="37" t="s">
        <v>3656</v>
      </c>
      <c r="S1760" s="42">
        <f>ABS(O1909-O1760)*100</f>
        <v>52.63969306989982</v>
      </c>
      <c r="T1760" t="s">
        <v>83</v>
      </c>
      <c r="V1760" s="7">
        <v>70000</v>
      </c>
      <c r="W1760" t="s">
        <v>45</v>
      </c>
      <c r="X1760" s="17" t="s">
        <v>46</v>
      </c>
      <c r="Z1760" t="s">
        <v>1731</v>
      </c>
      <c r="AA1760">
        <v>407</v>
      </c>
      <c r="AB1760">
        <v>72</v>
      </c>
    </row>
    <row r="1761" spans="1:28" x14ac:dyDescent="0.25">
      <c r="A1761" t="s">
        <v>3681</v>
      </c>
      <c r="B1761" t="s">
        <v>3682</v>
      </c>
      <c r="C1761" s="17">
        <v>44781</v>
      </c>
      <c r="D1761" s="7">
        <v>235000</v>
      </c>
      <c r="E1761" t="s">
        <v>41</v>
      </c>
      <c r="F1761" t="s">
        <v>42</v>
      </c>
      <c r="G1761" s="7">
        <v>235000</v>
      </c>
      <c r="H1761" s="7">
        <v>122590</v>
      </c>
      <c r="I1761" s="12">
        <f t="shared" si="130"/>
        <v>52.165957446808505</v>
      </c>
      <c r="J1761" s="12">
        <f t="shared" si="134"/>
        <v>2.4692541501052077</v>
      </c>
      <c r="K1761" s="7">
        <v>245170</v>
      </c>
      <c r="L1761" s="7">
        <v>70000</v>
      </c>
      <c r="M1761" s="7">
        <f t="shared" si="131"/>
        <v>165000</v>
      </c>
      <c r="N1761" s="7">
        <v>170067.96875</v>
      </c>
      <c r="O1761" s="22">
        <f t="shared" si="132"/>
        <v>0.9702003335063647</v>
      </c>
      <c r="P1761" s="27">
        <v>1320</v>
      </c>
      <c r="Q1761" s="32">
        <f t="shared" si="133"/>
        <v>125</v>
      </c>
      <c r="R1761" s="37" t="s">
        <v>3656</v>
      </c>
      <c r="S1761" s="42">
        <f>ABS(O1909-O1761)*100</f>
        <v>52.838510472873004</v>
      </c>
      <c r="T1761" t="s">
        <v>83</v>
      </c>
      <c r="V1761" s="7">
        <v>70000</v>
      </c>
      <c r="W1761" t="s">
        <v>45</v>
      </c>
      <c r="X1761" s="17" t="s">
        <v>46</v>
      </c>
      <c r="Z1761" t="s">
        <v>1731</v>
      </c>
      <c r="AA1761">
        <v>407</v>
      </c>
      <c r="AB1761">
        <v>72</v>
      </c>
    </row>
    <row r="1762" spans="1:28" x14ac:dyDescent="0.25">
      <c r="A1762" t="s">
        <v>3683</v>
      </c>
      <c r="B1762" t="s">
        <v>3684</v>
      </c>
      <c r="C1762" s="17">
        <v>44911</v>
      </c>
      <c r="D1762" s="7">
        <v>224900</v>
      </c>
      <c r="E1762" t="s">
        <v>41</v>
      </c>
      <c r="F1762" t="s">
        <v>42</v>
      </c>
      <c r="G1762" s="7">
        <v>224900</v>
      </c>
      <c r="H1762" s="7">
        <v>122590</v>
      </c>
      <c r="I1762" s="12">
        <f t="shared" si="130"/>
        <v>54.50867052023122</v>
      </c>
      <c r="J1762" s="12">
        <f t="shared" si="134"/>
        <v>4.8119672235279225</v>
      </c>
      <c r="K1762" s="7">
        <v>245170</v>
      </c>
      <c r="L1762" s="7">
        <v>70000</v>
      </c>
      <c r="M1762" s="7">
        <f t="shared" si="131"/>
        <v>154900</v>
      </c>
      <c r="N1762" s="7">
        <v>170067.96875</v>
      </c>
      <c r="O1762" s="22">
        <f t="shared" si="132"/>
        <v>0.91081231309173261</v>
      </c>
      <c r="P1762" s="27">
        <v>1320</v>
      </c>
      <c r="Q1762" s="32">
        <f t="shared" si="133"/>
        <v>117.34848484848484</v>
      </c>
      <c r="R1762" s="37" t="s">
        <v>3656</v>
      </c>
      <c r="S1762" s="42">
        <f>ABS(O1909-O1762)*100</f>
        <v>58.777312514336209</v>
      </c>
      <c r="T1762" t="s">
        <v>83</v>
      </c>
      <c r="V1762" s="7">
        <v>70000</v>
      </c>
      <c r="W1762" t="s">
        <v>45</v>
      </c>
      <c r="X1762" s="17" t="s">
        <v>46</v>
      </c>
      <c r="Z1762" t="s">
        <v>1731</v>
      </c>
      <c r="AA1762">
        <v>407</v>
      </c>
      <c r="AB1762">
        <v>72</v>
      </c>
    </row>
    <row r="1763" spans="1:28" x14ac:dyDescent="0.25">
      <c r="A1763" t="s">
        <v>3685</v>
      </c>
      <c r="B1763" t="s">
        <v>3686</v>
      </c>
      <c r="C1763" s="17">
        <v>44785</v>
      </c>
      <c r="D1763" s="7">
        <v>245900</v>
      </c>
      <c r="E1763" t="s">
        <v>41</v>
      </c>
      <c r="F1763" t="s">
        <v>42</v>
      </c>
      <c r="G1763" s="7">
        <v>245900</v>
      </c>
      <c r="H1763" s="7">
        <v>121880</v>
      </c>
      <c r="I1763" s="12">
        <f t="shared" si="130"/>
        <v>49.564863765758439</v>
      </c>
      <c r="J1763" s="12">
        <f t="shared" si="134"/>
        <v>0.13183953094485901</v>
      </c>
      <c r="K1763" s="7">
        <v>243763</v>
      </c>
      <c r="L1763" s="7">
        <v>70000</v>
      </c>
      <c r="M1763" s="7">
        <f t="shared" si="131"/>
        <v>175900</v>
      </c>
      <c r="N1763" s="7">
        <v>168701.9375</v>
      </c>
      <c r="O1763" s="22">
        <f t="shared" si="132"/>
        <v>1.0426673374750068</v>
      </c>
      <c r="P1763" s="27">
        <v>1320</v>
      </c>
      <c r="Q1763" s="32">
        <f t="shared" si="133"/>
        <v>133.25757575757575</v>
      </c>
      <c r="R1763" s="37" t="s">
        <v>3656</v>
      </c>
      <c r="S1763" s="42">
        <f>ABS(O1909-O1763)*100</f>
        <v>45.591810076008784</v>
      </c>
      <c r="T1763" t="s">
        <v>83</v>
      </c>
      <c r="V1763" s="7">
        <v>70000</v>
      </c>
      <c r="W1763" t="s">
        <v>45</v>
      </c>
      <c r="X1763" s="17" t="s">
        <v>46</v>
      </c>
      <c r="Z1763" t="s">
        <v>1731</v>
      </c>
      <c r="AA1763">
        <v>407</v>
      </c>
      <c r="AB1763">
        <v>71</v>
      </c>
    </row>
    <row r="1764" spans="1:28" x14ac:dyDescent="0.25">
      <c r="A1764" t="s">
        <v>3687</v>
      </c>
      <c r="B1764" t="s">
        <v>3688</v>
      </c>
      <c r="C1764" s="17">
        <v>44970</v>
      </c>
      <c r="D1764" s="7">
        <v>260000</v>
      </c>
      <c r="E1764" t="s">
        <v>41</v>
      </c>
      <c r="F1764" t="s">
        <v>42</v>
      </c>
      <c r="G1764" s="7">
        <v>260000</v>
      </c>
      <c r="H1764" s="7">
        <v>119580</v>
      </c>
      <c r="I1764" s="12">
        <f t="shared" si="130"/>
        <v>45.992307692307691</v>
      </c>
      <c r="J1764" s="12">
        <f t="shared" si="134"/>
        <v>3.7043956043956072</v>
      </c>
      <c r="K1764" s="7">
        <v>239151</v>
      </c>
      <c r="L1764" s="7">
        <v>70000</v>
      </c>
      <c r="M1764" s="7">
        <f t="shared" si="131"/>
        <v>190000</v>
      </c>
      <c r="N1764" s="7">
        <v>164224.265625</v>
      </c>
      <c r="O1764" s="22">
        <f t="shared" si="132"/>
        <v>1.1569544809769947</v>
      </c>
      <c r="P1764" s="27">
        <v>1231</v>
      </c>
      <c r="Q1764" s="32">
        <f t="shared" si="133"/>
        <v>154.34606011372867</v>
      </c>
      <c r="R1764" s="37" t="s">
        <v>3656</v>
      </c>
      <c r="S1764" s="42">
        <f>ABS(O1909-O1764)*100</f>
        <v>34.163095725810003</v>
      </c>
      <c r="T1764" t="s">
        <v>83</v>
      </c>
      <c r="V1764" s="7">
        <v>70000</v>
      </c>
      <c r="W1764" t="s">
        <v>45</v>
      </c>
      <c r="X1764" s="17" t="s">
        <v>46</v>
      </c>
      <c r="Z1764" t="s">
        <v>1731</v>
      </c>
      <c r="AA1764">
        <v>407</v>
      </c>
      <c r="AB1764">
        <v>71</v>
      </c>
    </row>
    <row r="1765" spans="1:28" x14ac:dyDescent="0.25">
      <c r="A1765" t="s">
        <v>3689</v>
      </c>
      <c r="B1765" t="s">
        <v>3690</v>
      </c>
      <c r="C1765" s="17">
        <v>45324</v>
      </c>
      <c r="D1765" s="7">
        <v>242000</v>
      </c>
      <c r="E1765" t="s">
        <v>41</v>
      </c>
      <c r="F1765" t="s">
        <v>42</v>
      </c>
      <c r="G1765" s="7">
        <v>242000</v>
      </c>
      <c r="H1765" s="7">
        <v>121880</v>
      </c>
      <c r="I1765" s="12">
        <f t="shared" si="130"/>
        <v>50.363636363636367</v>
      </c>
      <c r="J1765" s="12">
        <f t="shared" si="134"/>
        <v>0.66693306693306909</v>
      </c>
      <c r="K1765" s="7">
        <v>243763</v>
      </c>
      <c r="L1765" s="7">
        <v>70000</v>
      </c>
      <c r="M1765" s="7">
        <f t="shared" si="131"/>
        <v>172000</v>
      </c>
      <c r="N1765" s="7">
        <v>168701.9375</v>
      </c>
      <c r="O1765" s="22">
        <f t="shared" si="132"/>
        <v>1.0195496421017689</v>
      </c>
      <c r="P1765" s="27">
        <v>1320</v>
      </c>
      <c r="Q1765" s="32">
        <f t="shared" si="133"/>
        <v>130.30303030303031</v>
      </c>
      <c r="R1765" s="37" t="s">
        <v>3656</v>
      </c>
      <c r="S1765" s="42">
        <f>ABS(O1909-O1765)*100</f>
        <v>47.903579613332582</v>
      </c>
      <c r="T1765" t="s">
        <v>83</v>
      </c>
      <c r="V1765" s="7">
        <v>70000</v>
      </c>
      <c r="W1765" t="s">
        <v>45</v>
      </c>
      <c r="X1765" s="17" t="s">
        <v>46</v>
      </c>
      <c r="Z1765" t="s">
        <v>1731</v>
      </c>
      <c r="AA1765">
        <v>407</v>
      </c>
      <c r="AB1765">
        <v>71</v>
      </c>
    </row>
    <row r="1766" spans="1:28" x14ac:dyDescent="0.25">
      <c r="A1766" t="s">
        <v>3691</v>
      </c>
      <c r="B1766" t="s">
        <v>3692</v>
      </c>
      <c r="C1766" s="17">
        <v>45170</v>
      </c>
      <c r="D1766" s="7">
        <v>239000</v>
      </c>
      <c r="E1766" t="s">
        <v>41</v>
      </c>
      <c r="F1766" t="s">
        <v>42</v>
      </c>
      <c r="G1766" s="7">
        <v>239000</v>
      </c>
      <c r="H1766" s="7">
        <v>121880</v>
      </c>
      <c r="I1766" s="12">
        <f t="shared" si="130"/>
        <v>50.995815899581586</v>
      </c>
      <c r="J1766" s="12">
        <f t="shared" si="134"/>
        <v>1.2991126028782887</v>
      </c>
      <c r="K1766" s="7">
        <v>243763</v>
      </c>
      <c r="L1766" s="7">
        <v>70000</v>
      </c>
      <c r="M1766" s="7">
        <f t="shared" si="131"/>
        <v>169000</v>
      </c>
      <c r="N1766" s="7">
        <v>168701.9375</v>
      </c>
      <c r="O1766" s="22">
        <f t="shared" si="132"/>
        <v>1.0017667995069708</v>
      </c>
      <c r="P1766" s="27">
        <v>1320</v>
      </c>
      <c r="Q1766" s="32">
        <f t="shared" si="133"/>
        <v>128.03030303030303</v>
      </c>
      <c r="R1766" s="37" t="s">
        <v>3656</v>
      </c>
      <c r="S1766" s="42">
        <f>ABS(O1909-O1766)*100</f>
        <v>49.681863872812393</v>
      </c>
      <c r="T1766" t="s">
        <v>83</v>
      </c>
      <c r="V1766" s="7">
        <v>70000</v>
      </c>
      <c r="W1766" t="s">
        <v>45</v>
      </c>
      <c r="X1766" s="17" t="s">
        <v>46</v>
      </c>
      <c r="Z1766" t="s">
        <v>1731</v>
      </c>
      <c r="AA1766">
        <v>407</v>
      </c>
      <c r="AB1766">
        <v>71</v>
      </c>
    </row>
    <row r="1767" spans="1:28" x14ac:dyDescent="0.25">
      <c r="A1767" t="s">
        <v>3693</v>
      </c>
      <c r="B1767" t="s">
        <v>3694</v>
      </c>
      <c r="C1767" s="17">
        <v>44799</v>
      </c>
      <c r="D1767" s="7">
        <v>295000</v>
      </c>
      <c r="E1767" t="s">
        <v>41</v>
      </c>
      <c r="F1767" t="s">
        <v>42</v>
      </c>
      <c r="G1767" s="7">
        <v>295000</v>
      </c>
      <c r="H1767" s="7">
        <v>164170</v>
      </c>
      <c r="I1767" s="12">
        <f t="shared" si="130"/>
        <v>55.650847457627115</v>
      </c>
      <c r="J1767" s="12">
        <f t="shared" si="134"/>
        <v>5.9541441609238177</v>
      </c>
      <c r="K1767" s="7">
        <v>328335</v>
      </c>
      <c r="L1767" s="7">
        <v>70000</v>
      </c>
      <c r="M1767" s="7">
        <f t="shared" si="131"/>
        <v>225000</v>
      </c>
      <c r="N1767" s="7">
        <v>250810.671875</v>
      </c>
      <c r="O1767" s="22">
        <f t="shared" si="132"/>
        <v>0.89709101418194992</v>
      </c>
      <c r="P1767" s="27">
        <v>1776</v>
      </c>
      <c r="Q1767" s="32">
        <f t="shared" si="133"/>
        <v>126.68918918918919</v>
      </c>
      <c r="R1767" s="37" t="s">
        <v>3656</v>
      </c>
      <c r="S1767" s="42">
        <f>ABS(O1909-O1767)*100</f>
        <v>60.149442405314481</v>
      </c>
      <c r="T1767" t="s">
        <v>83</v>
      </c>
      <c r="V1767" s="7">
        <v>70000</v>
      </c>
      <c r="W1767" t="s">
        <v>45</v>
      </c>
      <c r="X1767" s="17" t="s">
        <v>46</v>
      </c>
      <c r="Z1767" t="s">
        <v>1731</v>
      </c>
      <c r="AA1767">
        <v>407</v>
      </c>
      <c r="AB1767">
        <v>71</v>
      </c>
    </row>
    <row r="1768" spans="1:28" x14ac:dyDescent="0.25">
      <c r="A1768" t="s">
        <v>3695</v>
      </c>
      <c r="B1768" t="s">
        <v>3696</v>
      </c>
      <c r="C1768" s="17">
        <v>45212</v>
      </c>
      <c r="D1768" s="7">
        <v>317000</v>
      </c>
      <c r="E1768" t="s">
        <v>41</v>
      </c>
      <c r="F1768" t="s">
        <v>42</v>
      </c>
      <c r="G1768" s="7">
        <v>317000</v>
      </c>
      <c r="H1768" s="7">
        <v>142400</v>
      </c>
      <c r="I1768" s="12">
        <f t="shared" si="130"/>
        <v>44.921135646687702</v>
      </c>
      <c r="J1768" s="12">
        <f t="shared" si="134"/>
        <v>4.7755676500155957</v>
      </c>
      <c r="K1768" s="7">
        <v>284797</v>
      </c>
      <c r="L1768" s="7">
        <v>70000</v>
      </c>
      <c r="M1768" s="7">
        <f t="shared" si="131"/>
        <v>247000</v>
      </c>
      <c r="N1768" s="7">
        <v>208540.78125</v>
      </c>
      <c r="O1768" s="22">
        <f t="shared" si="132"/>
        <v>1.1844206131744315</v>
      </c>
      <c r="P1768" s="27">
        <v>1499</v>
      </c>
      <c r="Q1768" s="32">
        <f t="shared" si="133"/>
        <v>164.77651767845231</v>
      </c>
      <c r="R1768" s="37" t="s">
        <v>3656</v>
      </c>
      <c r="S1768" s="42">
        <f>ABS(O1909-O1768)*100</f>
        <v>31.416482506066323</v>
      </c>
      <c r="T1768" t="s">
        <v>83</v>
      </c>
      <c r="V1768" s="7">
        <v>70000</v>
      </c>
      <c r="W1768" t="s">
        <v>45</v>
      </c>
      <c r="X1768" s="17" t="s">
        <v>46</v>
      </c>
      <c r="Z1768" t="s">
        <v>1731</v>
      </c>
      <c r="AA1768">
        <v>407</v>
      </c>
      <c r="AB1768">
        <v>71</v>
      </c>
    </row>
    <row r="1769" spans="1:28" x14ac:dyDescent="0.25">
      <c r="A1769" t="s">
        <v>3697</v>
      </c>
      <c r="B1769" t="s">
        <v>3698</v>
      </c>
      <c r="C1769" s="17">
        <v>45105</v>
      </c>
      <c r="D1769" s="7">
        <v>330000</v>
      </c>
      <c r="E1769" t="s">
        <v>41</v>
      </c>
      <c r="F1769" t="s">
        <v>42</v>
      </c>
      <c r="G1769" s="7">
        <v>330000</v>
      </c>
      <c r="H1769" s="7">
        <v>187360</v>
      </c>
      <c r="I1769" s="12">
        <f t="shared" si="130"/>
        <v>56.775757575757581</v>
      </c>
      <c r="J1769" s="12">
        <f t="shared" si="134"/>
        <v>7.079054279054283</v>
      </c>
      <c r="K1769" s="7">
        <v>374728</v>
      </c>
      <c r="L1769" s="7">
        <v>52318</v>
      </c>
      <c r="M1769" s="7">
        <f t="shared" si="131"/>
        <v>277682</v>
      </c>
      <c r="N1769" s="7">
        <v>146550</v>
      </c>
      <c r="O1769" s="22">
        <f t="shared" si="132"/>
        <v>1.8947935858068918</v>
      </c>
      <c r="P1769" s="27">
        <v>1908</v>
      </c>
      <c r="Q1769" s="32">
        <f t="shared" si="133"/>
        <v>145.53563941299791</v>
      </c>
      <c r="R1769" s="37" t="s">
        <v>3595</v>
      </c>
      <c r="S1769" s="42">
        <f>ABS(O1909-O1769)*100</f>
        <v>39.620814757179716</v>
      </c>
      <c r="T1769" t="s">
        <v>1531</v>
      </c>
      <c r="V1769" s="7">
        <v>45441</v>
      </c>
      <c r="W1769" t="s">
        <v>45</v>
      </c>
      <c r="X1769" s="17" t="s">
        <v>46</v>
      </c>
      <c r="Z1769" t="s">
        <v>2671</v>
      </c>
      <c r="AA1769">
        <v>401</v>
      </c>
      <c r="AB1769">
        <v>55</v>
      </c>
    </row>
    <row r="1770" spans="1:28" x14ac:dyDescent="0.25">
      <c r="A1770" t="s">
        <v>3699</v>
      </c>
      <c r="B1770" t="s">
        <v>3700</v>
      </c>
      <c r="C1770" s="17">
        <v>44713</v>
      </c>
      <c r="D1770" s="7">
        <v>351500</v>
      </c>
      <c r="E1770" t="s">
        <v>41</v>
      </c>
      <c r="F1770" t="s">
        <v>42</v>
      </c>
      <c r="G1770" s="7">
        <v>351500</v>
      </c>
      <c r="H1770" s="7">
        <v>153120</v>
      </c>
      <c r="I1770" s="12">
        <f t="shared" si="130"/>
        <v>43.561877667140827</v>
      </c>
      <c r="J1770" s="12">
        <f t="shared" si="134"/>
        <v>6.1348256295624708</v>
      </c>
      <c r="K1770" s="7">
        <v>306238</v>
      </c>
      <c r="L1770" s="7">
        <v>46389</v>
      </c>
      <c r="M1770" s="7">
        <f t="shared" si="131"/>
        <v>305111</v>
      </c>
      <c r="N1770" s="7">
        <v>118113.1796875</v>
      </c>
      <c r="O1770" s="22">
        <f t="shared" si="132"/>
        <v>2.5832087562730317</v>
      </c>
      <c r="P1770" s="27">
        <v>1134</v>
      </c>
      <c r="Q1770" s="32">
        <f t="shared" si="133"/>
        <v>269.05731922398587</v>
      </c>
      <c r="R1770" s="37" t="s">
        <v>3595</v>
      </c>
      <c r="S1770" s="42">
        <f>ABS(O1909-O1770)*100</f>
        <v>108.4623318037937</v>
      </c>
      <c r="T1770" t="s">
        <v>83</v>
      </c>
      <c r="V1770" s="7">
        <v>45441</v>
      </c>
      <c r="W1770" t="s">
        <v>45</v>
      </c>
      <c r="X1770" s="17" t="s">
        <v>46</v>
      </c>
      <c r="Z1770" t="s">
        <v>2671</v>
      </c>
      <c r="AA1770">
        <v>401</v>
      </c>
      <c r="AB1770">
        <v>60</v>
      </c>
    </row>
    <row r="1771" spans="1:28" x14ac:dyDescent="0.25">
      <c r="A1771" t="s">
        <v>3701</v>
      </c>
      <c r="B1771" t="s">
        <v>3702</v>
      </c>
      <c r="C1771" s="17">
        <v>44900</v>
      </c>
      <c r="D1771" s="7">
        <v>315000</v>
      </c>
      <c r="E1771" t="s">
        <v>41</v>
      </c>
      <c r="F1771" t="s">
        <v>42</v>
      </c>
      <c r="G1771" s="7">
        <v>315000</v>
      </c>
      <c r="H1771" s="7">
        <v>200920</v>
      </c>
      <c r="I1771" s="12">
        <f t="shared" si="130"/>
        <v>63.784126984126985</v>
      </c>
      <c r="J1771" s="12">
        <f t="shared" si="134"/>
        <v>14.087423687423687</v>
      </c>
      <c r="K1771" s="7">
        <v>401842</v>
      </c>
      <c r="L1771" s="7">
        <v>42553</v>
      </c>
      <c r="M1771" s="7">
        <f t="shared" si="131"/>
        <v>272447</v>
      </c>
      <c r="N1771" s="7">
        <v>163313.1875</v>
      </c>
      <c r="O1771" s="22">
        <f t="shared" si="132"/>
        <v>1.6682486219920238</v>
      </c>
      <c r="P1771" s="27">
        <v>2118</v>
      </c>
      <c r="Q1771" s="32">
        <f t="shared" si="133"/>
        <v>128.63408876298394</v>
      </c>
      <c r="R1771" s="37" t="s">
        <v>3595</v>
      </c>
      <c r="S1771" s="42">
        <f>ABS(O1909-O1771)*100</f>
        <v>16.966318375692914</v>
      </c>
      <c r="T1771" t="s">
        <v>1245</v>
      </c>
      <c r="V1771" s="7">
        <v>37125</v>
      </c>
      <c r="W1771" t="s">
        <v>45</v>
      </c>
      <c r="X1771" s="17" t="s">
        <v>46</v>
      </c>
      <c r="Z1771" t="s">
        <v>2671</v>
      </c>
      <c r="AA1771">
        <v>401</v>
      </c>
      <c r="AB1771">
        <v>58</v>
      </c>
    </row>
    <row r="1772" spans="1:28" x14ac:dyDescent="0.25">
      <c r="A1772" t="s">
        <v>3703</v>
      </c>
      <c r="B1772" t="s">
        <v>3704</v>
      </c>
      <c r="C1772" s="17">
        <v>44763</v>
      </c>
      <c r="D1772" s="7">
        <v>304500</v>
      </c>
      <c r="E1772" t="s">
        <v>41</v>
      </c>
      <c r="F1772" t="s">
        <v>42</v>
      </c>
      <c r="G1772" s="7">
        <v>304500</v>
      </c>
      <c r="H1772" s="7">
        <v>173200</v>
      </c>
      <c r="I1772" s="12">
        <f t="shared" si="130"/>
        <v>56.880131362889983</v>
      </c>
      <c r="J1772" s="12">
        <f t="shared" si="134"/>
        <v>7.1834280661866856</v>
      </c>
      <c r="K1772" s="7">
        <v>346401</v>
      </c>
      <c r="L1772" s="7">
        <v>48465</v>
      </c>
      <c r="M1772" s="7">
        <f t="shared" si="131"/>
        <v>256035</v>
      </c>
      <c r="N1772" s="7">
        <v>187381.125</v>
      </c>
      <c r="O1772" s="22">
        <f t="shared" si="132"/>
        <v>1.3663862889071672</v>
      </c>
      <c r="P1772" s="27">
        <v>1784</v>
      </c>
      <c r="Q1772" s="32">
        <f t="shared" si="133"/>
        <v>143.51737668161434</v>
      </c>
      <c r="R1772" s="37" t="s">
        <v>2823</v>
      </c>
      <c r="S1772" s="42">
        <f>ABS(O1909-O1772)*100</f>
        <v>13.219914932792754</v>
      </c>
      <c r="T1772" t="s">
        <v>83</v>
      </c>
      <c r="V1772" s="7">
        <v>39501</v>
      </c>
      <c r="W1772" t="s">
        <v>45</v>
      </c>
      <c r="X1772" s="17" t="s">
        <v>46</v>
      </c>
      <c r="Z1772" t="s">
        <v>2671</v>
      </c>
      <c r="AA1772">
        <v>401</v>
      </c>
      <c r="AB1772">
        <v>66</v>
      </c>
    </row>
    <row r="1773" spans="1:28" x14ac:dyDescent="0.25">
      <c r="A1773" t="s">
        <v>3705</v>
      </c>
      <c r="B1773" t="s">
        <v>3706</v>
      </c>
      <c r="C1773" s="17">
        <v>44714</v>
      </c>
      <c r="D1773" s="7">
        <v>275000</v>
      </c>
      <c r="E1773" t="s">
        <v>41</v>
      </c>
      <c r="F1773" t="s">
        <v>42</v>
      </c>
      <c r="G1773" s="7">
        <v>275000</v>
      </c>
      <c r="H1773" s="7">
        <v>112480</v>
      </c>
      <c r="I1773" s="12">
        <f t="shared" si="130"/>
        <v>40.901818181818186</v>
      </c>
      <c r="J1773" s="12">
        <f t="shared" si="134"/>
        <v>8.7948851148851119</v>
      </c>
      <c r="K1773" s="7">
        <v>224963</v>
      </c>
      <c r="L1773" s="7">
        <v>38073</v>
      </c>
      <c r="M1773" s="7">
        <f t="shared" si="131"/>
        <v>236927</v>
      </c>
      <c r="N1773" s="7">
        <v>117540.8828125</v>
      </c>
      <c r="O1773" s="22">
        <f t="shared" si="132"/>
        <v>2.015698660166978</v>
      </c>
      <c r="P1773" s="27">
        <v>1750</v>
      </c>
      <c r="Q1773" s="32">
        <f t="shared" si="133"/>
        <v>135.38685714285714</v>
      </c>
      <c r="R1773" s="37" t="s">
        <v>2823</v>
      </c>
      <c r="S1773" s="42">
        <f>ABS(O1909-O1773)*100</f>
        <v>51.711322193188323</v>
      </c>
      <c r="T1773" t="s">
        <v>325</v>
      </c>
      <c r="V1773" s="7">
        <v>37125</v>
      </c>
      <c r="W1773" t="s">
        <v>45</v>
      </c>
      <c r="X1773" s="17" t="s">
        <v>46</v>
      </c>
      <c r="Z1773" t="s">
        <v>2671</v>
      </c>
      <c r="AA1773">
        <v>401</v>
      </c>
      <c r="AB1773">
        <v>45</v>
      </c>
    </row>
    <row r="1774" spans="1:28" x14ac:dyDescent="0.25">
      <c r="A1774" t="s">
        <v>3707</v>
      </c>
      <c r="B1774" t="s">
        <v>3708</v>
      </c>
      <c r="C1774" s="17">
        <v>44858</v>
      </c>
      <c r="D1774" s="7">
        <v>200000</v>
      </c>
      <c r="E1774" t="s">
        <v>41</v>
      </c>
      <c r="F1774" t="s">
        <v>42</v>
      </c>
      <c r="G1774" s="7">
        <v>200000</v>
      </c>
      <c r="H1774" s="7">
        <v>112840</v>
      </c>
      <c r="I1774" s="12">
        <f t="shared" si="130"/>
        <v>56.42</v>
      </c>
      <c r="J1774" s="12">
        <f t="shared" si="134"/>
        <v>6.7232967032967039</v>
      </c>
      <c r="K1774" s="7">
        <v>225688</v>
      </c>
      <c r="L1774" s="7">
        <v>40008</v>
      </c>
      <c r="M1774" s="7">
        <f t="shared" si="131"/>
        <v>159992</v>
      </c>
      <c r="N1774" s="7">
        <v>84400</v>
      </c>
      <c r="O1774" s="22">
        <f t="shared" si="132"/>
        <v>1.8956398104265404</v>
      </c>
      <c r="P1774" s="27">
        <v>1201</v>
      </c>
      <c r="Q1774" s="32">
        <f t="shared" si="133"/>
        <v>133.21565362198169</v>
      </c>
      <c r="R1774" s="37" t="s">
        <v>3595</v>
      </c>
      <c r="S1774" s="42">
        <f>ABS(O1909-O1774)*100</f>
        <v>39.705437219144571</v>
      </c>
      <c r="T1774" t="s">
        <v>83</v>
      </c>
      <c r="V1774" s="7">
        <v>37125</v>
      </c>
      <c r="W1774" t="s">
        <v>45</v>
      </c>
      <c r="X1774" s="17" t="s">
        <v>46</v>
      </c>
      <c r="Z1774" t="s">
        <v>2671</v>
      </c>
      <c r="AA1774">
        <v>401</v>
      </c>
      <c r="AB1774">
        <v>46</v>
      </c>
    </row>
    <row r="1775" spans="1:28" x14ac:dyDescent="0.25">
      <c r="A1775" t="s">
        <v>3709</v>
      </c>
      <c r="B1775" t="s">
        <v>3710</v>
      </c>
      <c r="C1775" s="17">
        <v>44704</v>
      </c>
      <c r="D1775" s="7">
        <v>206000</v>
      </c>
      <c r="E1775" t="s">
        <v>41</v>
      </c>
      <c r="F1775" t="s">
        <v>42</v>
      </c>
      <c r="G1775" s="7">
        <v>206000</v>
      </c>
      <c r="H1775" s="7">
        <v>110870</v>
      </c>
      <c r="I1775" s="12">
        <f t="shared" si="130"/>
        <v>53.820388349514559</v>
      </c>
      <c r="J1775" s="12">
        <f t="shared" si="134"/>
        <v>4.1236850528112612</v>
      </c>
      <c r="K1775" s="7">
        <v>221738</v>
      </c>
      <c r="L1775" s="7">
        <v>44835</v>
      </c>
      <c r="M1775" s="7">
        <f t="shared" si="131"/>
        <v>161165</v>
      </c>
      <c r="N1775" s="7">
        <v>111259.75</v>
      </c>
      <c r="O1775" s="22">
        <f t="shared" si="132"/>
        <v>1.4485472059752067</v>
      </c>
      <c r="P1775" s="27">
        <v>1685</v>
      </c>
      <c r="Q1775" s="32">
        <f t="shared" si="133"/>
        <v>95.646884272997028</v>
      </c>
      <c r="R1775" s="37" t="s">
        <v>2823</v>
      </c>
      <c r="S1775" s="42">
        <f>ABS(O1909-O1775)*100</f>
        <v>5.0038232259888016</v>
      </c>
      <c r="T1775" t="s">
        <v>83</v>
      </c>
      <c r="V1775" s="7">
        <v>37125</v>
      </c>
      <c r="W1775" t="s">
        <v>45</v>
      </c>
      <c r="X1775" s="17" t="s">
        <v>46</v>
      </c>
      <c r="Z1775" t="s">
        <v>2671</v>
      </c>
      <c r="AA1775">
        <v>401</v>
      </c>
      <c r="AB1775">
        <v>45</v>
      </c>
    </row>
    <row r="1776" spans="1:28" x14ac:dyDescent="0.25">
      <c r="A1776" t="s">
        <v>3711</v>
      </c>
      <c r="B1776" t="s">
        <v>3712</v>
      </c>
      <c r="C1776" s="17">
        <v>44986</v>
      </c>
      <c r="D1776" s="7">
        <v>375000</v>
      </c>
      <c r="E1776" t="s">
        <v>41</v>
      </c>
      <c r="F1776" t="s">
        <v>78</v>
      </c>
      <c r="G1776" s="7">
        <v>375000</v>
      </c>
      <c r="H1776" s="7">
        <v>169910</v>
      </c>
      <c r="I1776" s="12">
        <f t="shared" si="130"/>
        <v>45.309333333333335</v>
      </c>
      <c r="J1776" s="12">
        <f t="shared" si="134"/>
        <v>4.387369963369963</v>
      </c>
      <c r="K1776" s="7">
        <v>339830</v>
      </c>
      <c r="L1776" s="7">
        <v>154437</v>
      </c>
      <c r="M1776" s="7">
        <f t="shared" si="131"/>
        <v>220563</v>
      </c>
      <c r="N1776" s="7">
        <v>142610</v>
      </c>
      <c r="O1776" s="22">
        <f t="shared" si="132"/>
        <v>1.5466166467989622</v>
      </c>
      <c r="P1776" s="27">
        <v>1936</v>
      </c>
      <c r="Q1776" s="32">
        <f t="shared" si="133"/>
        <v>113.9271694214876</v>
      </c>
      <c r="R1776" s="37" t="s">
        <v>3713</v>
      </c>
      <c r="S1776" s="42">
        <f>ABS(O1909-O1776)*100</f>
        <v>4.8031208563867445</v>
      </c>
      <c r="T1776" t="s">
        <v>83</v>
      </c>
      <c r="V1776" s="7">
        <v>150728</v>
      </c>
      <c r="W1776" t="s">
        <v>45</v>
      </c>
      <c r="X1776" s="17" t="s">
        <v>46</v>
      </c>
      <c r="Y1776" t="s">
        <v>3714</v>
      </c>
      <c r="Z1776" t="s">
        <v>2671</v>
      </c>
      <c r="AA1776">
        <v>401</v>
      </c>
      <c r="AB1776">
        <v>43</v>
      </c>
    </row>
    <row r="1777" spans="1:28" x14ac:dyDescent="0.25">
      <c r="A1777" t="s">
        <v>3715</v>
      </c>
      <c r="B1777" t="s">
        <v>3716</v>
      </c>
      <c r="C1777" s="17">
        <v>44796</v>
      </c>
      <c r="D1777" s="7">
        <v>286000</v>
      </c>
      <c r="E1777" t="s">
        <v>41</v>
      </c>
      <c r="F1777" t="s">
        <v>42</v>
      </c>
      <c r="G1777" s="7">
        <v>286000</v>
      </c>
      <c r="H1777" s="7">
        <v>99200</v>
      </c>
      <c r="I1777" s="12">
        <f t="shared" si="130"/>
        <v>34.68531468531468</v>
      </c>
      <c r="J1777" s="12">
        <f t="shared" si="134"/>
        <v>15.011388611388618</v>
      </c>
      <c r="K1777" s="7">
        <v>198401</v>
      </c>
      <c r="L1777" s="7">
        <v>41429</v>
      </c>
      <c r="M1777" s="7">
        <f t="shared" si="131"/>
        <v>244571</v>
      </c>
      <c r="N1777" s="7">
        <v>92882.84375</v>
      </c>
      <c r="O1777" s="22">
        <f t="shared" si="132"/>
        <v>2.6331127485532009</v>
      </c>
      <c r="P1777" s="27">
        <v>1319</v>
      </c>
      <c r="Q1777" s="32">
        <f t="shared" si="133"/>
        <v>185.42153146322971</v>
      </c>
      <c r="R1777" s="37" t="s">
        <v>3713</v>
      </c>
      <c r="S1777" s="42">
        <f>ABS(O1909-O1777)*100</f>
        <v>113.45273103181061</v>
      </c>
      <c r="T1777" t="s">
        <v>83</v>
      </c>
      <c r="V1777" s="7">
        <v>37125</v>
      </c>
      <c r="W1777" t="s">
        <v>45</v>
      </c>
      <c r="X1777" s="17" t="s">
        <v>46</v>
      </c>
      <c r="Z1777" t="s">
        <v>2671</v>
      </c>
      <c r="AA1777">
        <v>401</v>
      </c>
      <c r="AB1777">
        <v>43</v>
      </c>
    </row>
    <row r="1778" spans="1:28" x14ac:dyDescent="0.25">
      <c r="A1778" t="s">
        <v>3717</v>
      </c>
      <c r="B1778" t="s">
        <v>3718</v>
      </c>
      <c r="C1778" s="17">
        <v>44925</v>
      </c>
      <c r="D1778" s="7">
        <v>285000</v>
      </c>
      <c r="E1778" t="s">
        <v>41</v>
      </c>
      <c r="F1778" t="s">
        <v>42</v>
      </c>
      <c r="G1778" s="7">
        <v>285000</v>
      </c>
      <c r="H1778" s="7">
        <v>158420</v>
      </c>
      <c r="I1778" s="12">
        <f t="shared" si="130"/>
        <v>55.585964912280708</v>
      </c>
      <c r="J1778" s="12">
        <f t="shared" si="134"/>
        <v>5.8892616155774107</v>
      </c>
      <c r="K1778" s="7">
        <v>316844</v>
      </c>
      <c r="L1778" s="7">
        <v>50191</v>
      </c>
      <c r="M1778" s="7">
        <f t="shared" si="131"/>
        <v>234809</v>
      </c>
      <c r="N1778" s="7">
        <v>157782.84375</v>
      </c>
      <c r="O1778" s="22">
        <f t="shared" si="132"/>
        <v>1.4881782735012976</v>
      </c>
      <c r="P1778" s="27">
        <v>1566</v>
      </c>
      <c r="Q1778" s="32">
        <f t="shared" si="133"/>
        <v>149.94189016602809</v>
      </c>
      <c r="R1778" s="37" t="s">
        <v>3713</v>
      </c>
      <c r="S1778" s="42">
        <f>ABS(O1909-O1778)*100</f>
        <v>1.0407164733797103</v>
      </c>
      <c r="T1778" t="s">
        <v>83</v>
      </c>
      <c r="V1778" s="7">
        <v>44996</v>
      </c>
      <c r="W1778" t="s">
        <v>45</v>
      </c>
      <c r="X1778" s="17" t="s">
        <v>46</v>
      </c>
      <c r="Z1778" t="s">
        <v>2671</v>
      </c>
      <c r="AA1778">
        <v>401</v>
      </c>
      <c r="AB1778">
        <v>47</v>
      </c>
    </row>
    <row r="1779" spans="1:28" x14ac:dyDescent="0.25">
      <c r="A1779" t="s">
        <v>3719</v>
      </c>
      <c r="B1779" t="s">
        <v>3720</v>
      </c>
      <c r="C1779" s="17">
        <v>44845</v>
      </c>
      <c r="D1779" s="7">
        <v>410000</v>
      </c>
      <c r="E1779" t="s">
        <v>41</v>
      </c>
      <c r="F1779" t="s">
        <v>42</v>
      </c>
      <c r="G1779" s="7">
        <v>410000</v>
      </c>
      <c r="H1779" s="7">
        <v>245080</v>
      </c>
      <c r="I1779" s="12">
        <f t="shared" si="130"/>
        <v>59.775609756097559</v>
      </c>
      <c r="J1779" s="12">
        <f t="shared" si="134"/>
        <v>10.078906459394261</v>
      </c>
      <c r="K1779" s="7">
        <v>490168</v>
      </c>
      <c r="L1779" s="7">
        <v>41216</v>
      </c>
      <c r="M1779" s="7">
        <f t="shared" si="131"/>
        <v>368784</v>
      </c>
      <c r="N1779" s="7">
        <v>265652.0625</v>
      </c>
      <c r="O1779" s="22">
        <f t="shared" si="132"/>
        <v>1.3882218588082673</v>
      </c>
      <c r="P1779" s="27">
        <v>3509</v>
      </c>
      <c r="Q1779" s="32">
        <f t="shared" si="133"/>
        <v>105.09660872043317</v>
      </c>
      <c r="R1779" s="37" t="s">
        <v>3713</v>
      </c>
      <c r="S1779" s="42">
        <f>ABS(O1909-O1779)*100</f>
        <v>11.03635794268274</v>
      </c>
      <c r="T1779" t="s">
        <v>44</v>
      </c>
      <c r="V1779" s="7">
        <v>37125</v>
      </c>
      <c r="W1779" t="s">
        <v>45</v>
      </c>
      <c r="X1779" s="17" t="s">
        <v>46</v>
      </c>
      <c r="Z1779" t="s">
        <v>2671</v>
      </c>
      <c r="AA1779">
        <v>401</v>
      </c>
      <c r="AB1779">
        <v>61</v>
      </c>
    </row>
    <row r="1780" spans="1:28" x14ac:dyDescent="0.25">
      <c r="A1780" t="s">
        <v>3721</v>
      </c>
      <c r="B1780" t="s">
        <v>3722</v>
      </c>
      <c r="C1780" s="17">
        <v>45356</v>
      </c>
      <c r="D1780" s="7">
        <v>339000</v>
      </c>
      <c r="E1780" t="s">
        <v>41</v>
      </c>
      <c r="F1780" t="s">
        <v>42</v>
      </c>
      <c r="G1780" s="7">
        <v>339000</v>
      </c>
      <c r="H1780" s="7">
        <v>124800</v>
      </c>
      <c r="I1780" s="12">
        <f t="shared" si="130"/>
        <v>36.814159292035399</v>
      </c>
      <c r="J1780" s="12">
        <f t="shared" si="134"/>
        <v>12.882544004667899</v>
      </c>
      <c r="K1780" s="7">
        <v>249608</v>
      </c>
      <c r="L1780" s="7">
        <v>40731</v>
      </c>
      <c r="M1780" s="7">
        <f t="shared" si="131"/>
        <v>298269</v>
      </c>
      <c r="N1780" s="7">
        <v>123595.859375</v>
      </c>
      <c r="O1780" s="22">
        <f t="shared" si="132"/>
        <v>2.4132604563638926</v>
      </c>
      <c r="P1780" s="27">
        <v>2028</v>
      </c>
      <c r="Q1780" s="32">
        <f t="shared" si="133"/>
        <v>147.07544378698225</v>
      </c>
      <c r="R1780" s="37" t="s">
        <v>3713</v>
      </c>
      <c r="S1780" s="42">
        <f>ABS(O1909-O1780)*100</f>
        <v>91.467501812879789</v>
      </c>
      <c r="T1780" t="s">
        <v>1531</v>
      </c>
      <c r="V1780" s="7">
        <v>37125</v>
      </c>
      <c r="W1780" t="s">
        <v>45</v>
      </c>
      <c r="X1780" s="17" t="s">
        <v>46</v>
      </c>
      <c r="Z1780" t="s">
        <v>2671</v>
      </c>
      <c r="AA1780">
        <v>401</v>
      </c>
      <c r="AB1780">
        <v>45</v>
      </c>
    </row>
    <row r="1781" spans="1:28" x14ac:dyDescent="0.25">
      <c r="A1781" t="s">
        <v>3723</v>
      </c>
      <c r="B1781" t="s">
        <v>3724</v>
      </c>
      <c r="C1781" s="17">
        <v>44662</v>
      </c>
      <c r="D1781" s="7">
        <v>307000</v>
      </c>
      <c r="E1781" t="s">
        <v>41</v>
      </c>
      <c r="F1781" t="s">
        <v>42</v>
      </c>
      <c r="G1781" s="7">
        <v>307000</v>
      </c>
      <c r="H1781" s="7">
        <v>164430</v>
      </c>
      <c r="I1781" s="12">
        <f t="shared" ref="I1781:I1843" si="135">H1781/G1781*100</f>
        <v>53.560260586319217</v>
      </c>
      <c r="J1781" s="12">
        <f t="shared" si="134"/>
        <v>3.8635572896159189</v>
      </c>
      <c r="K1781" s="7">
        <v>328856</v>
      </c>
      <c r="L1781" s="7">
        <v>52620</v>
      </c>
      <c r="M1781" s="7">
        <f>G1781-L1781</f>
        <v>254380</v>
      </c>
      <c r="N1781" s="7">
        <v>163453.25</v>
      </c>
      <c r="O1781" s="22">
        <f t="shared" ref="O1781:O1843" si="136">M1781/N1781</f>
        <v>1.5562859716769168</v>
      </c>
      <c r="P1781" s="27">
        <v>1852</v>
      </c>
      <c r="Q1781" s="32">
        <f t="shared" ref="Q1781:Q1843" si="137">M1781/P1781</f>
        <v>137.35421166306696</v>
      </c>
      <c r="R1781" s="37" t="s">
        <v>3713</v>
      </c>
      <c r="S1781" s="42">
        <f>ABS(O1909-O1781)*100</f>
        <v>5.7700533441822133</v>
      </c>
      <c r="T1781" t="s">
        <v>44</v>
      </c>
      <c r="V1781" s="7">
        <v>42620</v>
      </c>
      <c r="W1781" t="s">
        <v>45</v>
      </c>
      <c r="X1781" s="17" t="s">
        <v>46</v>
      </c>
      <c r="Z1781" t="s">
        <v>2671</v>
      </c>
      <c r="AA1781">
        <v>401</v>
      </c>
      <c r="AB1781">
        <v>52</v>
      </c>
    </row>
    <row r="1782" spans="1:28" x14ac:dyDescent="0.25">
      <c r="A1782" t="s">
        <v>3725</v>
      </c>
      <c r="B1782" t="s">
        <v>3726</v>
      </c>
      <c r="C1782" s="17">
        <v>44937</v>
      </c>
      <c r="D1782" s="7">
        <v>170000</v>
      </c>
      <c r="E1782" t="s">
        <v>41</v>
      </c>
      <c r="F1782" t="s">
        <v>42</v>
      </c>
      <c r="G1782" s="7">
        <v>170000</v>
      </c>
      <c r="H1782" s="7">
        <v>116810</v>
      </c>
      <c r="I1782" s="12">
        <f t="shared" si="135"/>
        <v>68.711764705882345</v>
      </c>
      <c r="J1782" s="12">
        <f t="shared" si="134"/>
        <v>19.015061409179047</v>
      </c>
      <c r="K1782" s="7">
        <v>233620</v>
      </c>
      <c r="L1782" s="7">
        <v>38982</v>
      </c>
      <c r="M1782" s="7">
        <f>G1782-L1782</f>
        <v>131018</v>
      </c>
      <c r="N1782" s="7">
        <v>140027.34375</v>
      </c>
      <c r="O1782" s="22">
        <f t="shared" si="136"/>
        <v>0.93566011102742208</v>
      </c>
      <c r="P1782" s="27">
        <v>1342</v>
      </c>
      <c r="Q1782" s="32">
        <f t="shared" si="137"/>
        <v>97.628912071535026</v>
      </c>
      <c r="R1782" s="37" t="s">
        <v>3727</v>
      </c>
      <c r="S1782" s="42">
        <f>ABS(O1909-O1782)*100</f>
        <v>56.292532720767262</v>
      </c>
      <c r="T1782" t="s">
        <v>2824</v>
      </c>
      <c r="V1782" s="7">
        <v>37125</v>
      </c>
      <c r="W1782" t="s">
        <v>45</v>
      </c>
      <c r="X1782" s="17" t="s">
        <v>46</v>
      </c>
      <c r="Z1782" t="s">
        <v>2671</v>
      </c>
      <c r="AA1782">
        <v>401</v>
      </c>
      <c r="AB1782">
        <v>74</v>
      </c>
    </row>
    <row r="1783" spans="1:28" x14ac:dyDescent="0.25">
      <c r="A1783" t="s">
        <v>3728</v>
      </c>
      <c r="B1783" t="s">
        <v>3729</v>
      </c>
      <c r="C1783" s="17">
        <v>45135</v>
      </c>
      <c r="D1783" s="7">
        <v>310000</v>
      </c>
      <c r="E1783" t="s">
        <v>41</v>
      </c>
      <c r="F1783" t="s">
        <v>42</v>
      </c>
      <c r="G1783" s="7">
        <v>310000</v>
      </c>
      <c r="H1783" s="7">
        <v>149730</v>
      </c>
      <c r="I1783" s="12">
        <f t="shared" si="135"/>
        <v>48.3</v>
      </c>
      <c r="J1783" s="12">
        <f t="shared" si="134"/>
        <v>1.3967032967033006</v>
      </c>
      <c r="K1783" s="7">
        <v>299460</v>
      </c>
      <c r="L1783" s="7">
        <v>41662</v>
      </c>
      <c r="M1783" s="7">
        <f>G1783-L1783</f>
        <v>268338</v>
      </c>
      <c r="N1783" s="7">
        <v>185466.1875</v>
      </c>
      <c r="O1783" s="22">
        <f t="shared" si="136"/>
        <v>1.4468297624331119</v>
      </c>
      <c r="P1783" s="27">
        <v>1545</v>
      </c>
      <c r="Q1783" s="32">
        <f t="shared" si="137"/>
        <v>173.68155339805824</v>
      </c>
      <c r="R1783" s="37" t="s">
        <v>3727</v>
      </c>
      <c r="S1783" s="42">
        <f>ABS(O1909-O1783)*100</f>
        <v>5.1755675801982814</v>
      </c>
      <c r="T1783" t="s">
        <v>44</v>
      </c>
      <c r="V1783" s="7">
        <v>37125</v>
      </c>
      <c r="W1783" t="s">
        <v>45</v>
      </c>
      <c r="X1783" s="17" t="s">
        <v>46</v>
      </c>
      <c r="Z1783" t="s">
        <v>2671</v>
      </c>
      <c r="AA1783">
        <v>401</v>
      </c>
      <c r="AB1783">
        <v>78</v>
      </c>
    </row>
    <row r="1784" spans="1:28" x14ac:dyDescent="0.25">
      <c r="A1784" t="s">
        <v>3730</v>
      </c>
      <c r="B1784" t="s">
        <v>3731</v>
      </c>
      <c r="C1784" s="17">
        <v>44795</v>
      </c>
      <c r="D1784" s="7">
        <v>225000</v>
      </c>
      <c r="E1784" t="s">
        <v>41</v>
      </c>
      <c r="F1784" t="s">
        <v>42</v>
      </c>
      <c r="G1784" s="7">
        <v>225000</v>
      </c>
      <c r="H1784" s="7">
        <v>88810</v>
      </c>
      <c r="I1784" s="12">
        <f t="shared" si="135"/>
        <v>39.471111111111114</v>
      </c>
      <c r="J1784" s="12">
        <f t="shared" si="134"/>
        <v>10.225592185592184</v>
      </c>
      <c r="K1784" s="7">
        <v>177622</v>
      </c>
      <c r="L1784" s="7">
        <v>40385</v>
      </c>
      <c r="M1784" s="7">
        <f>G1784-L1784</f>
        <v>184615</v>
      </c>
      <c r="N1784" s="7">
        <v>98731.65625</v>
      </c>
      <c r="O1784" s="22">
        <f t="shared" si="136"/>
        <v>1.8698663327649787</v>
      </c>
      <c r="P1784" s="27">
        <v>912</v>
      </c>
      <c r="Q1784" s="32">
        <f t="shared" si="137"/>
        <v>202.42872807017545</v>
      </c>
      <c r="R1784" s="37" t="s">
        <v>3727</v>
      </c>
      <c r="S1784" s="42">
        <f>ABS(O1909-O1784)*100</f>
        <v>37.128089452988398</v>
      </c>
      <c r="T1784" t="s">
        <v>83</v>
      </c>
      <c r="V1784" s="7">
        <v>37125</v>
      </c>
      <c r="W1784" t="s">
        <v>45</v>
      </c>
      <c r="X1784" s="17" t="s">
        <v>46</v>
      </c>
      <c r="Z1784" t="s">
        <v>2671</v>
      </c>
      <c r="AA1784">
        <v>401</v>
      </c>
      <c r="AB1784">
        <v>55</v>
      </c>
    </row>
    <row r="1785" spans="1:28" x14ac:dyDescent="0.25">
      <c r="A1785" t="s">
        <v>3732</v>
      </c>
      <c r="B1785" t="s">
        <v>3733</v>
      </c>
      <c r="C1785" s="17">
        <v>44739</v>
      </c>
      <c r="D1785" s="7">
        <v>316000</v>
      </c>
      <c r="E1785" t="s">
        <v>41</v>
      </c>
      <c r="F1785" t="s">
        <v>42</v>
      </c>
      <c r="G1785" s="7">
        <v>316000</v>
      </c>
      <c r="H1785" s="7">
        <v>171720</v>
      </c>
      <c r="I1785" s="12">
        <f t="shared" si="135"/>
        <v>54.341772151898738</v>
      </c>
      <c r="J1785" s="12">
        <f t="shared" si="134"/>
        <v>4.64506885519544</v>
      </c>
      <c r="K1785" s="7">
        <v>343441</v>
      </c>
      <c r="L1785" s="7">
        <v>40891</v>
      </c>
      <c r="M1785" s="7">
        <f>G1785-L1785</f>
        <v>275109</v>
      </c>
      <c r="N1785" s="7">
        <v>217661.875</v>
      </c>
      <c r="O1785" s="22">
        <f t="shared" si="136"/>
        <v>1.263928283260447</v>
      </c>
      <c r="P1785" s="27">
        <v>1689</v>
      </c>
      <c r="Q1785" s="32">
        <f t="shared" si="137"/>
        <v>162.88277087033748</v>
      </c>
      <c r="R1785" s="37" t="s">
        <v>3727</v>
      </c>
      <c r="S1785" s="42">
        <f>ABS(O1909-O1785)*100</f>
        <v>23.465715497464767</v>
      </c>
      <c r="T1785" t="s">
        <v>44</v>
      </c>
      <c r="V1785" s="7">
        <v>37125</v>
      </c>
      <c r="W1785" t="s">
        <v>45</v>
      </c>
      <c r="X1785" s="17" t="s">
        <v>46</v>
      </c>
      <c r="Z1785" t="s">
        <v>2671</v>
      </c>
      <c r="AA1785">
        <v>401</v>
      </c>
      <c r="AB1785">
        <v>82</v>
      </c>
    </row>
    <row r="1786" spans="1:28" x14ac:dyDescent="0.25">
      <c r="A1786" t="s">
        <v>3734</v>
      </c>
      <c r="B1786" t="s">
        <v>3735</v>
      </c>
      <c r="C1786" s="17">
        <v>44797</v>
      </c>
      <c r="D1786" s="7">
        <v>150000</v>
      </c>
      <c r="E1786" t="s">
        <v>41</v>
      </c>
      <c r="F1786" t="s">
        <v>42</v>
      </c>
      <c r="G1786" s="7">
        <v>150000</v>
      </c>
      <c r="H1786" s="7">
        <v>82120</v>
      </c>
      <c r="I1786" s="12">
        <f t="shared" si="135"/>
        <v>54.746666666666663</v>
      </c>
      <c r="J1786" s="12">
        <f t="shared" si="134"/>
        <v>5.0499633699633648</v>
      </c>
      <c r="K1786" s="7">
        <v>164233</v>
      </c>
      <c r="L1786" s="7">
        <v>40658</v>
      </c>
      <c r="M1786" s="7">
        <f>G1786-L1786</f>
        <v>109342</v>
      </c>
      <c r="N1786" s="7">
        <v>88902.875</v>
      </c>
      <c r="O1786" s="22">
        <f t="shared" si="136"/>
        <v>1.2299039822952857</v>
      </c>
      <c r="P1786" s="27">
        <v>960</v>
      </c>
      <c r="Q1786" s="32">
        <f t="shared" si="137"/>
        <v>113.89791666666666</v>
      </c>
      <c r="R1786" s="37" t="s">
        <v>3727</v>
      </c>
      <c r="S1786" s="42">
        <f>ABS(O1909-O1786)*100</f>
        <v>26.868145593980898</v>
      </c>
      <c r="T1786" t="s">
        <v>83</v>
      </c>
      <c r="V1786" s="7">
        <v>37125</v>
      </c>
      <c r="W1786" t="s">
        <v>45</v>
      </c>
      <c r="X1786" s="17" t="s">
        <v>46</v>
      </c>
      <c r="Z1786" t="s">
        <v>2671</v>
      </c>
      <c r="AA1786">
        <v>401</v>
      </c>
      <c r="AB1786">
        <v>61</v>
      </c>
    </row>
    <row r="1787" spans="1:28" x14ac:dyDescent="0.25">
      <c r="A1787" t="s">
        <v>3736</v>
      </c>
      <c r="B1787" t="s">
        <v>3737</v>
      </c>
      <c r="C1787" s="17">
        <v>45161</v>
      </c>
      <c r="D1787" s="7">
        <v>175000</v>
      </c>
      <c r="E1787" t="s">
        <v>41</v>
      </c>
      <c r="F1787" t="s">
        <v>42</v>
      </c>
      <c r="G1787" s="7">
        <v>175000</v>
      </c>
      <c r="H1787" s="7">
        <v>92100</v>
      </c>
      <c r="I1787" s="12">
        <f t="shared" si="135"/>
        <v>52.628571428571426</v>
      </c>
      <c r="J1787" s="12">
        <f t="shared" si="134"/>
        <v>2.9318681318681286</v>
      </c>
      <c r="K1787" s="7">
        <v>184194</v>
      </c>
      <c r="L1787" s="7">
        <v>54197</v>
      </c>
      <c r="M1787" s="7">
        <f>G1787-L1787</f>
        <v>120803</v>
      </c>
      <c r="N1787" s="7">
        <v>65325.125</v>
      </c>
      <c r="O1787" s="22">
        <f t="shared" si="136"/>
        <v>1.8492578468085594</v>
      </c>
      <c r="P1787" s="27">
        <v>800</v>
      </c>
      <c r="Q1787" s="32">
        <f t="shared" si="137"/>
        <v>151.00375</v>
      </c>
      <c r="R1787" s="37" t="s">
        <v>3738</v>
      </c>
      <c r="S1787" s="42">
        <f>ABS(O1909-O1787)*100</f>
        <v>35.067240857346469</v>
      </c>
      <c r="T1787" t="s">
        <v>1531</v>
      </c>
      <c r="V1787" s="7">
        <v>37125</v>
      </c>
      <c r="W1787" t="s">
        <v>45</v>
      </c>
      <c r="X1787" s="17" t="s">
        <v>46</v>
      </c>
      <c r="Z1787" t="s">
        <v>2671</v>
      </c>
      <c r="AA1787">
        <v>401</v>
      </c>
      <c r="AB1787">
        <v>45</v>
      </c>
    </row>
    <row r="1788" spans="1:28" x14ac:dyDescent="0.25">
      <c r="A1788" t="s">
        <v>3739</v>
      </c>
      <c r="B1788" t="s">
        <v>3740</v>
      </c>
      <c r="C1788" s="17">
        <v>44914</v>
      </c>
      <c r="D1788" s="7">
        <v>204000</v>
      </c>
      <c r="E1788" t="s">
        <v>3741</v>
      </c>
      <c r="F1788" t="s">
        <v>42</v>
      </c>
      <c r="G1788" s="7">
        <v>204000</v>
      </c>
      <c r="H1788" s="7">
        <v>93020</v>
      </c>
      <c r="I1788" s="12">
        <f t="shared" si="135"/>
        <v>45.598039215686278</v>
      </c>
      <c r="J1788" s="12">
        <f t="shared" si="134"/>
        <v>4.0986640810170201</v>
      </c>
      <c r="K1788" s="7">
        <v>186046</v>
      </c>
      <c r="L1788" s="7">
        <v>40542</v>
      </c>
      <c r="M1788" s="7">
        <f>G1788-L1788</f>
        <v>163458</v>
      </c>
      <c r="N1788" s="7">
        <v>104679.1328125</v>
      </c>
      <c r="O1788" s="22">
        <f t="shared" si="136"/>
        <v>1.5615146553877552</v>
      </c>
      <c r="P1788" s="27">
        <v>960</v>
      </c>
      <c r="Q1788" s="32">
        <f t="shared" si="137"/>
        <v>170.26875000000001</v>
      </c>
      <c r="R1788" s="37" t="s">
        <v>3727</v>
      </c>
      <c r="S1788" s="42">
        <f>ABS(O1909-O1788)*100</f>
        <v>6.2929217152660533</v>
      </c>
      <c r="T1788" t="s">
        <v>83</v>
      </c>
      <c r="V1788" s="7">
        <v>37125</v>
      </c>
      <c r="W1788" t="s">
        <v>45</v>
      </c>
      <c r="X1788" s="17" t="s">
        <v>46</v>
      </c>
      <c r="Z1788" t="s">
        <v>2671</v>
      </c>
      <c r="AA1788">
        <v>401</v>
      </c>
      <c r="AB1788">
        <v>68</v>
      </c>
    </row>
    <row r="1789" spans="1:28" x14ac:dyDescent="0.25">
      <c r="A1789" t="s">
        <v>3742</v>
      </c>
      <c r="B1789" t="s">
        <v>3743</v>
      </c>
      <c r="C1789" s="17">
        <v>44742</v>
      </c>
      <c r="D1789" s="7">
        <v>236000</v>
      </c>
      <c r="E1789" t="s">
        <v>41</v>
      </c>
      <c r="F1789" t="s">
        <v>42</v>
      </c>
      <c r="G1789" s="7">
        <v>236000</v>
      </c>
      <c r="H1789" s="7">
        <v>159140</v>
      </c>
      <c r="I1789" s="12">
        <f t="shared" si="135"/>
        <v>67.432203389830519</v>
      </c>
      <c r="J1789" s="12">
        <f t="shared" si="134"/>
        <v>17.735500093127222</v>
      </c>
      <c r="K1789" s="7">
        <v>318271</v>
      </c>
      <c r="L1789" s="7">
        <v>41291</v>
      </c>
      <c r="M1789" s="7">
        <f>G1789-L1789</f>
        <v>194709</v>
      </c>
      <c r="N1789" s="7">
        <v>139185.921875</v>
      </c>
      <c r="O1789" s="22">
        <f t="shared" si="136"/>
        <v>1.3989130321302476</v>
      </c>
      <c r="P1789" s="27">
        <v>2790</v>
      </c>
      <c r="Q1789" s="32">
        <f t="shared" si="137"/>
        <v>69.788172043010746</v>
      </c>
      <c r="R1789" s="37" t="s">
        <v>3738</v>
      </c>
      <c r="S1789" s="42">
        <f>ABS(O1909-O1789)*100</f>
        <v>9.9672406104847067</v>
      </c>
      <c r="T1789" t="s">
        <v>83</v>
      </c>
      <c r="V1789" s="7">
        <v>37125</v>
      </c>
      <c r="W1789" t="s">
        <v>45</v>
      </c>
      <c r="X1789" s="17" t="s">
        <v>46</v>
      </c>
      <c r="Z1789" t="s">
        <v>2671</v>
      </c>
      <c r="AA1789">
        <v>401</v>
      </c>
      <c r="AB1789">
        <v>41</v>
      </c>
    </row>
    <row r="1790" spans="1:28" x14ac:dyDescent="0.25">
      <c r="A1790" t="s">
        <v>3744</v>
      </c>
      <c r="B1790" t="s">
        <v>3745</v>
      </c>
      <c r="C1790" s="17">
        <v>45270</v>
      </c>
      <c r="D1790" s="7">
        <v>170800</v>
      </c>
      <c r="E1790" t="s">
        <v>41</v>
      </c>
      <c r="F1790" t="s">
        <v>42</v>
      </c>
      <c r="G1790" s="7">
        <v>170800</v>
      </c>
      <c r="H1790" s="7">
        <v>82130</v>
      </c>
      <c r="I1790" s="12">
        <f t="shared" si="135"/>
        <v>48.085480093676814</v>
      </c>
      <c r="J1790" s="12">
        <f t="shared" si="134"/>
        <v>1.6112232030264835</v>
      </c>
      <c r="K1790" s="7">
        <v>164263</v>
      </c>
      <c r="L1790" s="7">
        <v>37994</v>
      </c>
      <c r="M1790" s="7">
        <f>G1790-L1790</f>
        <v>132806</v>
      </c>
      <c r="N1790" s="7">
        <v>63451.7578125</v>
      </c>
      <c r="O1790" s="22">
        <f t="shared" si="136"/>
        <v>2.0930231813662568</v>
      </c>
      <c r="P1790" s="27">
        <v>940</v>
      </c>
      <c r="Q1790" s="32">
        <f t="shared" si="137"/>
        <v>141.28297872340426</v>
      </c>
      <c r="R1790" s="37" t="s">
        <v>3738</v>
      </c>
      <c r="S1790" s="42">
        <f>ABS(O1909-O1790)*100</f>
        <v>59.443774313116208</v>
      </c>
      <c r="T1790" t="s">
        <v>1531</v>
      </c>
      <c r="V1790" s="7">
        <v>37125</v>
      </c>
      <c r="W1790" t="s">
        <v>45</v>
      </c>
      <c r="X1790" s="17" t="s">
        <v>46</v>
      </c>
      <c r="Z1790" t="s">
        <v>2671</v>
      </c>
      <c r="AA1790">
        <v>401</v>
      </c>
      <c r="AB1790">
        <v>45</v>
      </c>
    </row>
    <row r="1791" spans="1:28" x14ac:dyDescent="0.25">
      <c r="A1791" t="s">
        <v>3746</v>
      </c>
      <c r="B1791" t="s">
        <v>3747</v>
      </c>
      <c r="C1791" s="17">
        <v>44700</v>
      </c>
      <c r="D1791" s="7">
        <v>280000</v>
      </c>
      <c r="E1791" t="s">
        <v>41</v>
      </c>
      <c r="F1791" t="s">
        <v>42</v>
      </c>
      <c r="G1791" s="7">
        <v>280000</v>
      </c>
      <c r="H1791" s="7">
        <v>143220</v>
      </c>
      <c r="I1791" s="12">
        <f t="shared" si="135"/>
        <v>51.15</v>
      </c>
      <c r="J1791" s="12">
        <f t="shared" si="134"/>
        <v>1.4532967032967008</v>
      </c>
      <c r="K1791" s="7">
        <v>286442</v>
      </c>
      <c r="L1791" s="7">
        <v>41705</v>
      </c>
      <c r="M1791" s="7">
        <f>G1791-L1791</f>
        <v>238295</v>
      </c>
      <c r="N1791" s="7">
        <v>176069.78125</v>
      </c>
      <c r="O1791" s="22">
        <f t="shared" si="136"/>
        <v>1.3534122568235996</v>
      </c>
      <c r="P1791" s="27">
        <v>1480</v>
      </c>
      <c r="Q1791" s="32">
        <f t="shared" si="137"/>
        <v>161.01013513513513</v>
      </c>
      <c r="R1791" s="37" t="s">
        <v>3727</v>
      </c>
      <c r="S1791" s="42">
        <f>ABS(O1909-O1791)*100</f>
        <v>14.517318141149516</v>
      </c>
      <c r="T1791" t="s">
        <v>44</v>
      </c>
      <c r="V1791" s="7">
        <v>37125</v>
      </c>
      <c r="W1791" t="s">
        <v>45</v>
      </c>
      <c r="X1791" s="17" t="s">
        <v>46</v>
      </c>
      <c r="Z1791" t="s">
        <v>2671</v>
      </c>
      <c r="AA1791">
        <v>401</v>
      </c>
      <c r="AB1791">
        <v>73</v>
      </c>
    </row>
    <row r="1792" spans="1:28" x14ac:dyDescent="0.25">
      <c r="A1792" t="s">
        <v>3748</v>
      </c>
      <c r="B1792" t="s">
        <v>3749</v>
      </c>
      <c r="C1792" s="17">
        <v>45021</v>
      </c>
      <c r="D1792" s="7">
        <v>251000</v>
      </c>
      <c r="E1792" t="s">
        <v>41</v>
      </c>
      <c r="F1792" t="s">
        <v>42</v>
      </c>
      <c r="G1792" s="7">
        <v>251000</v>
      </c>
      <c r="H1792" s="7">
        <v>133790</v>
      </c>
      <c r="I1792" s="12">
        <f t="shared" si="135"/>
        <v>53.302788844621517</v>
      </c>
      <c r="J1792" s="12">
        <f t="shared" si="134"/>
        <v>3.6060855479182194</v>
      </c>
      <c r="K1792" s="7">
        <v>267576</v>
      </c>
      <c r="L1792" s="7">
        <v>41705</v>
      </c>
      <c r="M1792" s="7">
        <f>G1792-L1792</f>
        <v>209295</v>
      </c>
      <c r="N1792" s="7">
        <v>162497.125</v>
      </c>
      <c r="O1792" s="22">
        <f t="shared" si="136"/>
        <v>1.2879920183203242</v>
      </c>
      <c r="P1792" s="27">
        <v>1431</v>
      </c>
      <c r="Q1792" s="32">
        <f t="shared" si="137"/>
        <v>146.25786163522014</v>
      </c>
      <c r="R1792" s="37" t="s">
        <v>3727</v>
      </c>
      <c r="S1792" s="42">
        <f>ABS(O1909-O1792)*100</f>
        <v>21.059341991477055</v>
      </c>
      <c r="T1792" t="s">
        <v>83</v>
      </c>
      <c r="V1792" s="7">
        <v>37125</v>
      </c>
      <c r="W1792" t="s">
        <v>45</v>
      </c>
      <c r="X1792" s="17" t="s">
        <v>46</v>
      </c>
      <c r="Z1792" t="s">
        <v>2671</v>
      </c>
      <c r="AA1792">
        <v>401</v>
      </c>
      <c r="AB1792">
        <v>66</v>
      </c>
    </row>
    <row r="1793" spans="1:28" x14ac:dyDescent="0.25">
      <c r="A1793" t="s">
        <v>3750</v>
      </c>
      <c r="B1793" t="s">
        <v>3751</v>
      </c>
      <c r="C1793" s="17">
        <v>44811</v>
      </c>
      <c r="D1793" s="7">
        <v>170000</v>
      </c>
      <c r="E1793" t="s">
        <v>41</v>
      </c>
      <c r="F1793" t="s">
        <v>78</v>
      </c>
      <c r="G1793" s="7">
        <v>170000</v>
      </c>
      <c r="H1793" s="7">
        <v>94230</v>
      </c>
      <c r="I1793" s="12">
        <f t="shared" si="135"/>
        <v>55.429411764705883</v>
      </c>
      <c r="J1793" s="12">
        <f t="shared" si="134"/>
        <v>5.7327084680025848</v>
      </c>
      <c r="K1793" s="7">
        <v>188462</v>
      </c>
      <c r="L1793" s="7">
        <v>75119</v>
      </c>
      <c r="M1793" s="7">
        <f>G1793-L1793</f>
        <v>94881</v>
      </c>
      <c r="N1793" s="7">
        <v>67466.0703125</v>
      </c>
      <c r="O1793" s="22">
        <f t="shared" si="136"/>
        <v>1.4063513638858052</v>
      </c>
      <c r="P1793" s="27">
        <v>912</v>
      </c>
      <c r="Q1793" s="32">
        <f t="shared" si="137"/>
        <v>104.03618421052632</v>
      </c>
      <c r="R1793" s="37" t="s">
        <v>3738</v>
      </c>
      <c r="S1793" s="42">
        <f>ABS(O1909-O1793)*100</f>
        <v>9.223407434928955</v>
      </c>
      <c r="T1793" t="s">
        <v>1531</v>
      </c>
      <c r="V1793" s="7">
        <v>74250</v>
      </c>
      <c r="W1793" t="s">
        <v>45</v>
      </c>
      <c r="X1793" s="17" t="s">
        <v>46</v>
      </c>
      <c r="Y1793" t="s">
        <v>3752</v>
      </c>
      <c r="Z1793" t="s">
        <v>2671</v>
      </c>
      <c r="AA1793">
        <v>401</v>
      </c>
      <c r="AB1793">
        <v>45</v>
      </c>
    </row>
    <row r="1794" spans="1:28" x14ac:dyDescent="0.25">
      <c r="A1794" t="s">
        <v>3753</v>
      </c>
      <c r="B1794" t="s">
        <v>3754</v>
      </c>
      <c r="C1794" s="17">
        <v>45259</v>
      </c>
      <c r="D1794" s="7">
        <v>199000</v>
      </c>
      <c r="E1794" t="s">
        <v>41</v>
      </c>
      <c r="F1794" t="s">
        <v>42</v>
      </c>
      <c r="G1794" s="7">
        <v>199000</v>
      </c>
      <c r="H1794" s="7">
        <v>93730</v>
      </c>
      <c r="I1794" s="12">
        <f t="shared" si="135"/>
        <v>47.100502512562812</v>
      </c>
      <c r="J1794" s="12">
        <f t="shared" si="134"/>
        <v>2.5962007841404855</v>
      </c>
      <c r="K1794" s="7">
        <v>187463</v>
      </c>
      <c r="L1794" s="7">
        <v>38888</v>
      </c>
      <c r="M1794" s="7">
        <f>G1794-L1794</f>
        <v>160112</v>
      </c>
      <c r="N1794" s="7">
        <v>74660.8046875</v>
      </c>
      <c r="O1794" s="22">
        <f t="shared" si="136"/>
        <v>2.1445255066586038</v>
      </c>
      <c r="P1794" s="27">
        <v>1160</v>
      </c>
      <c r="Q1794" s="32">
        <f t="shared" si="137"/>
        <v>138.02758620689656</v>
      </c>
      <c r="R1794" s="37" t="s">
        <v>3738</v>
      </c>
      <c r="S1794" s="42">
        <f>ABS(O1909-O1794)*100</f>
        <v>64.594006842350908</v>
      </c>
      <c r="T1794" t="s">
        <v>1531</v>
      </c>
      <c r="V1794" s="7">
        <v>37125</v>
      </c>
      <c r="W1794" t="s">
        <v>45</v>
      </c>
      <c r="X1794" s="17" t="s">
        <v>46</v>
      </c>
      <c r="Z1794" t="s">
        <v>2671</v>
      </c>
      <c r="AA1794">
        <v>401</v>
      </c>
      <c r="AB1794">
        <v>45</v>
      </c>
    </row>
    <row r="1795" spans="1:28" x14ac:dyDescent="0.25">
      <c r="A1795" t="s">
        <v>3755</v>
      </c>
      <c r="B1795" t="s">
        <v>3756</v>
      </c>
      <c r="C1795" s="17">
        <v>44741</v>
      </c>
      <c r="D1795" s="7">
        <v>245500</v>
      </c>
      <c r="E1795" t="s">
        <v>41</v>
      </c>
      <c r="F1795" t="s">
        <v>42</v>
      </c>
      <c r="G1795" s="7">
        <v>245500</v>
      </c>
      <c r="H1795" s="7">
        <v>119440</v>
      </c>
      <c r="I1795" s="12">
        <f t="shared" si="135"/>
        <v>48.651731160896126</v>
      </c>
      <c r="J1795" s="12">
        <f t="shared" ref="J1795:J1858" si="138">+ABS(I1795-$I$1914)</f>
        <v>1.0449721358071713</v>
      </c>
      <c r="K1795" s="7">
        <v>238871</v>
      </c>
      <c r="L1795" s="7">
        <v>39698</v>
      </c>
      <c r="M1795" s="7">
        <f>G1795-L1795</f>
        <v>205802</v>
      </c>
      <c r="N1795" s="7">
        <v>100086.9375</v>
      </c>
      <c r="O1795" s="22">
        <f t="shared" si="136"/>
        <v>2.0562323629894261</v>
      </c>
      <c r="P1795" s="27">
        <v>1804</v>
      </c>
      <c r="Q1795" s="32">
        <f t="shared" si="137"/>
        <v>114.08093126385809</v>
      </c>
      <c r="R1795" s="37" t="s">
        <v>3738</v>
      </c>
      <c r="S1795" s="42">
        <f>ABS(O1909-O1795)*100</f>
        <v>55.764692475433144</v>
      </c>
      <c r="T1795" t="s">
        <v>1531</v>
      </c>
      <c r="V1795" s="7">
        <v>37125</v>
      </c>
      <c r="W1795" t="s">
        <v>45</v>
      </c>
      <c r="X1795" s="17" t="s">
        <v>46</v>
      </c>
      <c r="Z1795" t="s">
        <v>2671</v>
      </c>
      <c r="AA1795">
        <v>401</v>
      </c>
      <c r="AB1795">
        <v>45</v>
      </c>
    </row>
    <row r="1796" spans="1:28" x14ac:dyDescent="0.25">
      <c r="A1796" t="s">
        <v>3757</v>
      </c>
      <c r="B1796" t="s">
        <v>3758</v>
      </c>
      <c r="C1796" s="17">
        <v>44832</v>
      </c>
      <c r="D1796" s="7">
        <v>164900</v>
      </c>
      <c r="E1796" t="s">
        <v>41</v>
      </c>
      <c r="F1796" t="s">
        <v>42</v>
      </c>
      <c r="G1796" s="7">
        <v>164900</v>
      </c>
      <c r="H1796" s="7">
        <v>75730</v>
      </c>
      <c r="I1796" s="12">
        <f t="shared" si="135"/>
        <v>45.924802910855064</v>
      </c>
      <c r="J1796" s="12">
        <f t="shared" si="138"/>
        <v>3.7719003858482338</v>
      </c>
      <c r="K1796" s="7">
        <v>151457</v>
      </c>
      <c r="L1796" s="7">
        <v>38409</v>
      </c>
      <c r="M1796" s="7">
        <f>G1796-L1796</f>
        <v>126491</v>
      </c>
      <c r="N1796" s="7">
        <v>56808.0390625</v>
      </c>
      <c r="O1796" s="22">
        <f t="shared" si="136"/>
        <v>2.2266390829092879</v>
      </c>
      <c r="P1796" s="27">
        <v>976</v>
      </c>
      <c r="Q1796" s="32">
        <f t="shared" si="137"/>
        <v>129.6014344262295</v>
      </c>
      <c r="R1796" s="37" t="s">
        <v>3738</v>
      </c>
      <c r="S1796" s="42">
        <f>ABS(O1909-O1796)*100</f>
        <v>72.805364467419324</v>
      </c>
      <c r="T1796" t="s">
        <v>1531</v>
      </c>
      <c r="V1796" s="7">
        <v>37125</v>
      </c>
      <c r="W1796" t="s">
        <v>45</v>
      </c>
      <c r="X1796" s="17" t="s">
        <v>46</v>
      </c>
      <c r="Z1796" t="s">
        <v>2671</v>
      </c>
      <c r="AA1796">
        <v>401</v>
      </c>
      <c r="AB1796">
        <v>45</v>
      </c>
    </row>
    <row r="1797" spans="1:28" x14ac:dyDescent="0.25">
      <c r="A1797" t="s">
        <v>3759</v>
      </c>
      <c r="B1797" t="s">
        <v>3760</v>
      </c>
      <c r="C1797" s="17">
        <v>45359</v>
      </c>
      <c r="D1797" s="7">
        <v>255000</v>
      </c>
      <c r="E1797" t="s">
        <v>41</v>
      </c>
      <c r="F1797" t="s">
        <v>42</v>
      </c>
      <c r="G1797" s="7">
        <v>255000</v>
      </c>
      <c r="H1797" s="7">
        <v>112940</v>
      </c>
      <c r="I1797" s="12">
        <f t="shared" si="135"/>
        <v>44.290196078431372</v>
      </c>
      <c r="J1797" s="12">
        <f t="shared" si="138"/>
        <v>5.4065072182719263</v>
      </c>
      <c r="K1797" s="7">
        <v>225888</v>
      </c>
      <c r="L1797" s="7">
        <v>42176</v>
      </c>
      <c r="M1797" s="7">
        <f>G1797-L1797</f>
        <v>212824</v>
      </c>
      <c r="N1797" s="7">
        <v>132166.90625</v>
      </c>
      <c r="O1797" s="22">
        <f t="shared" si="136"/>
        <v>1.610266942296684</v>
      </c>
      <c r="P1797" s="27">
        <v>1259</v>
      </c>
      <c r="Q1797" s="32">
        <f t="shared" si="137"/>
        <v>169.04209690230343</v>
      </c>
      <c r="R1797" s="37" t="s">
        <v>3727</v>
      </c>
      <c r="S1797" s="42">
        <f>ABS(O1909-O1797)*100</f>
        <v>11.168150406158928</v>
      </c>
      <c r="T1797" t="s">
        <v>83</v>
      </c>
      <c r="V1797" s="7">
        <v>37125</v>
      </c>
      <c r="W1797" t="s">
        <v>45</v>
      </c>
      <c r="X1797" s="17" t="s">
        <v>46</v>
      </c>
      <c r="Z1797" t="s">
        <v>2671</v>
      </c>
      <c r="AA1797">
        <v>401</v>
      </c>
      <c r="AB1797">
        <v>65</v>
      </c>
    </row>
    <row r="1798" spans="1:28" x14ac:dyDescent="0.25">
      <c r="A1798" t="s">
        <v>3761</v>
      </c>
      <c r="B1798" t="s">
        <v>3762</v>
      </c>
      <c r="C1798" s="17">
        <v>45328</v>
      </c>
      <c r="D1798" s="7">
        <v>247500</v>
      </c>
      <c r="E1798" t="s">
        <v>41</v>
      </c>
      <c r="F1798" t="s">
        <v>42</v>
      </c>
      <c r="G1798" s="7">
        <v>247500</v>
      </c>
      <c r="H1798" s="7">
        <v>112980</v>
      </c>
      <c r="I1798" s="12">
        <f t="shared" si="135"/>
        <v>45.648484848484848</v>
      </c>
      <c r="J1798" s="12">
        <f t="shared" si="138"/>
        <v>4.0482184482184493</v>
      </c>
      <c r="K1798" s="7">
        <v>225968</v>
      </c>
      <c r="L1798" s="7">
        <v>42544</v>
      </c>
      <c r="M1798" s="7">
        <f>G1798-L1798</f>
        <v>204956</v>
      </c>
      <c r="N1798" s="7">
        <v>131959.71875</v>
      </c>
      <c r="O1798" s="22">
        <f t="shared" si="136"/>
        <v>1.5531709368697029</v>
      </c>
      <c r="P1798" s="27">
        <v>1301</v>
      </c>
      <c r="Q1798" s="32">
        <f t="shared" si="137"/>
        <v>157.53727901614144</v>
      </c>
      <c r="R1798" s="37" t="s">
        <v>3727</v>
      </c>
      <c r="S1798" s="42">
        <f>ABS(O1909-O1798)*100</f>
        <v>5.4585498634608154</v>
      </c>
      <c r="T1798" t="s">
        <v>83</v>
      </c>
      <c r="V1798" s="7">
        <v>37125</v>
      </c>
      <c r="W1798" t="s">
        <v>45</v>
      </c>
      <c r="X1798" s="17" t="s">
        <v>46</v>
      </c>
      <c r="Z1798" t="s">
        <v>2671</v>
      </c>
      <c r="AA1798">
        <v>401</v>
      </c>
      <c r="AB1798">
        <v>61</v>
      </c>
    </row>
    <row r="1799" spans="1:28" x14ac:dyDescent="0.25">
      <c r="A1799" t="s">
        <v>3763</v>
      </c>
      <c r="B1799" t="s">
        <v>3764</v>
      </c>
      <c r="C1799" s="17">
        <v>45050</v>
      </c>
      <c r="D1799" s="7">
        <v>199900</v>
      </c>
      <c r="E1799" t="s">
        <v>41</v>
      </c>
      <c r="F1799" t="s">
        <v>42</v>
      </c>
      <c r="G1799" s="7">
        <v>199900</v>
      </c>
      <c r="H1799" s="7">
        <v>93650</v>
      </c>
      <c r="I1799" s="12">
        <f t="shared" si="135"/>
        <v>46.848424212106053</v>
      </c>
      <c r="J1799" s="12">
        <f t="shared" si="138"/>
        <v>2.8482790845972445</v>
      </c>
      <c r="K1799" s="7">
        <v>187300</v>
      </c>
      <c r="L1799" s="7">
        <v>38538</v>
      </c>
      <c r="M1799" s="7">
        <f>G1799-L1799</f>
        <v>161362</v>
      </c>
      <c r="N1799" s="7">
        <v>74754.7734375</v>
      </c>
      <c r="O1799" s="22">
        <f t="shared" si="136"/>
        <v>2.1585511209516199</v>
      </c>
      <c r="P1799" s="27">
        <v>960</v>
      </c>
      <c r="Q1799" s="32">
        <f t="shared" si="137"/>
        <v>168.08541666666667</v>
      </c>
      <c r="R1799" s="37" t="s">
        <v>3738</v>
      </c>
      <c r="S1799" s="42">
        <f>ABS(O1909-O1799)*100</f>
        <v>65.996568271652521</v>
      </c>
      <c r="T1799" t="s">
        <v>83</v>
      </c>
      <c r="V1799" s="7">
        <v>37125</v>
      </c>
      <c r="W1799" t="s">
        <v>45</v>
      </c>
      <c r="X1799" s="17" t="s">
        <v>46</v>
      </c>
      <c r="Z1799" t="s">
        <v>2671</v>
      </c>
      <c r="AA1799">
        <v>401</v>
      </c>
      <c r="AB1799">
        <v>49</v>
      </c>
    </row>
    <row r="1800" spans="1:28" x14ac:dyDescent="0.25">
      <c r="A1800" t="s">
        <v>3765</v>
      </c>
      <c r="B1800" t="s">
        <v>3766</v>
      </c>
      <c r="C1800" s="17">
        <v>45170</v>
      </c>
      <c r="D1800" s="7">
        <v>135000</v>
      </c>
      <c r="E1800" t="s">
        <v>41</v>
      </c>
      <c r="F1800" t="s">
        <v>42</v>
      </c>
      <c r="G1800" s="7">
        <v>135000</v>
      </c>
      <c r="H1800" s="7">
        <v>71020</v>
      </c>
      <c r="I1800" s="12">
        <f t="shared" si="135"/>
        <v>52.607407407407401</v>
      </c>
      <c r="J1800" s="12">
        <f t="shared" si="138"/>
        <v>2.9107041107041027</v>
      </c>
      <c r="K1800" s="7">
        <v>142039</v>
      </c>
      <c r="L1800" s="7">
        <v>38967</v>
      </c>
      <c r="M1800" s="7">
        <f>G1800-L1800</f>
        <v>96033</v>
      </c>
      <c r="N1800" s="7">
        <v>51794.9765625</v>
      </c>
      <c r="O1800" s="22">
        <f t="shared" si="136"/>
        <v>1.8540987248853917</v>
      </c>
      <c r="P1800" s="27">
        <v>800</v>
      </c>
      <c r="Q1800" s="32">
        <f t="shared" si="137"/>
        <v>120.04125000000001</v>
      </c>
      <c r="R1800" s="37" t="s">
        <v>3738</v>
      </c>
      <c r="S1800" s="42">
        <f>ABS(O1909-O1800)*100</f>
        <v>35.5513286650297</v>
      </c>
      <c r="T1800" t="s">
        <v>1531</v>
      </c>
      <c r="V1800" s="7">
        <v>37125</v>
      </c>
      <c r="W1800" t="s">
        <v>45</v>
      </c>
      <c r="X1800" s="17" t="s">
        <v>46</v>
      </c>
      <c r="Z1800" t="s">
        <v>2671</v>
      </c>
      <c r="AA1800">
        <v>401</v>
      </c>
      <c r="AB1800">
        <v>45</v>
      </c>
    </row>
    <row r="1801" spans="1:28" x14ac:dyDescent="0.25">
      <c r="A1801" t="s">
        <v>3767</v>
      </c>
      <c r="B1801" t="s">
        <v>3768</v>
      </c>
      <c r="C1801" s="17">
        <v>45351</v>
      </c>
      <c r="D1801" s="7">
        <v>187500</v>
      </c>
      <c r="E1801" t="s">
        <v>41</v>
      </c>
      <c r="F1801" t="s">
        <v>42</v>
      </c>
      <c r="G1801" s="7">
        <v>187500</v>
      </c>
      <c r="H1801" s="7">
        <v>92680</v>
      </c>
      <c r="I1801" s="12">
        <f t="shared" si="135"/>
        <v>49.429333333333332</v>
      </c>
      <c r="J1801" s="12">
        <f t="shared" si="138"/>
        <v>0.26736996336996555</v>
      </c>
      <c r="K1801" s="7">
        <v>185356</v>
      </c>
      <c r="L1801" s="7">
        <v>40593</v>
      </c>
      <c r="M1801" s="7">
        <f>G1801-L1801</f>
        <v>146907</v>
      </c>
      <c r="N1801" s="7">
        <v>72745.2265625</v>
      </c>
      <c r="O1801" s="22">
        <f t="shared" si="136"/>
        <v>2.0194727123955407</v>
      </c>
      <c r="P1801" s="27">
        <v>888</v>
      </c>
      <c r="Q1801" s="32">
        <f t="shared" si="137"/>
        <v>165.43581081081081</v>
      </c>
      <c r="R1801" s="37" t="s">
        <v>3738</v>
      </c>
      <c r="S1801" s="42">
        <f>ABS(O1909-O1801)*100</f>
        <v>52.088727416044598</v>
      </c>
      <c r="T1801" t="s">
        <v>1531</v>
      </c>
      <c r="V1801" s="7">
        <v>37125</v>
      </c>
      <c r="W1801" t="s">
        <v>45</v>
      </c>
      <c r="X1801" s="17" t="s">
        <v>46</v>
      </c>
      <c r="Z1801" t="s">
        <v>2671</v>
      </c>
      <c r="AA1801">
        <v>401</v>
      </c>
      <c r="AB1801">
        <v>45</v>
      </c>
    </row>
    <row r="1802" spans="1:28" x14ac:dyDescent="0.25">
      <c r="A1802" t="s">
        <v>3769</v>
      </c>
      <c r="B1802" t="s">
        <v>3770</v>
      </c>
      <c r="C1802" s="17">
        <v>44771</v>
      </c>
      <c r="D1802" s="7">
        <v>140000</v>
      </c>
      <c r="E1802" t="s">
        <v>41</v>
      </c>
      <c r="F1802" t="s">
        <v>42</v>
      </c>
      <c r="G1802" s="7">
        <v>140000</v>
      </c>
      <c r="H1802" s="7">
        <v>68380</v>
      </c>
      <c r="I1802" s="12">
        <f t="shared" si="135"/>
        <v>48.842857142857142</v>
      </c>
      <c r="J1802" s="12">
        <f t="shared" si="138"/>
        <v>0.85384615384615614</v>
      </c>
      <c r="K1802" s="7">
        <v>136764</v>
      </c>
      <c r="L1802" s="7">
        <v>42096</v>
      </c>
      <c r="M1802" s="7">
        <f>G1802-L1802</f>
        <v>97904</v>
      </c>
      <c r="N1802" s="7">
        <v>47571.859375</v>
      </c>
      <c r="O1802" s="22">
        <f t="shared" si="136"/>
        <v>2.0580234047242345</v>
      </c>
      <c r="P1802" s="27">
        <v>666</v>
      </c>
      <c r="Q1802" s="32">
        <f t="shared" si="137"/>
        <v>147.00300300300302</v>
      </c>
      <c r="R1802" s="37" t="s">
        <v>3738</v>
      </c>
      <c r="S1802" s="42">
        <f>ABS(O1909-O1802)*100</f>
        <v>55.943796648913981</v>
      </c>
      <c r="T1802" t="s">
        <v>1531</v>
      </c>
      <c r="V1802" s="7">
        <v>37125</v>
      </c>
      <c r="W1802" t="s">
        <v>45</v>
      </c>
      <c r="X1802" s="17" t="s">
        <v>46</v>
      </c>
      <c r="Z1802" t="s">
        <v>2671</v>
      </c>
      <c r="AA1802">
        <v>401</v>
      </c>
      <c r="AB1802">
        <v>45</v>
      </c>
    </row>
    <row r="1803" spans="1:28" x14ac:dyDescent="0.25">
      <c r="A1803" t="s">
        <v>3771</v>
      </c>
      <c r="B1803" t="s">
        <v>3772</v>
      </c>
      <c r="C1803" s="17">
        <v>45324</v>
      </c>
      <c r="D1803" s="7">
        <v>235000</v>
      </c>
      <c r="E1803" t="s">
        <v>41</v>
      </c>
      <c r="F1803" t="s">
        <v>42</v>
      </c>
      <c r="G1803" s="7">
        <v>235000</v>
      </c>
      <c r="H1803" s="7">
        <v>97620</v>
      </c>
      <c r="I1803" s="12">
        <f t="shared" si="135"/>
        <v>41.540425531914892</v>
      </c>
      <c r="J1803" s="12">
        <f t="shared" si="138"/>
        <v>8.1562777647884062</v>
      </c>
      <c r="K1803" s="7">
        <v>195237</v>
      </c>
      <c r="L1803" s="7">
        <v>41326</v>
      </c>
      <c r="M1803" s="7">
        <f>G1803-L1803</f>
        <v>193674</v>
      </c>
      <c r="N1803" s="7">
        <v>77342.2109375</v>
      </c>
      <c r="O1803" s="22">
        <f t="shared" si="136"/>
        <v>2.5041177082008601</v>
      </c>
      <c r="P1803" s="27">
        <v>1279</v>
      </c>
      <c r="Q1803" s="32">
        <f t="shared" si="137"/>
        <v>151.42611415168099</v>
      </c>
      <c r="R1803" s="37" t="s">
        <v>3738</v>
      </c>
      <c r="S1803" s="42">
        <f>ABS(O1909-O1803)*100</f>
        <v>100.55322699657654</v>
      </c>
      <c r="T1803" t="s">
        <v>325</v>
      </c>
      <c r="V1803" s="7">
        <v>37125</v>
      </c>
      <c r="W1803" t="s">
        <v>45</v>
      </c>
      <c r="X1803" s="17" t="s">
        <v>46</v>
      </c>
      <c r="Z1803" t="s">
        <v>2671</v>
      </c>
      <c r="AA1803">
        <v>401</v>
      </c>
      <c r="AB1803">
        <v>45</v>
      </c>
    </row>
    <row r="1804" spans="1:28" x14ac:dyDescent="0.25">
      <c r="A1804" t="s">
        <v>3773</v>
      </c>
      <c r="B1804" t="s">
        <v>3774</v>
      </c>
      <c r="C1804" s="17">
        <v>45044</v>
      </c>
      <c r="D1804" s="7">
        <v>200000</v>
      </c>
      <c r="E1804" t="s">
        <v>41</v>
      </c>
      <c r="F1804" t="s">
        <v>42</v>
      </c>
      <c r="G1804" s="7">
        <v>200000</v>
      </c>
      <c r="H1804" s="7">
        <v>72920</v>
      </c>
      <c r="I1804" s="12">
        <f t="shared" si="135"/>
        <v>36.46</v>
      </c>
      <c r="J1804" s="12">
        <f t="shared" si="138"/>
        <v>13.236703296703297</v>
      </c>
      <c r="K1804" s="7">
        <v>145844</v>
      </c>
      <c r="L1804" s="7">
        <v>37994</v>
      </c>
      <c r="M1804" s="7">
        <f>G1804-L1804</f>
        <v>162006</v>
      </c>
      <c r="N1804" s="7">
        <v>54195.98046875</v>
      </c>
      <c r="O1804" s="22">
        <f t="shared" si="136"/>
        <v>2.9892622773641753</v>
      </c>
      <c r="P1804" s="27">
        <v>1014</v>
      </c>
      <c r="Q1804" s="32">
        <f t="shared" si="137"/>
        <v>159.76923076923077</v>
      </c>
      <c r="R1804" s="37" t="s">
        <v>3738</v>
      </c>
      <c r="S1804" s="42">
        <f>ABS(O1909-O1804)*100</f>
        <v>149.06768391290805</v>
      </c>
      <c r="T1804" t="s">
        <v>1531</v>
      </c>
      <c r="V1804" s="7">
        <v>37125</v>
      </c>
      <c r="W1804" t="s">
        <v>45</v>
      </c>
      <c r="X1804" s="17" t="s">
        <v>46</v>
      </c>
      <c r="Z1804" t="s">
        <v>2671</v>
      </c>
      <c r="AA1804">
        <v>401</v>
      </c>
      <c r="AB1804">
        <v>45</v>
      </c>
    </row>
    <row r="1805" spans="1:28" x14ac:dyDescent="0.25">
      <c r="A1805" t="s">
        <v>3775</v>
      </c>
      <c r="B1805" t="s">
        <v>3776</v>
      </c>
      <c r="C1805" s="17">
        <v>44792</v>
      </c>
      <c r="D1805" s="7">
        <v>151000</v>
      </c>
      <c r="E1805" t="s">
        <v>41</v>
      </c>
      <c r="F1805" t="s">
        <v>42</v>
      </c>
      <c r="G1805" s="7">
        <v>151000</v>
      </c>
      <c r="H1805" s="7">
        <v>78350</v>
      </c>
      <c r="I1805" s="12">
        <f t="shared" si="135"/>
        <v>51.887417218543042</v>
      </c>
      <c r="J1805" s="12">
        <f t="shared" si="138"/>
        <v>2.1907139218397447</v>
      </c>
      <c r="K1805" s="7">
        <v>156692</v>
      </c>
      <c r="L1805" s="7">
        <v>39095</v>
      </c>
      <c r="M1805" s="7">
        <f>G1805-L1805</f>
        <v>111905</v>
      </c>
      <c r="N1805" s="7">
        <v>59093.96875</v>
      </c>
      <c r="O1805" s="22">
        <f t="shared" si="136"/>
        <v>1.8936788705700189</v>
      </c>
      <c r="P1805" s="27">
        <v>900</v>
      </c>
      <c r="Q1805" s="32">
        <f t="shared" si="137"/>
        <v>124.33888888888889</v>
      </c>
      <c r="R1805" s="37" t="s">
        <v>3738</v>
      </c>
      <c r="S1805" s="42">
        <f>ABS(O1909-O1805)*100</f>
        <v>39.509343233492423</v>
      </c>
      <c r="T1805" t="s">
        <v>1531</v>
      </c>
      <c r="V1805" s="7">
        <v>37125</v>
      </c>
      <c r="W1805" t="s">
        <v>45</v>
      </c>
      <c r="X1805" s="17" t="s">
        <v>46</v>
      </c>
      <c r="Z1805" t="s">
        <v>2671</v>
      </c>
      <c r="AA1805">
        <v>401</v>
      </c>
      <c r="AB1805">
        <v>45</v>
      </c>
    </row>
    <row r="1806" spans="1:28" x14ac:dyDescent="0.25">
      <c r="A1806" t="s">
        <v>3777</v>
      </c>
      <c r="B1806" t="s">
        <v>3778</v>
      </c>
      <c r="C1806" s="17">
        <v>45044</v>
      </c>
      <c r="D1806" s="7">
        <v>240000</v>
      </c>
      <c r="E1806" t="s">
        <v>41</v>
      </c>
      <c r="F1806" t="s">
        <v>42</v>
      </c>
      <c r="G1806" s="7">
        <v>240000</v>
      </c>
      <c r="H1806" s="7">
        <v>112400</v>
      </c>
      <c r="I1806" s="12">
        <f t="shared" si="135"/>
        <v>46.833333333333336</v>
      </c>
      <c r="J1806" s="12">
        <f t="shared" si="138"/>
        <v>2.8633699633699621</v>
      </c>
      <c r="K1806" s="7">
        <v>224798</v>
      </c>
      <c r="L1806" s="7">
        <v>41263</v>
      </c>
      <c r="M1806" s="7">
        <f>G1806-L1806</f>
        <v>198737</v>
      </c>
      <c r="N1806" s="7">
        <v>87815.7890625</v>
      </c>
      <c r="O1806" s="22">
        <f t="shared" si="136"/>
        <v>2.2631123869826584</v>
      </c>
      <c r="P1806" s="27">
        <v>1458</v>
      </c>
      <c r="Q1806" s="32">
        <f t="shared" si="137"/>
        <v>136.30795610425241</v>
      </c>
      <c r="R1806" s="37" t="s">
        <v>3779</v>
      </c>
      <c r="S1806" s="42">
        <f>ABS(O1909-O1806)*100</f>
        <v>76.452694874756361</v>
      </c>
      <c r="T1806" t="s">
        <v>137</v>
      </c>
      <c r="V1806" s="7">
        <v>37125</v>
      </c>
      <c r="W1806" t="s">
        <v>45</v>
      </c>
      <c r="X1806" s="17" t="s">
        <v>46</v>
      </c>
      <c r="Z1806" t="s">
        <v>2671</v>
      </c>
      <c r="AA1806">
        <v>401</v>
      </c>
      <c r="AB1806">
        <v>44</v>
      </c>
    </row>
    <row r="1807" spans="1:28" x14ac:dyDescent="0.25">
      <c r="A1807" t="s">
        <v>3780</v>
      </c>
      <c r="B1807" t="s">
        <v>3781</v>
      </c>
      <c r="C1807" s="17">
        <v>45051</v>
      </c>
      <c r="D1807" s="7">
        <v>240000</v>
      </c>
      <c r="E1807" t="s">
        <v>41</v>
      </c>
      <c r="F1807" t="s">
        <v>42</v>
      </c>
      <c r="G1807" s="7">
        <v>240000</v>
      </c>
      <c r="H1807" s="7">
        <v>113410</v>
      </c>
      <c r="I1807" s="12">
        <f t="shared" si="135"/>
        <v>47.25416666666667</v>
      </c>
      <c r="J1807" s="12">
        <f t="shared" si="138"/>
        <v>2.4425366300366278</v>
      </c>
      <c r="K1807" s="7">
        <v>226816</v>
      </c>
      <c r="L1807" s="7">
        <v>41809</v>
      </c>
      <c r="M1807" s="7">
        <f>G1807-L1807</f>
        <v>198191</v>
      </c>
      <c r="N1807" s="7">
        <v>88520.09375</v>
      </c>
      <c r="O1807" s="22">
        <f t="shared" si="136"/>
        <v>2.2389379812422532</v>
      </c>
      <c r="P1807" s="27">
        <v>1412</v>
      </c>
      <c r="Q1807" s="32">
        <f t="shared" si="137"/>
        <v>140.36189801699717</v>
      </c>
      <c r="R1807" s="37" t="s">
        <v>3779</v>
      </c>
      <c r="S1807" s="42">
        <f>ABS(O1909-O1807)*100</f>
        <v>74.035254300715849</v>
      </c>
      <c r="T1807" t="s">
        <v>137</v>
      </c>
      <c r="V1807" s="7">
        <v>37125</v>
      </c>
      <c r="W1807" t="s">
        <v>45</v>
      </c>
      <c r="X1807" s="17" t="s">
        <v>46</v>
      </c>
      <c r="Z1807" t="s">
        <v>2671</v>
      </c>
      <c r="AA1807">
        <v>401</v>
      </c>
      <c r="AB1807">
        <v>44</v>
      </c>
    </row>
    <row r="1808" spans="1:28" x14ac:dyDescent="0.25">
      <c r="A1808" t="s">
        <v>3782</v>
      </c>
      <c r="B1808" t="s">
        <v>3783</v>
      </c>
      <c r="C1808" s="17">
        <v>45159</v>
      </c>
      <c r="D1808" s="7">
        <v>270000</v>
      </c>
      <c r="E1808" t="s">
        <v>41</v>
      </c>
      <c r="F1808" t="s">
        <v>42</v>
      </c>
      <c r="G1808" s="7">
        <v>270000</v>
      </c>
      <c r="H1808" s="7">
        <v>123840</v>
      </c>
      <c r="I1808" s="12">
        <f t="shared" si="135"/>
        <v>45.866666666666667</v>
      </c>
      <c r="J1808" s="12">
        <f t="shared" si="138"/>
        <v>3.8300366300366306</v>
      </c>
      <c r="K1808" s="7">
        <v>247680</v>
      </c>
      <c r="L1808" s="7">
        <v>42014</v>
      </c>
      <c r="M1808" s="7">
        <f>G1808-L1808</f>
        <v>227986</v>
      </c>
      <c r="N1808" s="7">
        <v>98404.78125</v>
      </c>
      <c r="O1808" s="22">
        <f t="shared" si="136"/>
        <v>2.3168183202480317</v>
      </c>
      <c r="P1808" s="27">
        <v>1215</v>
      </c>
      <c r="Q1808" s="32">
        <f t="shared" si="137"/>
        <v>187.64279835390946</v>
      </c>
      <c r="R1808" s="37" t="s">
        <v>3779</v>
      </c>
      <c r="S1808" s="42">
        <f>ABS(O1909-O1808)*100</f>
        <v>81.823288201293693</v>
      </c>
      <c r="T1808" t="s">
        <v>83</v>
      </c>
      <c r="V1808" s="7">
        <v>37125</v>
      </c>
      <c r="W1808" t="s">
        <v>45</v>
      </c>
      <c r="X1808" s="17" t="s">
        <v>46</v>
      </c>
      <c r="Z1808" t="s">
        <v>2671</v>
      </c>
      <c r="AA1808">
        <v>401</v>
      </c>
      <c r="AB1808">
        <v>46</v>
      </c>
    </row>
    <row r="1809" spans="1:28" x14ac:dyDescent="0.25">
      <c r="A1809" t="s">
        <v>3784</v>
      </c>
      <c r="B1809" t="s">
        <v>3785</v>
      </c>
      <c r="C1809" s="17">
        <v>44775</v>
      </c>
      <c r="D1809" s="7">
        <v>250000</v>
      </c>
      <c r="E1809" t="s">
        <v>41</v>
      </c>
      <c r="F1809" t="s">
        <v>42</v>
      </c>
      <c r="G1809" s="7">
        <v>250000</v>
      </c>
      <c r="H1809" s="7">
        <v>110490</v>
      </c>
      <c r="I1809" s="12">
        <f t="shared" si="135"/>
        <v>44.196000000000005</v>
      </c>
      <c r="J1809" s="12">
        <f t="shared" si="138"/>
        <v>5.5007032967032927</v>
      </c>
      <c r="K1809" s="7">
        <v>220982</v>
      </c>
      <c r="L1809" s="7">
        <v>42076</v>
      </c>
      <c r="M1809" s="7">
        <f>G1809-L1809</f>
        <v>207924</v>
      </c>
      <c r="N1809" s="7">
        <v>85600.953125</v>
      </c>
      <c r="O1809" s="22">
        <f t="shared" si="136"/>
        <v>2.4289916456464691</v>
      </c>
      <c r="P1809" s="27">
        <v>945</v>
      </c>
      <c r="Q1809" s="32">
        <f t="shared" si="137"/>
        <v>220.02539682539683</v>
      </c>
      <c r="R1809" s="37" t="s">
        <v>3779</v>
      </c>
      <c r="S1809" s="42">
        <f>ABS(O1909-O1809)*100</f>
        <v>93.040620741137431</v>
      </c>
      <c r="T1809" t="s">
        <v>83</v>
      </c>
      <c r="V1809" s="7">
        <v>37125</v>
      </c>
      <c r="W1809" t="s">
        <v>45</v>
      </c>
      <c r="X1809" s="17" t="s">
        <v>46</v>
      </c>
      <c r="Z1809" t="s">
        <v>2671</v>
      </c>
      <c r="AA1809">
        <v>401</v>
      </c>
      <c r="AB1809">
        <v>46</v>
      </c>
    </row>
    <row r="1810" spans="1:28" x14ac:dyDescent="0.25">
      <c r="A1810" t="s">
        <v>3786</v>
      </c>
      <c r="B1810" t="s">
        <v>3787</v>
      </c>
      <c r="C1810" s="17">
        <v>44704</v>
      </c>
      <c r="D1810" s="7">
        <v>270000</v>
      </c>
      <c r="E1810" t="s">
        <v>41</v>
      </c>
      <c r="F1810" t="s">
        <v>42</v>
      </c>
      <c r="G1810" s="7">
        <v>270000</v>
      </c>
      <c r="H1810" s="7">
        <v>116000</v>
      </c>
      <c r="I1810" s="12">
        <f t="shared" si="135"/>
        <v>42.962962962962962</v>
      </c>
      <c r="J1810" s="12">
        <f t="shared" si="138"/>
        <v>6.7337403337403359</v>
      </c>
      <c r="K1810" s="7">
        <v>232001</v>
      </c>
      <c r="L1810" s="7">
        <v>39407</v>
      </c>
      <c r="M1810" s="7">
        <f>G1810-L1810</f>
        <v>230593</v>
      </c>
      <c r="N1810" s="7">
        <v>92150.2421875</v>
      </c>
      <c r="O1810" s="22">
        <f t="shared" si="136"/>
        <v>2.5023591314150608</v>
      </c>
      <c r="P1810" s="27">
        <v>1080</v>
      </c>
      <c r="Q1810" s="32">
        <f t="shared" si="137"/>
        <v>213.51203703703703</v>
      </c>
      <c r="R1810" s="37" t="s">
        <v>3779</v>
      </c>
      <c r="S1810" s="42">
        <f>ABS(O1909-O1810)*100</f>
        <v>100.37736931799661</v>
      </c>
      <c r="T1810" t="s">
        <v>83</v>
      </c>
      <c r="V1810" s="7">
        <v>37125</v>
      </c>
      <c r="W1810" t="s">
        <v>45</v>
      </c>
      <c r="X1810" s="17" t="s">
        <v>46</v>
      </c>
      <c r="Z1810" t="s">
        <v>2671</v>
      </c>
      <c r="AA1810">
        <v>401</v>
      </c>
      <c r="AB1810">
        <v>46</v>
      </c>
    </row>
    <row r="1811" spans="1:28" x14ac:dyDescent="0.25">
      <c r="A1811" t="s">
        <v>3788</v>
      </c>
      <c r="B1811" t="s">
        <v>3789</v>
      </c>
      <c r="C1811" s="17">
        <v>44817</v>
      </c>
      <c r="D1811" s="7">
        <v>252000</v>
      </c>
      <c r="E1811" t="s">
        <v>41</v>
      </c>
      <c r="F1811" t="s">
        <v>42</v>
      </c>
      <c r="G1811" s="7">
        <v>252000</v>
      </c>
      <c r="H1811" s="7">
        <v>119560</v>
      </c>
      <c r="I1811" s="12">
        <f t="shared" si="135"/>
        <v>47.444444444444443</v>
      </c>
      <c r="J1811" s="12">
        <f t="shared" si="138"/>
        <v>2.2522588522588549</v>
      </c>
      <c r="K1811" s="7">
        <v>239111</v>
      </c>
      <c r="L1811" s="7">
        <v>39407</v>
      </c>
      <c r="M1811" s="7">
        <f>G1811-L1811</f>
        <v>212593</v>
      </c>
      <c r="N1811" s="7">
        <v>95552.15625</v>
      </c>
      <c r="O1811" s="22">
        <f t="shared" si="136"/>
        <v>2.2248896136239731</v>
      </c>
      <c r="P1811" s="27">
        <v>1080</v>
      </c>
      <c r="Q1811" s="32">
        <f t="shared" si="137"/>
        <v>196.84537037037038</v>
      </c>
      <c r="R1811" s="37" t="s">
        <v>3779</v>
      </c>
      <c r="S1811" s="42">
        <f>ABS(O1909-O1811)*100</f>
        <v>72.630417538887841</v>
      </c>
      <c r="T1811" t="s">
        <v>83</v>
      </c>
      <c r="V1811" s="7">
        <v>37125</v>
      </c>
      <c r="W1811" t="s">
        <v>45</v>
      </c>
      <c r="X1811" s="17" t="s">
        <v>46</v>
      </c>
      <c r="Z1811" t="s">
        <v>2671</v>
      </c>
      <c r="AA1811">
        <v>401</v>
      </c>
      <c r="AB1811">
        <v>46</v>
      </c>
    </row>
    <row r="1812" spans="1:28" x14ac:dyDescent="0.25">
      <c r="A1812" t="s">
        <v>3790</v>
      </c>
      <c r="B1812" t="s">
        <v>3791</v>
      </c>
      <c r="C1812" s="17">
        <v>45329</v>
      </c>
      <c r="D1812" s="7">
        <v>250000</v>
      </c>
      <c r="E1812" t="s">
        <v>41</v>
      </c>
      <c r="F1812" t="s">
        <v>42</v>
      </c>
      <c r="G1812" s="7">
        <v>250000</v>
      </c>
      <c r="H1812" s="7">
        <v>134740</v>
      </c>
      <c r="I1812" s="12">
        <f t="shared" si="135"/>
        <v>53.896000000000001</v>
      </c>
      <c r="J1812" s="12">
        <f t="shared" si="138"/>
        <v>4.199296703296703</v>
      </c>
      <c r="K1812" s="7">
        <v>269489</v>
      </c>
      <c r="L1812" s="7">
        <v>42076</v>
      </c>
      <c r="M1812" s="7">
        <f>G1812-L1812</f>
        <v>207924</v>
      </c>
      <c r="N1812" s="7">
        <v>108810.046875</v>
      </c>
      <c r="O1812" s="22">
        <f t="shared" si="136"/>
        <v>1.9108897199434278</v>
      </c>
      <c r="P1812" s="27">
        <v>1169</v>
      </c>
      <c r="Q1812" s="32">
        <f t="shared" si="137"/>
        <v>177.86484174508126</v>
      </c>
      <c r="R1812" s="37" t="s">
        <v>3779</v>
      </c>
      <c r="S1812" s="42">
        <f>ABS(O1909-O1812)*100</f>
        <v>41.230428170833314</v>
      </c>
      <c r="T1812" t="s">
        <v>83</v>
      </c>
      <c r="V1812" s="7">
        <v>37125</v>
      </c>
      <c r="W1812" t="s">
        <v>45</v>
      </c>
      <c r="X1812" s="17" t="s">
        <v>46</v>
      </c>
      <c r="Z1812" t="s">
        <v>2671</v>
      </c>
      <c r="AA1812">
        <v>401</v>
      </c>
      <c r="AB1812">
        <v>46</v>
      </c>
    </row>
    <row r="1813" spans="1:28" x14ac:dyDescent="0.25">
      <c r="A1813" t="s">
        <v>3792</v>
      </c>
      <c r="B1813" t="s">
        <v>3793</v>
      </c>
      <c r="C1813" s="17">
        <v>44685</v>
      </c>
      <c r="D1813" s="7">
        <v>275000</v>
      </c>
      <c r="E1813" t="s">
        <v>41</v>
      </c>
      <c r="F1813" t="s">
        <v>42</v>
      </c>
      <c r="G1813" s="7">
        <v>275000</v>
      </c>
      <c r="H1813" s="7">
        <v>121430</v>
      </c>
      <c r="I1813" s="12">
        <f t="shared" si="135"/>
        <v>44.156363636363636</v>
      </c>
      <c r="J1813" s="12">
        <f t="shared" si="138"/>
        <v>5.5403396603396615</v>
      </c>
      <c r="K1813" s="7">
        <v>242863</v>
      </c>
      <c r="L1813" s="7">
        <v>46998</v>
      </c>
      <c r="M1813" s="7">
        <f>G1813-L1813</f>
        <v>228002</v>
      </c>
      <c r="N1813" s="7">
        <v>93715.3125</v>
      </c>
      <c r="O1813" s="22">
        <f t="shared" si="136"/>
        <v>2.4329215142936218</v>
      </c>
      <c r="P1813" s="27">
        <v>1215</v>
      </c>
      <c r="Q1813" s="32">
        <f t="shared" si="137"/>
        <v>187.65596707818929</v>
      </c>
      <c r="R1813" s="37" t="s">
        <v>3779</v>
      </c>
      <c r="S1813" s="42">
        <f>ABS(O1909-O1813)*100</f>
        <v>93.433607605852714</v>
      </c>
      <c r="T1813" t="s">
        <v>83</v>
      </c>
      <c r="V1813" s="7">
        <v>37125</v>
      </c>
      <c r="W1813" t="s">
        <v>45</v>
      </c>
      <c r="X1813" s="17" t="s">
        <v>46</v>
      </c>
      <c r="Z1813" t="s">
        <v>2671</v>
      </c>
      <c r="AA1813">
        <v>401</v>
      </c>
      <c r="AB1813">
        <v>46</v>
      </c>
    </row>
    <row r="1814" spans="1:28" x14ac:dyDescent="0.25">
      <c r="A1814" t="s">
        <v>3794</v>
      </c>
      <c r="B1814" t="s">
        <v>3795</v>
      </c>
      <c r="C1814" s="17">
        <v>44841</v>
      </c>
      <c r="D1814" s="7">
        <v>260000</v>
      </c>
      <c r="E1814" t="s">
        <v>41</v>
      </c>
      <c r="F1814" t="s">
        <v>42</v>
      </c>
      <c r="G1814" s="7">
        <v>260000</v>
      </c>
      <c r="H1814" s="7">
        <v>117940</v>
      </c>
      <c r="I1814" s="12">
        <f t="shared" si="135"/>
        <v>45.361538461538466</v>
      </c>
      <c r="J1814" s="12">
        <f t="shared" si="138"/>
        <v>4.3351648351648322</v>
      </c>
      <c r="K1814" s="7">
        <v>235887</v>
      </c>
      <c r="L1814" s="7">
        <v>40583</v>
      </c>
      <c r="M1814" s="7">
        <f>G1814-L1814</f>
        <v>219417</v>
      </c>
      <c r="N1814" s="7">
        <v>93446.890625</v>
      </c>
      <c r="O1814" s="22">
        <f t="shared" si="136"/>
        <v>2.348039603377654</v>
      </c>
      <c r="P1814" s="27">
        <v>1518</v>
      </c>
      <c r="Q1814" s="32">
        <f t="shared" si="137"/>
        <v>144.54347826086956</v>
      </c>
      <c r="R1814" s="37" t="s">
        <v>3779</v>
      </c>
      <c r="S1814" s="42">
        <f>ABS(O1909-O1814)*100</f>
        <v>84.945416514255939</v>
      </c>
      <c r="T1814" t="s">
        <v>137</v>
      </c>
      <c r="V1814" s="7">
        <v>37125</v>
      </c>
      <c r="W1814" t="s">
        <v>45</v>
      </c>
      <c r="X1814" s="17" t="s">
        <v>46</v>
      </c>
      <c r="Z1814" t="s">
        <v>2671</v>
      </c>
      <c r="AA1814">
        <v>401</v>
      </c>
      <c r="AB1814">
        <v>46</v>
      </c>
    </row>
    <row r="1815" spans="1:28" x14ac:dyDescent="0.25">
      <c r="A1815" t="s">
        <v>3796</v>
      </c>
      <c r="B1815" t="s">
        <v>3797</v>
      </c>
      <c r="C1815" s="17">
        <v>45002</v>
      </c>
      <c r="D1815" s="7">
        <v>215000</v>
      </c>
      <c r="E1815" t="s">
        <v>41</v>
      </c>
      <c r="F1815" t="s">
        <v>42</v>
      </c>
      <c r="G1815" s="7">
        <v>215000</v>
      </c>
      <c r="H1815" s="7">
        <v>115530</v>
      </c>
      <c r="I1815" s="12">
        <f t="shared" si="135"/>
        <v>53.734883720930235</v>
      </c>
      <c r="J1815" s="12">
        <f t="shared" si="138"/>
        <v>4.0381804242269368</v>
      </c>
      <c r="K1815" s="7">
        <v>231055</v>
      </c>
      <c r="L1815" s="7">
        <v>41936</v>
      </c>
      <c r="M1815" s="7">
        <f>G1815-L1815</f>
        <v>173064</v>
      </c>
      <c r="N1815" s="7">
        <v>90487.5625</v>
      </c>
      <c r="O1815" s="22">
        <f t="shared" si="136"/>
        <v>1.9125722388643192</v>
      </c>
      <c r="P1815" s="27">
        <v>1225</v>
      </c>
      <c r="Q1815" s="32">
        <f t="shared" si="137"/>
        <v>141.27673469387756</v>
      </c>
      <c r="R1815" s="37" t="s">
        <v>3779</v>
      </c>
      <c r="S1815" s="42">
        <f>ABS(O1909-O1815)*100</f>
        <v>41.398680062922445</v>
      </c>
      <c r="T1815" t="s">
        <v>83</v>
      </c>
      <c r="V1815" s="7">
        <v>37125</v>
      </c>
      <c r="W1815" t="s">
        <v>45</v>
      </c>
      <c r="X1815" s="17" t="s">
        <v>46</v>
      </c>
      <c r="Z1815" t="s">
        <v>2671</v>
      </c>
      <c r="AA1815">
        <v>401</v>
      </c>
      <c r="AB1815">
        <v>47</v>
      </c>
    </row>
    <row r="1816" spans="1:28" x14ac:dyDescent="0.25">
      <c r="A1816" t="s">
        <v>3798</v>
      </c>
      <c r="B1816" t="s">
        <v>3799</v>
      </c>
      <c r="C1816" s="17">
        <v>45139</v>
      </c>
      <c r="D1816" s="7">
        <v>263000</v>
      </c>
      <c r="E1816" t="s">
        <v>41</v>
      </c>
      <c r="F1816" t="s">
        <v>42</v>
      </c>
      <c r="G1816" s="7">
        <v>263000</v>
      </c>
      <c r="H1816" s="7">
        <v>118110</v>
      </c>
      <c r="I1816" s="12">
        <f t="shared" si="135"/>
        <v>44.908745247148289</v>
      </c>
      <c r="J1816" s="12">
        <f t="shared" si="138"/>
        <v>4.7879580495550087</v>
      </c>
      <c r="K1816" s="7">
        <v>236224</v>
      </c>
      <c r="L1816" s="7">
        <v>41660</v>
      </c>
      <c r="M1816" s="7">
        <f>G1816-L1816</f>
        <v>221340</v>
      </c>
      <c r="N1816" s="7">
        <v>93092.8203125</v>
      </c>
      <c r="O1816" s="22">
        <f t="shared" si="136"/>
        <v>2.3776269669024055</v>
      </c>
      <c r="P1816" s="27">
        <v>1518</v>
      </c>
      <c r="Q1816" s="32">
        <f t="shared" si="137"/>
        <v>145.81027667984191</v>
      </c>
      <c r="R1816" s="37" t="s">
        <v>3779</v>
      </c>
      <c r="S1816" s="42">
        <f>ABS(O1909-O1816)*100</f>
        <v>87.904152866731081</v>
      </c>
      <c r="T1816" t="s">
        <v>137</v>
      </c>
      <c r="V1816" s="7">
        <v>37125</v>
      </c>
      <c r="W1816" t="s">
        <v>45</v>
      </c>
      <c r="X1816" s="17" t="s">
        <v>46</v>
      </c>
      <c r="Z1816" t="s">
        <v>2671</v>
      </c>
      <c r="AA1816">
        <v>401</v>
      </c>
      <c r="AB1816">
        <v>46</v>
      </c>
    </row>
    <row r="1817" spans="1:28" x14ac:dyDescent="0.25">
      <c r="A1817" t="s">
        <v>3800</v>
      </c>
      <c r="B1817" t="s">
        <v>3801</v>
      </c>
      <c r="C1817" s="17">
        <v>45380</v>
      </c>
      <c r="D1817" s="7">
        <v>210000</v>
      </c>
      <c r="E1817" t="s">
        <v>41</v>
      </c>
      <c r="F1817" t="s">
        <v>42</v>
      </c>
      <c r="G1817" s="7">
        <v>210000</v>
      </c>
      <c r="H1817" s="7">
        <v>106170</v>
      </c>
      <c r="I1817" s="12">
        <f t="shared" si="135"/>
        <v>50.557142857142857</v>
      </c>
      <c r="J1817" s="12">
        <f t="shared" si="138"/>
        <v>0.86043956043955916</v>
      </c>
      <c r="K1817" s="7">
        <v>212331</v>
      </c>
      <c r="L1817" s="7">
        <v>39505</v>
      </c>
      <c r="M1817" s="7">
        <f>G1817-L1817</f>
        <v>170495</v>
      </c>
      <c r="N1817" s="7">
        <v>82691.8671875</v>
      </c>
      <c r="O1817" s="22">
        <f t="shared" si="136"/>
        <v>2.0618109833390319</v>
      </c>
      <c r="P1817" s="27">
        <v>1518</v>
      </c>
      <c r="Q1817" s="32">
        <f t="shared" si="137"/>
        <v>112.31554677206852</v>
      </c>
      <c r="R1817" s="37" t="s">
        <v>3779</v>
      </c>
      <c r="S1817" s="42">
        <f>ABS(O1909-O1817)*100</f>
        <v>56.322554510393715</v>
      </c>
      <c r="T1817" t="s">
        <v>137</v>
      </c>
      <c r="V1817" s="7">
        <v>37125</v>
      </c>
      <c r="W1817" t="s">
        <v>45</v>
      </c>
      <c r="X1817" s="17" t="s">
        <v>46</v>
      </c>
      <c r="Z1817" t="s">
        <v>2671</v>
      </c>
      <c r="AA1817">
        <v>401</v>
      </c>
      <c r="AB1817">
        <v>41</v>
      </c>
    </row>
    <row r="1818" spans="1:28" x14ac:dyDescent="0.25">
      <c r="A1818" t="s">
        <v>3802</v>
      </c>
      <c r="B1818" t="s">
        <v>3803</v>
      </c>
      <c r="C1818" s="17">
        <v>45065</v>
      </c>
      <c r="D1818" s="7">
        <v>298000</v>
      </c>
      <c r="E1818" t="s">
        <v>41</v>
      </c>
      <c r="F1818" t="s">
        <v>42</v>
      </c>
      <c r="G1818" s="7">
        <v>298000</v>
      </c>
      <c r="H1818" s="7">
        <v>118230</v>
      </c>
      <c r="I1818" s="12">
        <f t="shared" si="135"/>
        <v>39.674496644295303</v>
      </c>
      <c r="J1818" s="12">
        <f t="shared" si="138"/>
        <v>10.022206652407995</v>
      </c>
      <c r="K1818" s="7">
        <v>236457</v>
      </c>
      <c r="L1818" s="7">
        <v>39782</v>
      </c>
      <c r="M1818" s="7">
        <f>G1818-L1818</f>
        <v>258218</v>
      </c>
      <c r="N1818" s="7">
        <v>94102.8671875</v>
      </c>
      <c r="O1818" s="22">
        <f t="shared" si="136"/>
        <v>2.743997156701937</v>
      </c>
      <c r="P1818" s="27">
        <v>1518</v>
      </c>
      <c r="Q1818" s="32">
        <f t="shared" si="137"/>
        <v>170.10408432147563</v>
      </c>
      <c r="R1818" s="37" t="s">
        <v>3779</v>
      </c>
      <c r="S1818" s="42">
        <f>ABS(O1909-O1818)*100</f>
        <v>124.54117184668422</v>
      </c>
      <c r="T1818" t="s">
        <v>137</v>
      </c>
      <c r="V1818" s="7">
        <v>37125</v>
      </c>
      <c r="W1818" t="s">
        <v>45</v>
      </c>
      <c r="X1818" s="17" t="s">
        <v>46</v>
      </c>
      <c r="Z1818" t="s">
        <v>2671</v>
      </c>
      <c r="AA1818">
        <v>401</v>
      </c>
      <c r="AB1818">
        <v>46</v>
      </c>
    </row>
    <row r="1819" spans="1:28" x14ac:dyDescent="0.25">
      <c r="A1819" t="s">
        <v>3804</v>
      </c>
      <c r="B1819" t="s">
        <v>3805</v>
      </c>
      <c r="C1819" s="17">
        <v>45098</v>
      </c>
      <c r="D1819" s="7">
        <v>235000</v>
      </c>
      <c r="E1819" t="s">
        <v>41</v>
      </c>
      <c r="F1819" t="s">
        <v>42</v>
      </c>
      <c r="G1819" s="7">
        <v>235000</v>
      </c>
      <c r="H1819" s="7">
        <v>156510</v>
      </c>
      <c r="I1819" s="12">
        <f t="shared" si="135"/>
        <v>66.600000000000009</v>
      </c>
      <c r="J1819" s="12">
        <f t="shared" si="138"/>
        <v>16.903296703296711</v>
      </c>
      <c r="K1819" s="7">
        <v>313011</v>
      </c>
      <c r="L1819" s="7">
        <v>44745</v>
      </c>
      <c r="M1819" s="7">
        <f>G1819-L1819</f>
        <v>190255</v>
      </c>
      <c r="N1819" s="7">
        <v>128356.9375</v>
      </c>
      <c r="O1819" s="22">
        <f t="shared" si="136"/>
        <v>1.4822338683485652</v>
      </c>
      <c r="P1819" s="27">
        <v>1775</v>
      </c>
      <c r="Q1819" s="32">
        <f t="shared" si="137"/>
        <v>107.18591549295775</v>
      </c>
      <c r="R1819" s="37" t="s">
        <v>3779</v>
      </c>
      <c r="S1819" s="42">
        <f>ABS(O1909-O1819)*100</f>
        <v>1.6351569886529527</v>
      </c>
      <c r="T1819" t="s">
        <v>83</v>
      </c>
      <c r="V1819" s="7">
        <v>37125</v>
      </c>
      <c r="W1819" t="s">
        <v>45</v>
      </c>
      <c r="X1819" s="17" t="s">
        <v>46</v>
      </c>
      <c r="Z1819" t="s">
        <v>2671</v>
      </c>
      <c r="AA1819">
        <v>401</v>
      </c>
      <c r="AB1819">
        <v>46</v>
      </c>
    </row>
    <row r="1820" spans="1:28" x14ac:dyDescent="0.25">
      <c r="A1820" t="s">
        <v>3806</v>
      </c>
      <c r="B1820" t="s">
        <v>3807</v>
      </c>
      <c r="C1820" s="17">
        <v>45351</v>
      </c>
      <c r="D1820" s="7">
        <v>291000</v>
      </c>
      <c r="E1820" t="s">
        <v>41</v>
      </c>
      <c r="F1820" t="s">
        <v>42</v>
      </c>
      <c r="G1820" s="7">
        <v>291000</v>
      </c>
      <c r="H1820" s="7">
        <v>128460</v>
      </c>
      <c r="I1820" s="12">
        <f t="shared" si="135"/>
        <v>44.144329896907216</v>
      </c>
      <c r="J1820" s="12">
        <f t="shared" si="138"/>
        <v>5.5523733997960818</v>
      </c>
      <c r="K1820" s="7">
        <v>256915</v>
      </c>
      <c r="L1820" s="7">
        <v>42076</v>
      </c>
      <c r="M1820" s="7">
        <f>G1820-L1820</f>
        <v>248924</v>
      </c>
      <c r="N1820" s="7">
        <v>102793.78125</v>
      </c>
      <c r="O1820" s="22">
        <f t="shared" si="136"/>
        <v>2.4215861793682194</v>
      </c>
      <c r="P1820" s="27">
        <v>1204</v>
      </c>
      <c r="Q1820" s="32">
        <f t="shared" si="137"/>
        <v>206.74750830564784</v>
      </c>
      <c r="R1820" s="37" t="s">
        <v>3779</v>
      </c>
      <c r="S1820" s="42">
        <f>ABS(O1909-O1820)*100</f>
        <v>92.300074113312462</v>
      </c>
      <c r="T1820" t="s">
        <v>83</v>
      </c>
      <c r="V1820" s="7">
        <v>37125</v>
      </c>
      <c r="W1820" t="s">
        <v>45</v>
      </c>
      <c r="X1820" s="17" t="s">
        <v>46</v>
      </c>
      <c r="Z1820" t="s">
        <v>2671</v>
      </c>
      <c r="AA1820">
        <v>401</v>
      </c>
      <c r="AB1820">
        <v>46</v>
      </c>
    </row>
    <row r="1821" spans="1:28" x14ac:dyDescent="0.25">
      <c r="A1821" t="s">
        <v>3808</v>
      </c>
      <c r="B1821" t="s">
        <v>3809</v>
      </c>
      <c r="C1821" s="17">
        <v>44855</v>
      </c>
      <c r="D1821" s="7">
        <v>265000</v>
      </c>
      <c r="E1821" t="s">
        <v>41</v>
      </c>
      <c r="F1821" t="s">
        <v>42</v>
      </c>
      <c r="G1821" s="7">
        <v>265000</v>
      </c>
      <c r="H1821" s="7">
        <v>123960</v>
      </c>
      <c r="I1821" s="12">
        <f t="shared" si="135"/>
        <v>46.777358490566037</v>
      </c>
      <c r="J1821" s="12">
        <f t="shared" si="138"/>
        <v>2.9193448061372607</v>
      </c>
      <c r="K1821" s="7">
        <v>247927</v>
      </c>
      <c r="L1821" s="7">
        <v>40741</v>
      </c>
      <c r="M1821" s="7">
        <f>G1821-L1821</f>
        <v>224259</v>
      </c>
      <c r="N1821" s="7">
        <v>99132.0546875</v>
      </c>
      <c r="O1821" s="22">
        <f t="shared" si="136"/>
        <v>2.2622248747586768</v>
      </c>
      <c r="P1821" s="27">
        <v>1204</v>
      </c>
      <c r="Q1821" s="32">
        <f t="shared" si="137"/>
        <v>186.26162790697674</v>
      </c>
      <c r="R1821" s="37" t="s">
        <v>3779</v>
      </c>
      <c r="S1821" s="42">
        <f>ABS(O1909-O1821)*100</f>
        <v>76.363943652358216</v>
      </c>
      <c r="T1821" t="s">
        <v>83</v>
      </c>
      <c r="V1821" s="7">
        <v>37125</v>
      </c>
      <c r="W1821" t="s">
        <v>45</v>
      </c>
      <c r="X1821" s="17" t="s">
        <v>46</v>
      </c>
      <c r="Z1821" t="s">
        <v>2671</v>
      </c>
      <c r="AA1821">
        <v>401</v>
      </c>
      <c r="AB1821">
        <v>46</v>
      </c>
    </row>
    <row r="1822" spans="1:28" x14ac:dyDescent="0.25">
      <c r="A1822" t="s">
        <v>3810</v>
      </c>
      <c r="B1822" t="s">
        <v>3811</v>
      </c>
      <c r="C1822" s="17">
        <v>45133</v>
      </c>
      <c r="D1822" s="7">
        <v>210000</v>
      </c>
      <c r="E1822" t="s">
        <v>178</v>
      </c>
      <c r="F1822" t="s">
        <v>42</v>
      </c>
      <c r="G1822" s="7">
        <v>210000</v>
      </c>
      <c r="H1822" s="7">
        <v>120570</v>
      </c>
      <c r="I1822" s="12">
        <f t="shared" si="135"/>
        <v>57.414285714285718</v>
      </c>
      <c r="J1822" s="12">
        <f t="shared" si="138"/>
        <v>7.7175824175824204</v>
      </c>
      <c r="K1822" s="7">
        <v>241138</v>
      </c>
      <c r="L1822" s="7">
        <v>42076</v>
      </c>
      <c r="M1822" s="7">
        <f>G1822-L1822</f>
        <v>167924</v>
      </c>
      <c r="N1822" s="7">
        <v>95244.9765625</v>
      </c>
      <c r="O1822" s="22">
        <f t="shared" si="136"/>
        <v>1.763074610972347</v>
      </c>
      <c r="P1822" s="27">
        <v>1255</v>
      </c>
      <c r="Q1822" s="32">
        <f t="shared" si="137"/>
        <v>133.80398406374502</v>
      </c>
      <c r="R1822" s="37" t="s">
        <v>3779</v>
      </c>
      <c r="S1822" s="42">
        <f>ABS(O1909-O1822)*100</f>
        <v>26.448917273725225</v>
      </c>
      <c r="T1822" t="s">
        <v>83</v>
      </c>
      <c r="V1822" s="7">
        <v>37125</v>
      </c>
      <c r="W1822" t="s">
        <v>45</v>
      </c>
      <c r="X1822" s="17" t="s">
        <v>46</v>
      </c>
      <c r="Z1822" t="s">
        <v>2671</v>
      </c>
      <c r="AA1822">
        <v>401</v>
      </c>
      <c r="AB1822">
        <v>46</v>
      </c>
    </row>
    <row r="1823" spans="1:28" x14ac:dyDescent="0.25">
      <c r="A1823" t="s">
        <v>3812</v>
      </c>
      <c r="B1823" t="s">
        <v>3813</v>
      </c>
      <c r="C1823" s="17">
        <v>45366</v>
      </c>
      <c r="D1823" s="7">
        <v>200000</v>
      </c>
      <c r="E1823" t="s">
        <v>41</v>
      </c>
      <c r="F1823" t="s">
        <v>42</v>
      </c>
      <c r="G1823" s="7">
        <v>200000</v>
      </c>
      <c r="H1823" s="7">
        <v>122850</v>
      </c>
      <c r="I1823" s="12">
        <f t="shared" si="135"/>
        <v>61.424999999999997</v>
      </c>
      <c r="J1823" s="12">
        <f t="shared" si="138"/>
        <v>11.728296703296699</v>
      </c>
      <c r="K1823" s="7">
        <v>245703</v>
      </c>
      <c r="L1823" s="7">
        <v>44108</v>
      </c>
      <c r="M1823" s="7">
        <f>G1823-L1823</f>
        <v>155892</v>
      </c>
      <c r="N1823" s="7">
        <v>96456.9375</v>
      </c>
      <c r="O1823" s="22">
        <f t="shared" si="136"/>
        <v>1.6161823508029165</v>
      </c>
      <c r="P1823" s="27">
        <v>1149</v>
      </c>
      <c r="Q1823" s="32">
        <f t="shared" si="137"/>
        <v>135.67624020887729</v>
      </c>
      <c r="R1823" s="37" t="s">
        <v>3779</v>
      </c>
      <c r="S1823" s="42">
        <f>ABS(O1909-O1823)*100</f>
        <v>11.75969125678218</v>
      </c>
      <c r="T1823" t="s">
        <v>83</v>
      </c>
      <c r="V1823" s="7">
        <v>37125</v>
      </c>
      <c r="W1823" t="s">
        <v>45</v>
      </c>
      <c r="X1823" s="17" t="s">
        <v>46</v>
      </c>
      <c r="Z1823" t="s">
        <v>2671</v>
      </c>
      <c r="AA1823">
        <v>401</v>
      </c>
      <c r="AB1823">
        <v>46</v>
      </c>
    </row>
    <row r="1824" spans="1:28" x14ac:dyDescent="0.25">
      <c r="A1824" t="s">
        <v>3814</v>
      </c>
      <c r="B1824" t="s">
        <v>3815</v>
      </c>
      <c r="C1824" s="17">
        <v>45343</v>
      </c>
      <c r="D1824" s="7">
        <v>250000</v>
      </c>
      <c r="E1824" t="s">
        <v>41</v>
      </c>
      <c r="F1824" t="s">
        <v>42</v>
      </c>
      <c r="G1824" s="7">
        <v>250000</v>
      </c>
      <c r="H1824" s="7">
        <v>159750</v>
      </c>
      <c r="I1824" s="12">
        <f t="shared" si="135"/>
        <v>63.9</v>
      </c>
      <c r="J1824" s="12">
        <f t="shared" si="138"/>
        <v>14.203296703296701</v>
      </c>
      <c r="K1824" s="7">
        <v>319498</v>
      </c>
      <c r="L1824" s="7">
        <v>39407</v>
      </c>
      <c r="M1824" s="7">
        <f>G1824-L1824</f>
        <v>210593</v>
      </c>
      <c r="N1824" s="7">
        <v>134014.828125</v>
      </c>
      <c r="O1824" s="22">
        <f t="shared" si="136"/>
        <v>1.5714156630755296</v>
      </c>
      <c r="P1824" s="27">
        <v>1823</v>
      </c>
      <c r="Q1824" s="32">
        <f t="shared" si="137"/>
        <v>115.52002194185408</v>
      </c>
      <c r="R1824" s="37" t="s">
        <v>3779</v>
      </c>
      <c r="S1824" s="42">
        <f>ABS(O1909-O1824)*100</f>
        <v>7.2830224840434887</v>
      </c>
      <c r="T1824" t="s">
        <v>83</v>
      </c>
      <c r="V1824" s="7">
        <v>37125</v>
      </c>
      <c r="W1824" t="s">
        <v>45</v>
      </c>
      <c r="X1824" s="17" t="s">
        <v>46</v>
      </c>
      <c r="Z1824" t="s">
        <v>2671</v>
      </c>
      <c r="AA1824">
        <v>401</v>
      </c>
      <c r="AB1824">
        <v>46</v>
      </c>
    </row>
    <row r="1825" spans="1:28" x14ac:dyDescent="0.25">
      <c r="A1825" t="s">
        <v>3816</v>
      </c>
      <c r="B1825" t="s">
        <v>3817</v>
      </c>
      <c r="C1825" s="17">
        <v>45117</v>
      </c>
      <c r="D1825" s="7">
        <v>175000</v>
      </c>
      <c r="E1825" t="s">
        <v>41</v>
      </c>
      <c r="F1825" t="s">
        <v>42</v>
      </c>
      <c r="G1825" s="7">
        <v>175000</v>
      </c>
      <c r="H1825" s="7">
        <v>91120</v>
      </c>
      <c r="I1825" s="12">
        <f t="shared" si="135"/>
        <v>52.068571428571431</v>
      </c>
      <c r="J1825" s="12">
        <f t="shared" si="138"/>
        <v>2.3718681318681334</v>
      </c>
      <c r="K1825" s="7">
        <v>182239</v>
      </c>
      <c r="L1825" s="7">
        <v>39211</v>
      </c>
      <c r="M1825" s="7">
        <f>G1825-L1825</f>
        <v>135789</v>
      </c>
      <c r="N1825" s="7">
        <v>81730.2890625</v>
      </c>
      <c r="O1825" s="22">
        <f t="shared" si="136"/>
        <v>1.6614281138313451</v>
      </c>
      <c r="P1825" s="27">
        <v>1202</v>
      </c>
      <c r="Q1825" s="32">
        <f t="shared" si="137"/>
        <v>112.96921797004991</v>
      </c>
      <c r="R1825" s="37" t="s">
        <v>3818</v>
      </c>
      <c r="S1825" s="42">
        <f>ABS(O1909-O1825)*100</f>
        <v>16.284267559625043</v>
      </c>
      <c r="T1825" t="s">
        <v>1531</v>
      </c>
      <c r="V1825" s="7">
        <v>37125</v>
      </c>
      <c r="W1825" t="s">
        <v>45</v>
      </c>
      <c r="X1825" s="17" t="s">
        <v>46</v>
      </c>
      <c r="Z1825" t="s">
        <v>2671</v>
      </c>
      <c r="AA1825">
        <v>401</v>
      </c>
      <c r="AB1825">
        <v>43</v>
      </c>
    </row>
    <row r="1826" spans="1:28" x14ac:dyDescent="0.25">
      <c r="A1826" t="s">
        <v>3819</v>
      </c>
      <c r="B1826" t="s">
        <v>3820</v>
      </c>
      <c r="C1826" s="17">
        <v>44860</v>
      </c>
      <c r="D1826" s="7">
        <v>69000</v>
      </c>
      <c r="E1826" t="s">
        <v>41</v>
      </c>
      <c r="F1826" t="s">
        <v>42</v>
      </c>
      <c r="G1826" s="7">
        <v>69000</v>
      </c>
      <c r="H1826" s="7">
        <v>45690</v>
      </c>
      <c r="I1826" s="12">
        <f t="shared" si="135"/>
        <v>66.217391304347828</v>
      </c>
      <c r="J1826" s="12">
        <f t="shared" si="138"/>
        <v>16.52068800764453</v>
      </c>
      <c r="K1826" s="7">
        <v>91370</v>
      </c>
      <c r="L1826" s="7">
        <v>14681</v>
      </c>
      <c r="M1826" s="7">
        <f>G1826-L1826</f>
        <v>54319</v>
      </c>
      <c r="N1826" s="7">
        <v>43822.28515625</v>
      </c>
      <c r="O1826" s="22">
        <f t="shared" si="136"/>
        <v>1.2395291529486325</v>
      </c>
      <c r="P1826" s="27">
        <v>831</v>
      </c>
      <c r="Q1826" s="32">
        <f t="shared" si="137"/>
        <v>65.365824308062571</v>
      </c>
      <c r="R1826" s="37" t="s">
        <v>3818</v>
      </c>
      <c r="S1826" s="42">
        <f>ABS(O1909-O1826)*100</f>
        <v>25.905628528646218</v>
      </c>
      <c r="T1826" t="s">
        <v>1531</v>
      </c>
      <c r="V1826" s="7">
        <v>37125</v>
      </c>
      <c r="W1826" t="s">
        <v>45</v>
      </c>
      <c r="X1826" s="17" t="s">
        <v>46</v>
      </c>
      <c r="Z1826" t="s">
        <v>2671</v>
      </c>
      <c r="AA1826">
        <v>401</v>
      </c>
      <c r="AB1826">
        <v>45</v>
      </c>
    </row>
    <row r="1827" spans="1:28" x14ac:dyDescent="0.25">
      <c r="A1827" t="s">
        <v>3821</v>
      </c>
      <c r="B1827" t="s">
        <v>3822</v>
      </c>
      <c r="C1827" s="17">
        <v>44882</v>
      </c>
      <c r="D1827" s="7">
        <v>161000</v>
      </c>
      <c r="E1827" t="s">
        <v>41</v>
      </c>
      <c r="F1827" t="s">
        <v>42</v>
      </c>
      <c r="G1827" s="7">
        <v>161000</v>
      </c>
      <c r="H1827" s="7">
        <v>66200</v>
      </c>
      <c r="I1827" s="12">
        <f t="shared" si="135"/>
        <v>41.118012422360252</v>
      </c>
      <c r="J1827" s="12">
        <f t="shared" si="138"/>
        <v>8.5786908743430459</v>
      </c>
      <c r="K1827" s="7">
        <v>132399</v>
      </c>
      <c r="L1827" s="7">
        <v>39567</v>
      </c>
      <c r="M1827" s="7">
        <f>G1827-L1827</f>
        <v>121433</v>
      </c>
      <c r="N1827" s="7">
        <v>53046.85546875</v>
      </c>
      <c r="O1827" s="22">
        <f t="shared" si="136"/>
        <v>2.2891649076454006</v>
      </c>
      <c r="P1827" s="27">
        <v>702</v>
      </c>
      <c r="Q1827" s="32">
        <f t="shared" si="137"/>
        <v>172.9814814814815</v>
      </c>
      <c r="R1827" s="37" t="s">
        <v>3818</v>
      </c>
      <c r="S1827" s="42">
        <f>ABS(O1909-O1827)*100</f>
        <v>79.057946941030593</v>
      </c>
      <c r="T1827" t="s">
        <v>1531</v>
      </c>
      <c r="V1827" s="7">
        <v>37125</v>
      </c>
      <c r="W1827" t="s">
        <v>45</v>
      </c>
      <c r="X1827" s="17" t="s">
        <v>46</v>
      </c>
      <c r="Z1827" t="s">
        <v>2671</v>
      </c>
      <c r="AA1827">
        <v>401</v>
      </c>
      <c r="AB1827">
        <v>45</v>
      </c>
    </row>
    <row r="1828" spans="1:28" x14ac:dyDescent="0.25">
      <c r="A1828" t="s">
        <v>3823</v>
      </c>
      <c r="B1828" t="s">
        <v>3824</v>
      </c>
      <c r="C1828" s="17">
        <v>44811</v>
      </c>
      <c r="D1828" s="7">
        <v>111000</v>
      </c>
      <c r="E1828" t="s">
        <v>41</v>
      </c>
      <c r="F1828" t="s">
        <v>42</v>
      </c>
      <c r="G1828" s="7">
        <v>111000</v>
      </c>
      <c r="H1828" s="7">
        <v>67990</v>
      </c>
      <c r="I1828" s="12">
        <f t="shared" si="135"/>
        <v>61.252252252252248</v>
      </c>
      <c r="J1828" s="12">
        <f t="shared" si="138"/>
        <v>11.55554895554895</v>
      </c>
      <c r="K1828" s="7">
        <v>135987</v>
      </c>
      <c r="L1828" s="7">
        <v>37994</v>
      </c>
      <c r="M1828" s="7">
        <f>G1828-L1828</f>
        <v>73006</v>
      </c>
      <c r="N1828" s="7">
        <v>55996</v>
      </c>
      <c r="O1828" s="22">
        <f t="shared" si="136"/>
        <v>1.3037716979784271</v>
      </c>
      <c r="P1828" s="27">
        <v>748</v>
      </c>
      <c r="Q1828" s="32">
        <f t="shared" si="137"/>
        <v>97.601604278074873</v>
      </c>
      <c r="R1828" s="37" t="s">
        <v>3818</v>
      </c>
      <c r="S1828" s="42">
        <f>ABS(O1909-O1828)*100</f>
        <v>19.481374025666764</v>
      </c>
      <c r="T1828" t="s">
        <v>1531</v>
      </c>
      <c r="V1828" s="7">
        <v>37125</v>
      </c>
      <c r="W1828" t="s">
        <v>45</v>
      </c>
      <c r="X1828" s="17" t="s">
        <v>46</v>
      </c>
      <c r="Z1828" t="s">
        <v>2671</v>
      </c>
      <c r="AA1828">
        <v>401</v>
      </c>
      <c r="AB1828">
        <v>45</v>
      </c>
    </row>
    <row r="1829" spans="1:28" x14ac:dyDescent="0.25">
      <c r="A1829" t="s">
        <v>3825</v>
      </c>
      <c r="B1829" t="s">
        <v>3826</v>
      </c>
      <c r="C1829" s="17">
        <v>44796</v>
      </c>
      <c r="D1829" s="7">
        <v>226000</v>
      </c>
      <c r="E1829" t="s">
        <v>41</v>
      </c>
      <c r="F1829" t="s">
        <v>42</v>
      </c>
      <c r="G1829" s="7">
        <v>226000</v>
      </c>
      <c r="H1829" s="7">
        <v>97510</v>
      </c>
      <c r="I1829" s="12">
        <f t="shared" si="135"/>
        <v>43.146017699115049</v>
      </c>
      <c r="J1829" s="12">
        <f t="shared" si="138"/>
        <v>6.5506855975882488</v>
      </c>
      <c r="K1829" s="7">
        <v>195010</v>
      </c>
      <c r="L1829" s="7">
        <v>40522</v>
      </c>
      <c r="M1829" s="7">
        <f>G1829-L1829</f>
        <v>185478</v>
      </c>
      <c r="N1829" s="7">
        <v>88278.859375</v>
      </c>
      <c r="O1829" s="22">
        <f t="shared" si="136"/>
        <v>2.1010466301122843</v>
      </c>
      <c r="P1829" s="27">
        <v>1254</v>
      </c>
      <c r="Q1829" s="32">
        <f t="shared" si="137"/>
        <v>147.90909090909091</v>
      </c>
      <c r="R1829" s="37" t="s">
        <v>3818</v>
      </c>
      <c r="S1829" s="42">
        <f>ABS(O1909-O1829)*100</f>
        <v>60.246119187718961</v>
      </c>
      <c r="T1829" t="s">
        <v>1531</v>
      </c>
      <c r="V1829" s="7">
        <v>37125</v>
      </c>
      <c r="W1829" t="s">
        <v>45</v>
      </c>
      <c r="X1829" s="17" t="s">
        <v>46</v>
      </c>
      <c r="Z1829" t="s">
        <v>2671</v>
      </c>
      <c r="AA1829">
        <v>401</v>
      </c>
      <c r="AB1829">
        <v>45</v>
      </c>
    </row>
    <row r="1830" spans="1:28" x14ac:dyDescent="0.25">
      <c r="A1830" t="s">
        <v>3827</v>
      </c>
      <c r="B1830" t="s">
        <v>3828</v>
      </c>
      <c r="C1830" s="17">
        <v>44777</v>
      </c>
      <c r="D1830" s="7">
        <v>252000</v>
      </c>
      <c r="E1830" t="s">
        <v>41</v>
      </c>
      <c r="F1830" t="s">
        <v>42</v>
      </c>
      <c r="G1830" s="7">
        <v>252000</v>
      </c>
      <c r="H1830" s="7">
        <v>130250</v>
      </c>
      <c r="I1830" s="12">
        <f t="shared" si="135"/>
        <v>51.686507936507944</v>
      </c>
      <c r="J1830" s="12">
        <f t="shared" si="138"/>
        <v>1.9898046398046461</v>
      </c>
      <c r="K1830" s="7">
        <v>260495</v>
      </c>
      <c r="L1830" s="7">
        <v>40416</v>
      </c>
      <c r="M1830" s="7">
        <f>G1830-L1830</f>
        <v>211584</v>
      </c>
      <c r="N1830" s="7">
        <v>105300.953125</v>
      </c>
      <c r="O1830" s="22">
        <f t="shared" si="136"/>
        <v>2.0093265418864177</v>
      </c>
      <c r="P1830" s="27">
        <v>1240</v>
      </c>
      <c r="Q1830" s="32">
        <f t="shared" si="137"/>
        <v>170.63225806451612</v>
      </c>
      <c r="R1830" s="37" t="s">
        <v>3779</v>
      </c>
      <c r="S1830" s="42">
        <f>ABS(O1909-O1830)*100</f>
        <v>51.074110365132299</v>
      </c>
      <c r="T1830" t="s">
        <v>83</v>
      </c>
      <c r="V1830" s="7">
        <v>37125</v>
      </c>
      <c r="W1830" t="s">
        <v>45</v>
      </c>
      <c r="X1830" s="17" t="s">
        <v>46</v>
      </c>
      <c r="Z1830" t="s">
        <v>2671</v>
      </c>
      <c r="AA1830">
        <v>401</v>
      </c>
      <c r="AB1830">
        <v>49</v>
      </c>
    </row>
    <row r="1831" spans="1:28" x14ac:dyDescent="0.25">
      <c r="A1831" t="s">
        <v>3829</v>
      </c>
      <c r="B1831" t="s">
        <v>3830</v>
      </c>
      <c r="C1831" s="17">
        <v>45120</v>
      </c>
      <c r="D1831" s="7">
        <v>272000</v>
      </c>
      <c r="E1831" t="s">
        <v>41</v>
      </c>
      <c r="F1831" t="s">
        <v>42</v>
      </c>
      <c r="G1831" s="7">
        <v>272000</v>
      </c>
      <c r="H1831" s="7">
        <v>133080</v>
      </c>
      <c r="I1831" s="12">
        <f t="shared" si="135"/>
        <v>48.92647058823529</v>
      </c>
      <c r="J1831" s="12">
        <f t="shared" si="138"/>
        <v>0.77023270846800784</v>
      </c>
      <c r="K1831" s="7">
        <v>266161</v>
      </c>
      <c r="L1831" s="7">
        <v>42514</v>
      </c>
      <c r="M1831" s="7">
        <f>G1831-L1831</f>
        <v>229486</v>
      </c>
      <c r="N1831" s="7">
        <v>107008.1328125</v>
      </c>
      <c r="O1831" s="22">
        <f t="shared" si="136"/>
        <v>2.144565968664327</v>
      </c>
      <c r="P1831" s="27">
        <v>1240</v>
      </c>
      <c r="Q1831" s="32">
        <f t="shared" si="137"/>
        <v>185.06935483870967</v>
      </c>
      <c r="R1831" s="37" t="s">
        <v>3779</v>
      </c>
      <c r="S1831" s="42">
        <f>ABS(O1909-O1831)*100</f>
        <v>64.598053042923226</v>
      </c>
      <c r="T1831" t="s">
        <v>83</v>
      </c>
      <c r="V1831" s="7">
        <v>37125</v>
      </c>
      <c r="W1831" t="s">
        <v>45</v>
      </c>
      <c r="X1831" s="17" t="s">
        <v>46</v>
      </c>
      <c r="Z1831" t="s">
        <v>2671</v>
      </c>
      <c r="AA1831">
        <v>401</v>
      </c>
      <c r="AB1831">
        <v>49</v>
      </c>
    </row>
    <row r="1832" spans="1:28" x14ac:dyDescent="0.25">
      <c r="A1832" t="s">
        <v>3831</v>
      </c>
      <c r="B1832" t="s">
        <v>3832</v>
      </c>
      <c r="C1832" s="17">
        <v>45369</v>
      </c>
      <c r="D1832" s="7">
        <v>270000</v>
      </c>
      <c r="E1832" t="s">
        <v>41</v>
      </c>
      <c r="F1832" t="s">
        <v>42</v>
      </c>
      <c r="G1832" s="7">
        <v>270000</v>
      </c>
      <c r="H1832" s="7">
        <v>147860</v>
      </c>
      <c r="I1832" s="12">
        <f t="shared" si="135"/>
        <v>54.762962962962959</v>
      </c>
      <c r="J1832" s="12">
        <f t="shared" si="138"/>
        <v>5.0662596662596613</v>
      </c>
      <c r="K1832" s="7">
        <v>295719</v>
      </c>
      <c r="L1832" s="7">
        <v>42451</v>
      </c>
      <c r="M1832" s="7">
        <f>G1832-L1832</f>
        <v>227549</v>
      </c>
      <c r="N1832" s="7">
        <v>121180.859375</v>
      </c>
      <c r="O1832" s="22">
        <f t="shared" si="136"/>
        <v>1.8777635442891081</v>
      </c>
      <c r="P1832" s="27">
        <v>1240</v>
      </c>
      <c r="Q1832" s="32">
        <f t="shared" si="137"/>
        <v>183.50725806451612</v>
      </c>
      <c r="R1832" s="37" t="s">
        <v>3779</v>
      </c>
      <c r="S1832" s="42">
        <f>ABS(O1909-O1832)*100</f>
        <v>37.917810605401336</v>
      </c>
      <c r="T1832" t="s">
        <v>83</v>
      </c>
      <c r="V1832" s="7">
        <v>37125</v>
      </c>
      <c r="W1832" t="s">
        <v>45</v>
      </c>
      <c r="X1832" s="17" t="s">
        <v>46</v>
      </c>
      <c r="Z1832" t="s">
        <v>2671</v>
      </c>
      <c r="AA1832">
        <v>401</v>
      </c>
      <c r="AB1832">
        <v>49</v>
      </c>
    </row>
    <row r="1833" spans="1:28" x14ac:dyDescent="0.25">
      <c r="A1833" t="s">
        <v>3833</v>
      </c>
      <c r="B1833" t="s">
        <v>3834</v>
      </c>
      <c r="C1833" s="17">
        <v>44763</v>
      </c>
      <c r="D1833" s="7">
        <v>212000</v>
      </c>
      <c r="E1833" t="s">
        <v>41</v>
      </c>
      <c r="F1833" t="s">
        <v>42</v>
      </c>
      <c r="G1833" s="7">
        <v>212000</v>
      </c>
      <c r="H1833" s="7">
        <v>102410</v>
      </c>
      <c r="I1833" s="12">
        <f t="shared" si="135"/>
        <v>48.306603773584904</v>
      </c>
      <c r="J1833" s="12">
        <f t="shared" si="138"/>
        <v>1.3900995231183941</v>
      </c>
      <c r="K1833" s="7">
        <v>204818</v>
      </c>
      <c r="L1833" s="7">
        <v>39428</v>
      </c>
      <c r="M1833" s="7">
        <f>G1833-L1833</f>
        <v>172572</v>
      </c>
      <c r="N1833" s="7">
        <v>79133.96875</v>
      </c>
      <c r="O1833" s="22">
        <f t="shared" si="136"/>
        <v>2.1807575523627456</v>
      </c>
      <c r="P1833" s="27">
        <v>919</v>
      </c>
      <c r="Q1833" s="32">
        <f t="shared" si="137"/>
        <v>187.78237214363438</v>
      </c>
      <c r="R1833" s="37" t="s">
        <v>3779</v>
      </c>
      <c r="S1833" s="42">
        <f>ABS(O1909-O1833)*100</f>
        <v>68.217211412765096</v>
      </c>
      <c r="T1833" t="s">
        <v>83</v>
      </c>
      <c r="V1833" s="7">
        <v>37125</v>
      </c>
      <c r="W1833" t="s">
        <v>45</v>
      </c>
      <c r="X1833" s="17" t="s">
        <v>46</v>
      </c>
      <c r="Z1833" t="s">
        <v>2671</v>
      </c>
      <c r="AA1833">
        <v>401</v>
      </c>
      <c r="AB1833">
        <v>49</v>
      </c>
    </row>
    <row r="1834" spans="1:28" x14ac:dyDescent="0.25">
      <c r="A1834" t="s">
        <v>3835</v>
      </c>
      <c r="B1834" t="s">
        <v>3836</v>
      </c>
      <c r="C1834" s="17">
        <v>44761</v>
      </c>
      <c r="D1834" s="7">
        <v>150000</v>
      </c>
      <c r="E1834" t="s">
        <v>41</v>
      </c>
      <c r="F1834" t="s">
        <v>42</v>
      </c>
      <c r="G1834" s="7">
        <v>150000</v>
      </c>
      <c r="H1834" s="7">
        <v>64290</v>
      </c>
      <c r="I1834" s="12">
        <f t="shared" si="135"/>
        <v>42.86</v>
      </c>
      <c r="J1834" s="12">
        <f t="shared" si="138"/>
        <v>6.8367032967032983</v>
      </c>
      <c r="K1834" s="7">
        <v>128586</v>
      </c>
      <c r="L1834" s="7">
        <v>40186</v>
      </c>
      <c r="M1834" s="7">
        <f>G1834-L1834</f>
        <v>109814</v>
      </c>
      <c r="N1834" s="7">
        <v>49662.921875</v>
      </c>
      <c r="O1834" s="22">
        <f t="shared" si="136"/>
        <v>2.2111868543779676</v>
      </c>
      <c r="P1834" s="27">
        <v>696</v>
      </c>
      <c r="Q1834" s="32">
        <f t="shared" si="137"/>
        <v>157.7787356321839</v>
      </c>
      <c r="R1834" s="37" t="s">
        <v>3837</v>
      </c>
      <c r="S1834" s="42">
        <f>ABS(O1909-O1834)*100</f>
        <v>71.260141614287292</v>
      </c>
      <c r="T1834" t="s">
        <v>1531</v>
      </c>
      <c r="V1834" s="7">
        <v>37125</v>
      </c>
      <c r="W1834" t="s">
        <v>45</v>
      </c>
      <c r="X1834" s="17" t="s">
        <v>46</v>
      </c>
      <c r="Z1834" t="s">
        <v>2671</v>
      </c>
      <c r="AA1834">
        <v>401</v>
      </c>
      <c r="AB1834">
        <v>45</v>
      </c>
    </row>
    <row r="1835" spans="1:28" x14ac:dyDescent="0.25">
      <c r="A1835" t="s">
        <v>3838</v>
      </c>
      <c r="B1835" t="s">
        <v>3839</v>
      </c>
      <c r="C1835" s="17">
        <v>45357</v>
      </c>
      <c r="D1835" s="7">
        <v>215000</v>
      </c>
      <c r="E1835" t="s">
        <v>41</v>
      </c>
      <c r="F1835" t="s">
        <v>42</v>
      </c>
      <c r="G1835" s="7">
        <v>215000</v>
      </c>
      <c r="H1835" s="7">
        <v>91770</v>
      </c>
      <c r="I1835" s="12">
        <f t="shared" si="135"/>
        <v>42.68372093023256</v>
      </c>
      <c r="J1835" s="12">
        <f t="shared" si="138"/>
        <v>7.0129823664707374</v>
      </c>
      <c r="K1835" s="7">
        <v>183533</v>
      </c>
      <c r="L1835" s="7">
        <v>42187</v>
      </c>
      <c r="M1835" s="7">
        <f>G1835-L1835</f>
        <v>172813</v>
      </c>
      <c r="N1835" s="7">
        <v>79407.8671875</v>
      </c>
      <c r="O1835" s="22">
        <f t="shared" si="136"/>
        <v>2.1762705147583081</v>
      </c>
      <c r="P1835" s="27">
        <v>1000</v>
      </c>
      <c r="Q1835" s="32">
        <f t="shared" si="137"/>
        <v>172.81299999999999</v>
      </c>
      <c r="R1835" s="37" t="s">
        <v>3837</v>
      </c>
      <c r="S1835" s="42">
        <f>ABS(O1909-O1835)*100</f>
        <v>67.768507652321347</v>
      </c>
      <c r="T1835" t="s">
        <v>1531</v>
      </c>
      <c r="V1835" s="7">
        <v>37125</v>
      </c>
      <c r="W1835" t="s">
        <v>45</v>
      </c>
      <c r="X1835" s="17" t="s">
        <v>46</v>
      </c>
      <c r="Z1835" t="s">
        <v>2671</v>
      </c>
      <c r="AA1835">
        <v>401</v>
      </c>
      <c r="AB1835">
        <v>52</v>
      </c>
    </row>
    <row r="1836" spans="1:28" x14ac:dyDescent="0.25">
      <c r="A1836" t="s">
        <v>3840</v>
      </c>
      <c r="B1836" t="s">
        <v>3841</v>
      </c>
      <c r="C1836" s="17">
        <v>44811</v>
      </c>
      <c r="D1836" s="7">
        <v>175000</v>
      </c>
      <c r="E1836" t="s">
        <v>41</v>
      </c>
      <c r="F1836" t="s">
        <v>42</v>
      </c>
      <c r="G1836" s="7">
        <v>175000</v>
      </c>
      <c r="H1836" s="7">
        <v>103030</v>
      </c>
      <c r="I1836" s="12">
        <f t="shared" si="135"/>
        <v>58.874285714285712</v>
      </c>
      <c r="J1836" s="12">
        <f t="shared" si="138"/>
        <v>9.1775824175824141</v>
      </c>
      <c r="K1836" s="7">
        <v>206061</v>
      </c>
      <c r="L1836" s="7">
        <v>39724</v>
      </c>
      <c r="M1836" s="7">
        <f>G1836-L1836</f>
        <v>135276</v>
      </c>
      <c r="N1836" s="7">
        <v>93447.75</v>
      </c>
      <c r="O1836" s="22">
        <f t="shared" si="136"/>
        <v>1.4476110981805341</v>
      </c>
      <c r="P1836" s="27">
        <v>1025</v>
      </c>
      <c r="Q1836" s="32">
        <f t="shared" si="137"/>
        <v>131.97658536585365</v>
      </c>
      <c r="R1836" s="37" t="s">
        <v>3837</v>
      </c>
      <c r="S1836" s="42">
        <f>ABS(O1909-O1836)*100</f>
        <v>5.0974340054560585</v>
      </c>
      <c r="T1836" t="s">
        <v>1531</v>
      </c>
      <c r="V1836" s="7">
        <v>37125</v>
      </c>
      <c r="W1836" t="s">
        <v>45</v>
      </c>
      <c r="X1836" s="17" t="s">
        <v>46</v>
      </c>
      <c r="Z1836" t="s">
        <v>2671</v>
      </c>
      <c r="AA1836">
        <v>401</v>
      </c>
      <c r="AB1836">
        <v>52</v>
      </c>
    </row>
    <row r="1837" spans="1:28" x14ac:dyDescent="0.25">
      <c r="A1837" t="s">
        <v>3842</v>
      </c>
      <c r="B1837" t="s">
        <v>3843</v>
      </c>
      <c r="C1837" s="17">
        <v>44816</v>
      </c>
      <c r="D1837" s="7">
        <v>182500</v>
      </c>
      <c r="E1837" t="s">
        <v>41</v>
      </c>
      <c r="F1837" t="s">
        <v>42</v>
      </c>
      <c r="G1837" s="7">
        <v>182500</v>
      </c>
      <c r="H1837" s="7">
        <v>72300</v>
      </c>
      <c r="I1837" s="12">
        <f t="shared" si="135"/>
        <v>39.616438356164387</v>
      </c>
      <c r="J1837" s="12">
        <f t="shared" si="138"/>
        <v>10.08026494053891</v>
      </c>
      <c r="K1837" s="7">
        <v>144604</v>
      </c>
      <c r="L1837" s="7">
        <v>46204</v>
      </c>
      <c r="M1837" s="7">
        <f>G1837-L1837</f>
        <v>136296</v>
      </c>
      <c r="N1837" s="7">
        <v>55280.8984375</v>
      </c>
      <c r="O1837" s="22">
        <f t="shared" si="136"/>
        <v>2.465517092745785</v>
      </c>
      <c r="P1837" s="27">
        <v>1008</v>
      </c>
      <c r="Q1837" s="32">
        <f t="shared" si="137"/>
        <v>135.21428571428572</v>
      </c>
      <c r="R1837" s="37" t="s">
        <v>3837</v>
      </c>
      <c r="S1837" s="42">
        <f>ABS(O1909-O1837)*100</f>
        <v>96.693165451069035</v>
      </c>
      <c r="T1837" t="s">
        <v>1531</v>
      </c>
      <c r="V1837" s="7">
        <v>37125</v>
      </c>
      <c r="W1837" t="s">
        <v>45</v>
      </c>
      <c r="X1837" s="17" t="s">
        <v>46</v>
      </c>
      <c r="Z1837" t="s">
        <v>2671</v>
      </c>
      <c r="AA1837">
        <v>401</v>
      </c>
      <c r="AB1837">
        <v>43</v>
      </c>
    </row>
    <row r="1838" spans="1:28" x14ac:dyDescent="0.25">
      <c r="A1838" t="s">
        <v>3844</v>
      </c>
      <c r="B1838" t="s">
        <v>3845</v>
      </c>
      <c r="C1838" s="17">
        <v>45051</v>
      </c>
      <c r="D1838" s="7">
        <v>99000</v>
      </c>
      <c r="E1838" t="s">
        <v>41</v>
      </c>
      <c r="F1838" t="s">
        <v>42</v>
      </c>
      <c r="G1838" s="7">
        <v>99000</v>
      </c>
      <c r="H1838" s="7">
        <v>51780</v>
      </c>
      <c r="I1838" s="12">
        <f t="shared" si="135"/>
        <v>52.303030303030305</v>
      </c>
      <c r="J1838" s="12">
        <f t="shared" si="138"/>
        <v>2.6063270063270068</v>
      </c>
      <c r="K1838" s="7">
        <v>103564</v>
      </c>
      <c r="L1838" s="7">
        <v>37994</v>
      </c>
      <c r="M1838" s="7">
        <f>G1838-L1838</f>
        <v>61006</v>
      </c>
      <c r="N1838" s="7">
        <v>36837.078125</v>
      </c>
      <c r="O1838" s="22">
        <f t="shared" si="136"/>
        <v>1.6561031196064766</v>
      </c>
      <c r="P1838" s="27">
        <v>616</v>
      </c>
      <c r="Q1838" s="32">
        <f t="shared" si="137"/>
        <v>99.035714285714292</v>
      </c>
      <c r="R1838" s="37" t="s">
        <v>3837</v>
      </c>
      <c r="S1838" s="42">
        <f>ABS(O1909-O1838)*100</f>
        <v>15.751768137138189</v>
      </c>
      <c r="T1838" t="s">
        <v>1531</v>
      </c>
      <c r="V1838" s="7">
        <v>37125</v>
      </c>
      <c r="W1838" t="s">
        <v>45</v>
      </c>
      <c r="X1838" s="17" t="s">
        <v>46</v>
      </c>
      <c r="Z1838" t="s">
        <v>2671</v>
      </c>
      <c r="AA1838">
        <v>401</v>
      </c>
      <c r="AB1838">
        <v>45</v>
      </c>
    </row>
    <row r="1839" spans="1:28" x14ac:dyDescent="0.25">
      <c r="A1839" t="s">
        <v>3846</v>
      </c>
      <c r="B1839" t="s">
        <v>3847</v>
      </c>
      <c r="C1839" s="17">
        <v>45184</v>
      </c>
      <c r="D1839" s="7">
        <v>235000</v>
      </c>
      <c r="E1839" t="s">
        <v>41</v>
      </c>
      <c r="F1839" t="s">
        <v>42</v>
      </c>
      <c r="G1839" s="7">
        <v>235000</v>
      </c>
      <c r="H1839" s="7">
        <v>102310</v>
      </c>
      <c r="I1839" s="12">
        <f t="shared" si="135"/>
        <v>43.53617021276596</v>
      </c>
      <c r="J1839" s="12">
        <f t="shared" si="138"/>
        <v>6.160533083937338</v>
      </c>
      <c r="K1839" s="7">
        <v>204617</v>
      </c>
      <c r="L1839" s="7">
        <v>42054</v>
      </c>
      <c r="M1839" s="7">
        <f>G1839-L1839</f>
        <v>192946</v>
      </c>
      <c r="N1839" s="7">
        <v>81689.953125</v>
      </c>
      <c r="O1839" s="22">
        <f t="shared" si="136"/>
        <v>2.361930600018324</v>
      </c>
      <c r="P1839" s="27">
        <v>1272</v>
      </c>
      <c r="Q1839" s="32">
        <f t="shared" si="137"/>
        <v>151.68710691823898</v>
      </c>
      <c r="R1839" s="37" t="s">
        <v>3738</v>
      </c>
      <c r="S1839" s="42">
        <f>ABS(O1909-O1839)*100</f>
        <v>86.334516178322929</v>
      </c>
      <c r="T1839" t="s">
        <v>1531</v>
      </c>
      <c r="V1839" s="7">
        <v>37125</v>
      </c>
      <c r="W1839" t="s">
        <v>45</v>
      </c>
      <c r="X1839" s="17" t="s">
        <v>46</v>
      </c>
      <c r="Z1839" t="s">
        <v>2671</v>
      </c>
      <c r="AA1839">
        <v>401</v>
      </c>
      <c r="AB1839">
        <v>45</v>
      </c>
    </row>
    <row r="1840" spans="1:28" x14ac:dyDescent="0.25">
      <c r="A1840" t="s">
        <v>3848</v>
      </c>
      <c r="B1840" t="s">
        <v>3849</v>
      </c>
      <c r="C1840" s="17">
        <v>45369</v>
      </c>
      <c r="D1840" s="7">
        <v>110000</v>
      </c>
      <c r="E1840" t="s">
        <v>41</v>
      </c>
      <c r="F1840" t="s">
        <v>42</v>
      </c>
      <c r="G1840" s="7">
        <v>110000</v>
      </c>
      <c r="H1840" s="7">
        <v>75880</v>
      </c>
      <c r="I1840" s="12">
        <f t="shared" si="135"/>
        <v>68.981818181818184</v>
      </c>
      <c r="J1840" s="12">
        <f t="shared" si="138"/>
        <v>19.285114885114886</v>
      </c>
      <c r="K1840" s="7">
        <v>151756</v>
      </c>
      <c r="L1840" s="7">
        <v>38073</v>
      </c>
      <c r="M1840" s="7">
        <f>G1840-L1840</f>
        <v>71927</v>
      </c>
      <c r="N1840" s="7">
        <v>57127.13671875</v>
      </c>
      <c r="O1840" s="22">
        <f t="shared" si="136"/>
        <v>1.259068879193318</v>
      </c>
      <c r="P1840" s="27">
        <v>765</v>
      </c>
      <c r="Q1840" s="32">
        <f t="shared" si="137"/>
        <v>94.022222222222226</v>
      </c>
      <c r="R1840" s="37" t="s">
        <v>3738</v>
      </c>
      <c r="S1840" s="42">
        <f>ABS(O1909-O1840)*100</f>
        <v>23.95165590417767</v>
      </c>
      <c r="T1840" t="s">
        <v>1531</v>
      </c>
      <c r="V1840" s="7">
        <v>37125</v>
      </c>
      <c r="W1840" t="s">
        <v>45</v>
      </c>
      <c r="X1840" s="17" t="s">
        <v>46</v>
      </c>
      <c r="Z1840" t="s">
        <v>2671</v>
      </c>
      <c r="AA1840">
        <v>401</v>
      </c>
      <c r="AB1840">
        <v>45</v>
      </c>
    </row>
    <row r="1841" spans="1:28" x14ac:dyDescent="0.25">
      <c r="A1841" t="s">
        <v>3850</v>
      </c>
      <c r="B1841" t="s">
        <v>3851</v>
      </c>
      <c r="C1841" s="17">
        <v>45156</v>
      </c>
      <c r="D1841" s="7">
        <v>222050</v>
      </c>
      <c r="E1841" t="s">
        <v>41</v>
      </c>
      <c r="F1841" t="s">
        <v>42</v>
      </c>
      <c r="G1841" s="7">
        <v>222050</v>
      </c>
      <c r="H1841" s="7">
        <v>94330</v>
      </c>
      <c r="I1841" s="12">
        <f t="shared" si="135"/>
        <v>42.481423102904756</v>
      </c>
      <c r="J1841" s="12">
        <f t="shared" si="138"/>
        <v>7.2152801937985416</v>
      </c>
      <c r="K1841" s="7">
        <v>188657</v>
      </c>
      <c r="L1841" s="7">
        <v>43317</v>
      </c>
      <c r="M1841" s="7">
        <f>G1841-L1841</f>
        <v>178733</v>
      </c>
      <c r="N1841" s="7">
        <v>104561.1484375</v>
      </c>
      <c r="O1841" s="22">
        <f t="shared" si="136"/>
        <v>1.7093633980773959</v>
      </c>
      <c r="P1841" s="27">
        <v>1073</v>
      </c>
      <c r="Q1841" s="32">
        <f t="shared" si="137"/>
        <v>166.57315936626281</v>
      </c>
      <c r="R1841" s="37" t="s">
        <v>3727</v>
      </c>
      <c r="S1841" s="42">
        <f>ABS(O1909-O1841)*100</f>
        <v>21.077795984230118</v>
      </c>
      <c r="T1841" t="s">
        <v>83</v>
      </c>
      <c r="V1841" s="7">
        <v>37125</v>
      </c>
      <c r="W1841" t="s">
        <v>45</v>
      </c>
      <c r="X1841" s="17" t="s">
        <v>46</v>
      </c>
      <c r="Z1841" t="s">
        <v>2671</v>
      </c>
      <c r="AA1841">
        <v>401</v>
      </c>
      <c r="AB1841">
        <v>55</v>
      </c>
    </row>
    <row r="1842" spans="1:28" x14ac:dyDescent="0.25">
      <c r="A1842" t="s">
        <v>3852</v>
      </c>
      <c r="B1842" t="s">
        <v>3853</v>
      </c>
      <c r="C1842" s="17">
        <v>44664</v>
      </c>
      <c r="D1842" s="7">
        <v>185000</v>
      </c>
      <c r="E1842" t="s">
        <v>41</v>
      </c>
      <c r="F1842" t="s">
        <v>42</v>
      </c>
      <c r="G1842" s="7">
        <v>185000</v>
      </c>
      <c r="H1842" s="7">
        <v>83410</v>
      </c>
      <c r="I1842" s="12">
        <f t="shared" si="135"/>
        <v>45.086486486486486</v>
      </c>
      <c r="J1842" s="12">
        <f t="shared" si="138"/>
        <v>4.6102168102168122</v>
      </c>
      <c r="K1842" s="7">
        <v>166815</v>
      </c>
      <c r="L1842" s="7">
        <v>39007</v>
      </c>
      <c r="M1842" s="7">
        <f>G1842-L1842</f>
        <v>145993</v>
      </c>
      <c r="N1842" s="7">
        <v>91948.203125</v>
      </c>
      <c r="O1842" s="22">
        <f t="shared" si="136"/>
        <v>1.5877743668522615</v>
      </c>
      <c r="P1842" s="27">
        <v>936</v>
      </c>
      <c r="Q1842" s="32">
        <f t="shared" si="137"/>
        <v>155.97542735042734</v>
      </c>
      <c r="R1842" s="37" t="s">
        <v>3727</v>
      </c>
      <c r="S1842" s="42">
        <f>ABS(O1909-O1842)*100</f>
        <v>8.9188928617166763</v>
      </c>
      <c r="T1842" t="s">
        <v>1531</v>
      </c>
      <c r="V1842" s="7">
        <v>37125</v>
      </c>
      <c r="W1842" t="s">
        <v>45</v>
      </c>
      <c r="X1842" s="17" t="s">
        <v>46</v>
      </c>
      <c r="Z1842" t="s">
        <v>2671</v>
      </c>
      <c r="AA1842">
        <v>401</v>
      </c>
      <c r="AB1842">
        <v>55</v>
      </c>
    </row>
    <row r="1843" spans="1:28" x14ac:dyDescent="0.25">
      <c r="A1843" t="s">
        <v>3854</v>
      </c>
      <c r="B1843" t="s">
        <v>3855</v>
      </c>
      <c r="C1843" s="17">
        <v>45061</v>
      </c>
      <c r="D1843" s="7">
        <v>138000</v>
      </c>
      <c r="E1843" t="s">
        <v>41</v>
      </c>
      <c r="F1843" t="s">
        <v>42</v>
      </c>
      <c r="G1843" s="7">
        <v>138000</v>
      </c>
      <c r="H1843" s="7">
        <v>80670</v>
      </c>
      <c r="I1843" s="12">
        <f t="shared" si="135"/>
        <v>58.45652173913043</v>
      </c>
      <c r="J1843" s="12">
        <f t="shared" si="138"/>
        <v>8.7598184424271324</v>
      </c>
      <c r="K1843" s="7">
        <v>161347</v>
      </c>
      <c r="L1843" s="7">
        <v>39873</v>
      </c>
      <c r="M1843" s="7">
        <f>G1843-L1843</f>
        <v>98127</v>
      </c>
      <c r="N1843" s="7">
        <v>61042.2109375</v>
      </c>
      <c r="O1843" s="22">
        <f t="shared" si="136"/>
        <v>1.6075269636034388</v>
      </c>
      <c r="P1843" s="27">
        <v>858</v>
      </c>
      <c r="Q1843" s="32">
        <f t="shared" si="137"/>
        <v>114.36713286713287</v>
      </c>
      <c r="R1843" s="37" t="s">
        <v>3738</v>
      </c>
      <c r="S1843" s="42">
        <f>ABS(O1909-O1843)*100</f>
        <v>10.894152536834412</v>
      </c>
      <c r="T1843" t="s">
        <v>1531</v>
      </c>
      <c r="V1843" s="7">
        <v>37125</v>
      </c>
      <c r="W1843" t="s">
        <v>45</v>
      </c>
      <c r="X1843" s="17" t="s">
        <v>46</v>
      </c>
      <c r="Z1843" t="s">
        <v>2671</v>
      </c>
      <c r="AA1843">
        <v>401</v>
      </c>
      <c r="AB1843">
        <v>45</v>
      </c>
    </row>
    <row r="1844" spans="1:28" x14ac:dyDescent="0.25">
      <c r="A1844" t="s">
        <v>3856</v>
      </c>
      <c r="B1844" t="s">
        <v>3857</v>
      </c>
      <c r="C1844" s="17">
        <v>44820</v>
      </c>
      <c r="D1844" s="7">
        <v>170000</v>
      </c>
      <c r="E1844" t="s">
        <v>41</v>
      </c>
      <c r="F1844" t="s">
        <v>42</v>
      </c>
      <c r="G1844" s="7">
        <v>170000</v>
      </c>
      <c r="H1844" s="7">
        <v>92410</v>
      </c>
      <c r="I1844" s="12">
        <f t="shared" ref="I1844:I1904" si="139">H1844/G1844*100</f>
        <v>54.358823529411758</v>
      </c>
      <c r="J1844" s="12">
        <f t="shared" si="138"/>
        <v>4.6621202327084603</v>
      </c>
      <c r="K1844" s="7">
        <v>184828</v>
      </c>
      <c r="L1844" s="7">
        <v>40963</v>
      </c>
      <c r="M1844" s="7">
        <f>G1844-L1844</f>
        <v>129037</v>
      </c>
      <c r="N1844" s="7">
        <v>95274.8359375</v>
      </c>
      <c r="O1844" s="22">
        <f t="shared" ref="O1844:O1904" si="140">M1844/N1844</f>
        <v>1.3543660162757758</v>
      </c>
      <c r="P1844" s="27">
        <v>1175</v>
      </c>
      <c r="Q1844" s="32">
        <f t="shared" ref="Q1844:Q1904" si="141">M1844/P1844</f>
        <v>109.81872340425532</v>
      </c>
      <c r="R1844" s="37" t="s">
        <v>3858</v>
      </c>
      <c r="S1844" s="42">
        <f>ABS(O1909-O1844)*100</f>
        <v>14.421942195931891</v>
      </c>
      <c r="T1844" t="s">
        <v>1531</v>
      </c>
      <c r="V1844" s="7">
        <v>37125</v>
      </c>
      <c r="W1844" t="s">
        <v>45</v>
      </c>
      <c r="X1844" s="17" t="s">
        <v>46</v>
      </c>
      <c r="Z1844" t="s">
        <v>2671</v>
      </c>
      <c r="AA1844">
        <v>401</v>
      </c>
      <c r="AB1844">
        <v>46</v>
      </c>
    </row>
    <row r="1845" spans="1:28" x14ac:dyDescent="0.25">
      <c r="A1845" t="s">
        <v>3859</v>
      </c>
      <c r="B1845" t="s">
        <v>3860</v>
      </c>
      <c r="C1845" s="17">
        <v>44818</v>
      </c>
      <c r="D1845" s="7">
        <v>175250</v>
      </c>
      <c r="E1845" t="s">
        <v>41</v>
      </c>
      <c r="F1845" t="s">
        <v>42</v>
      </c>
      <c r="G1845" s="7">
        <v>175250</v>
      </c>
      <c r="H1845" s="7">
        <v>105730</v>
      </c>
      <c r="I1845" s="12">
        <f t="shared" si="139"/>
        <v>60.330955777460773</v>
      </c>
      <c r="J1845" s="12">
        <f t="shared" si="138"/>
        <v>10.634252480757475</v>
      </c>
      <c r="K1845" s="7">
        <v>211459</v>
      </c>
      <c r="L1845" s="7">
        <v>38073</v>
      </c>
      <c r="M1845" s="7">
        <f>G1845-L1845</f>
        <v>137177</v>
      </c>
      <c r="N1845" s="7">
        <v>97407.8671875</v>
      </c>
      <c r="O1845" s="22">
        <f t="shared" si="140"/>
        <v>1.4082743412906122</v>
      </c>
      <c r="P1845" s="27">
        <v>1950</v>
      </c>
      <c r="Q1845" s="32">
        <f t="shared" si="141"/>
        <v>70.347179487179488</v>
      </c>
      <c r="R1845" s="37" t="s">
        <v>3837</v>
      </c>
      <c r="S1845" s="42">
        <f>ABS(O1909-O1845)*100</f>
        <v>9.0311096944482472</v>
      </c>
      <c r="T1845" t="s">
        <v>44</v>
      </c>
      <c r="V1845" s="7">
        <v>37125</v>
      </c>
      <c r="W1845" t="s">
        <v>45</v>
      </c>
      <c r="X1845" s="17" t="s">
        <v>46</v>
      </c>
      <c r="Z1845" t="s">
        <v>2671</v>
      </c>
      <c r="AA1845">
        <v>401</v>
      </c>
      <c r="AB1845">
        <v>41</v>
      </c>
    </row>
    <row r="1846" spans="1:28" x14ac:dyDescent="0.25">
      <c r="A1846" t="s">
        <v>3861</v>
      </c>
      <c r="B1846" t="s">
        <v>3862</v>
      </c>
      <c r="C1846" s="17">
        <v>45369</v>
      </c>
      <c r="D1846" s="7">
        <v>192500</v>
      </c>
      <c r="E1846" t="s">
        <v>41</v>
      </c>
      <c r="F1846" t="s">
        <v>42</v>
      </c>
      <c r="G1846" s="7">
        <v>192500</v>
      </c>
      <c r="H1846" s="7">
        <v>92520</v>
      </c>
      <c r="I1846" s="12">
        <f t="shared" si="139"/>
        <v>48.062337662337661</v>
      </c>
      <c r="J1846" s="12">
        <f t="shared" si="138"/>
        <v>1.6343656343656363</v>
      </c>
      <c r="K1846" s="7">
        <v>185033</v>
      </c>
      <c r="L1846" s="7">
        <v>38073</v>
      </c>
      <c r="M1846" s="7">
        <f>G1846-L1846</f>
        <v>154427</v>
      </c>
      <c r="N1846" s="7">
        <v>82561.796875</v>
      </c>
      <c r="O1846" s="22">
        <f t="shared" si="140"/>
        <v>1.8704413644703637</v>
      </c>
      <c r="P1846" s="27">
        <v>1136</v>
      </c>
      <c r="Q1846" s="32">
        <f t="shared" si="141"/>
        <v>135.93926056338029</v>
      </c>
      <c r="R1846" s="37" t="s">
        <v>3837</v>
      </c>
      <c r="S1846" s="42">
        <f>ABS(O1909-O1846)*100</f>
        <v>37.185592623526901</v>
      </c>
      <c r="T1846" t="s">
        <v>1531</v>
      </c>
      <c r="V1846" s="7">
        <v>37125</v>
      </c>
      <c r="W1846" t="s">
        <v>45</v>
      </c>
      <c r="X1846" s="17" t="s">
        <v>46</v>
      </c>
      <c r="Z1846" t="s">
        <v>2671</v>
      </c>
      <c r="AA1846">
        <v>401</v>
      </c>
      <c r="AB1846">
        <v>41</v>
      </c>
    </row>
    <row r="1847" spans="1:28" x14ac:dyDescent="0.25">
      <c r="A1847" t="s">
        <v>3863</v>
      </c>
      <c r="B1847" t="s">
        <v>3864</v>
      </c>
      <c r="C1847" s="17">
        <v>45147</v>
      </c>
      <c r="D1847" s="7">
        <v>138000</v>
      </c>
      <c r="E1847" t="s">
        <v>41</v>
      </c>
      <c r="F1847" t="s">
        <v>42</v>
      </c>
      <c r="G1847" s="7">
        <v>138000</v>
      </c>
      <c r="H1847" s="7">
        <v>68860</v>
      </c>
      <c r="I1847" s="12">
        <f t="shared" si="139"/>
        <v>49.89855072463768</v>
      </c>
      <c r="J1847" s="12">
        <f t="shared" si="138"/>
        <v>0.20184742793438204</v>
      </c>
      <c r="K1847" s="7">
        <v>137725</v>
      </c>
      <c r="L1847" s="7">
        <v>38073</v>
      </c>
      <c r="M1847" s="7">
        <f>G1847-L1847</f>
        <v>99927</v>
      </c>
      <c r="N1847" s="7">
        <v>71692.0859375</v>
      </c>
      <c r="O1847" s="22">
        <f t="shared" si="140"/>
        <v>1.3938358564028217</v>
      </c>
      <c r="P1847" s="27">
        <v>1008</v>
      </c>
      <c r="Q1847" s="32">
        <f t="shared" si="141"/>
        <v>99.133928571428569</v>
      </c>
      <c r="R1847" s="37" t="s">
        <v>3727</v>
      </c>
      <c r="S1847" s="42">
        <f>ABS(O1909-O1847)*100</f>
        <v>10.474958183227301</v>
      </c>
      <c r="T1847" t="s">
        <v>83</v>
      </c>
      <c r="V1847" s="7">
        <v>37125</v>
      </c>
      <c r="W1847" t="s">
        <v>45</v>
      </c>
      <c r="X1847" s="17" t="s">
        <v>46</v>
      </c>
      <c r="Z1847" t="s">
        <v>2671</v>
      </c>
      <c r="AA1847">
        <v>401</v>
      </c>
      <c r="AB1847">
        <v>54</v>
      </c>
    </row>
    <row r="1848" spans="1:28" x14ac:dyDescent="0.25">
      <c r="A1848" t="s">
        <v>3865</v>
      </c>
      <c r="B1848" t="s">
        <v>3866</v>
      </c>
      <c r="C1848" s="17">
        <v>45170</v>
      </c>
      <c r="D1848" s="7">
        <v>130000</v>
      </c>
      <c r="E1848" t="s">
        <v>41</v>
      </c>
      <c r="F1848" t="s">
        <v>42</v>
      </c>
      <c r="G1848" s="7">
        <v>130000</v>
      </c>
      <c r="H1848" s="7">
        <v>88130</v>
      </c>
      <c r="I1848" s="12">
        <f t="shared" si="139"/>
        <v>67.792307692307702</v>
      </c>
      <c r="J1848" s="12">
        <f t="shared" si="138"/>
        <v>18.095604395604404</v>
      </c>
      <c r="K1848" s="7">
        <v>176256</v>
      </c>
      <c r="L1848" s="7">
        <v>38073</v>
      </c>
      <c r="M1848" s="7">
        <f>G1848-L1848</f>
        <v>91927</v>
      </c>
      <c r="N1848" s="7">
        <v>99412.2265625</v>
      </c>
      <c r="O1848" s="22">
        <f t="shared" si="140"/>
        <v>0.92470517137251651</v>
      </c>
      <c r="P1848" s="27">
        <v>1196</v>
      </c>
      <c r="Q1848" s="32">
        <f t="shared" si="141"/>
        <v>76.86204013377926</v>
      </c>
      <c r="R1848" s="37" t="s">
        <v>3727</v>
      </c>
      <c r="S1848" s="42">
        <f>ABS(O1909-O1848)*100</f>
        <v>57.388026686257817</v>
      </c>
      <c r="T1848" t="s">
        <v>83</v>
      </c>
      <c r="V1848" s="7">
        <v>37125</v>
      </c>
      <c r="W1848" t="s">
        <v>45</v>
      </c>
      <c r="X1848" s="17" t="s">
        <v>46</v>
      </c>
      <c r="Z1848" t="s">
        <v>2671</v>
      </c>
      <c r="AA1848">
        <v>401</v>
      </c>
      <c r="AB1848">
        <v>54</v>
      </c>
    </row>
    <row r="1849" spans="1:28" x14ac:dyDescent="0.25">
      <c r="A1849" t="s">
        <v>3867</v>
      </c>
      <c r="B1849" t="s">
        <v>3868</v>
      </c>
      <c r="C1849" s="17">
        <v>44792</v>
      </c>
      <c r="D1849" s="7">
        <v>129000</v>
      </c>
      <c r="E1849" t="s">
        <v>41</v>
      </c>
      <c r="F1849" t="s">
        <v>42</v>
      </c>
      <c r="G1849" s="7">
        <v>129000</v>
      </c>
      <c r="H1849" s="7">
        <v>56080</v>
      </c>
      <c r="I1849" s="12">
        <f t="shared" si="139"/>
        <v>43.472868217054263</v>
      </c>
      <c r="J1849" s="12">
        <f t="shared" si="138"/>
        <v>6.2238350796490352</v>
      </c>
      <c r="K1849" s="7">
        <v>112164</v>
      </c>
      <c r="L1849" s="7">
        <v>37994</v>
      </c>
      <c r="M1849" s="7">
        <f>G1849-L1849</f>
        <v>91006</v>
      </c>
      <c r="N1849" s="7">
        <v>37271.35546875</v>
      </c>
      <c r="O1849" s="22">
        <f t="shared" si="140"/>
        <v>2.4417142563088046</v>
      </c>
      <c r="P1849" s="27">
        <v>576</v>
      </c>
      <c r="Q1849" s="32">
        <f t="shared" si="141"/>
        <v>157.99652777777777</v>
      </c>
      <c r="R1849" s="37" t="s">
        <v>3738</v>
      </c>
      <c r="S1849" s="42">
        <f>ABS(O1909-O1849)*100</f>
        <v>94.312881807370985</v>
      </c>
      <c r="T1849" t="s">
        <v>1531</v>
      </c>
      <c r="V1849" s="7">
        <v>37125</v>
      </c>
      <c r="W1849" t="s">
        <v>45</v>
      </c>
      <c r="X1849" s="17" t="s">
        <v>46</v>
      </c>
      <c r="Z1849" t="s">
        <v>2671</v>
      </c>
      <c r="AA1849">
        <v>401</v>
      </c>
      <c r="AB1849">
        <v>43</v>
      </c>
    </row>
    <row r="1850" spans="1:28" x14ac:dyDescent="0.25">
      <c r="A1850" t="s">
        <v>3869</v>
      </c>
      <c r="B1850" t="s">
        <v>3870</v>
      </c>
      <c r="C1850" s="17">
        <v>44967</v>
      </c>
      <c r="D1850" s="7">
        <v>249000</v>
      </c>
      <c r="E1850" t="s">
        <v>41</v>
      </c>
      <c r="F1850" t="s">
        <v>42</v>
      </c>
      <c r="G1850" s="7">
        <v>249000</v>
      </c>
      <c r="H1850" s="7">
        <v>116640</v>
      </c>
      <c r="I1850" s="12">
        <f t="shared" si="139"/>
        <v>46.843373493975903</v>
      </c>
      <c r="J1850" s="12">
        <f t="shared" si="138"/>
        <v>2.8533298027273943</v>
      </c>
      <c r="K1850" s="7">
        <v>233287</v>
      </c>
      <c r="L1850" s="7">
        <v>40708</v>
      </c>
      <c r="M1850" s="7">
        <f>G1850-L1850</f>
        <v>208292</v>
      </c>
      <c r="N1850" s="7">
        <v>127535.7578125</v>
      </c>
      <c r="O1850" s="22">
        <f t="shared" si="140"/>
        <v>1.6332047072337617</v>
      </c>
      <c r="P1850" s="27">
        <v>1395</v>
      </c>
      <c r="Q1850" s="32">
        <f t="shared" si="141"/>
        <v>149.31326164874551</v>
      </c>
      <c r="R1850" s="37" t="s">
        <v>3858</v>
      </c>
      <c r="S1850" s="42">
        <f>ABS(O1909-O1850)*100</f>
        <v>13.461926899866693</v>
      </c>
      <c r="T1850" t="s">
        <v>44</v>
      </c>
      <c r="V1850" s="7">
        <v>37125</v>
      </c>
      <c r="W1850" t="s">
        <v>45</v>
      </c>
      <c r="X1850" s="17" t="s">
        <v>46</v>
      </c>
      <c r="Z1850" t="s">
        <v>2671</v>
      </c>
      <c r="AA1850">
        <v>401</v>
      </c>
      <c r="AB1850">
        <v>68</v>
      </c>
    </row>
    <row r="1851" spans="1:28" x14ac:dyDescent="0.25">
      <c r="A1851" t="s">
        <v>3871</v>
      </c>
      <c r="B1851" t="s">
        <v>3872</v>
      </c>
      <c r="C1851" s="17">
        <v>45118</v>
      </c>
      <c r="D1851" s="7">
        <v>227000</v>
      </c>
      <c r="E1851" t="s">
        <v>41</v>
      </c>
      <c r="F1851" t="s">
        <v>42</v>
      </c>
      <c r="G1851" s="7">
        <v>227000</v>
      </c>
      <c r="H1851" s="7">
        <v>103320</v>
      </c>
      <c r="I1851" s="12">
        <f t="shared" si="139"/>
        <v>45.515418502202643</v>
      </c>
      <c r="J1851" s="12">
        <f t="shared" si="138"/>
        <v>4.1812847945006553</v>
      </c>
      <c r="K1851" s="7">
        <v>206630</v>
      </c>
      <c r="L1851" s="7">
        <v>40175</v>
      </c>
      <c r="M1851" s="7">
        <f>G1851-L1851</f>
        <v>186825</v>
      </c>
      <c r="N1851" s="7">
        <v>93514.046875</v>
      </c>
      <c r="O1851" s="22">
        <f t="shared" si="140"/>
        <v>1.9978282006095676</v>
      </c>
      <c r="P1851" s="27">
        <v>1360</v>
      </c>
      <c r="Q1851" s="32">
        <f t="shared" si="141"/>
        <v>137.37132352941177</v>
      </c>
      <c r="R1851" s="37" t="s">
        <v>3837</v>
      </c>
      <c r="S1851" s="42">
        <f>ABS(O1909-O1851)*100</f>
        <v>49.924276237447287</v>
      </c>
      <c r="T1851" t="s">
        <v>1531</v>
      </c>
      <c r="V1851" s="7">
        <v>37125</v>
      </c>
      <c r="W1851" t="s">
        <v>45</v>
      </c>
      <c r="X1851" s="17" t="s">
        <v>46</v>
      </c>
      <c r="Z1851" t="s">
        <v>2671</v>
      </c>
      <c r="AA1851">
        <v>401</v>
      </c>
      <c r="AB1851">
        <v>45</v>
      </c>
    </row>
    <row r="1852" spans="1:28" x14ac:dyDescent="0.25">
      <c r="A1852" t="s">
        <v>3873</v>
      </c>
      <c r="B1852" t="s">
        <v>3874</v>
      </c>
      <c r="C1852" s="17">
        <v>45146</v>
      </c>
      <c r="D1852" s="7">
        <v>275000</v>
      </c>
      <c r="E1852" t="s">
        <v>41</v>
      </c>
      <c r="F1852" t="s">
        <v>42</v>
      </c>
      <c r="G1852" s="7">
        <v>275000</v>
      </c>
      <c r="H1852" s="7">
        <v>75470</v>
      </c>
      <c r="I1852" s="12">
        <f t="shared" si="139"/>
        <v>27.443636363636365</v>
      </c>
      <c r="J1852" s="12">
        <f t="shared" si="138"/>
        <v>22.253066933066933</v>
      </c>
      <c r="K1852" s="7">
        <v>150940</v>
      </c>
      <c r="L1852" s="7">
        <v>38910</v>
      </c>
      <c r="M1852" s="7">
        <f>G1852-L1852</f>
        <v>236090</v>
      </c>
      <c r="N1852" s="7">
        <v>62938.203125</v>
      </c>
      <c r="O1852" s="22">
        <f t="shared" si="140"/>
        <v>3.7511398209305011</v>
      </c>
      <c r="P1852" s="27">
        <v>917</v>
      </c>
      <c r="Q1852" s="32">
        <f t="shared" si="141"/>
        <v>257.45910577971648</v>
      </c>
      <c r="R1852" s="37" t="s">
        <v>3837</v>
      </c>
      <c r="S1852" s="42">
        <f>ABS(O1909-O1852)*100</f>
        <v>225.25543826954063</v>
      </c>
      <c r="T1852" t="s">
        <v>1531</v>
      </c>
      <c r="V1852" s="7">
        <v>37125</v>
      </c>
      <c r="W1852" t="s">
        <v>45</v>
      </c>
      <c r="X1852" s="17" t="s">
        <v>46</v>
      </c>
      <c r="Z1852" t="s">
        <v>2671</v>
      </c>
      <c r="AA1852">
        <v>401</v>
      </c>
      <c r="AB1852">
        <v>43</v>
      </c>
    </row>
    <row r="1853" spans="1:28" x14ac:dyDescent="0.25">
      <c r="A1853" t="s">
        <v>3875</v>
      </c>
      <c r="B1853" t="s">
        <v>3876</v>
      </c>
      <c r="C1853" s="17">
        <v>45159</v>
      </c>
      <c r="D1853" s="7">
        <v>227000</v>
      </c>
      <c r="E1853" t="s">
        <v>41</v>
      </c>
      <c r="F1853" t="s">
        <v>42</v>
      </c>
      <c r="G1853" s="7">
        <v>227000</v>
      </c>
      <c r="H1853" s="7">
        <v>66130</v>
      </c>
      <c r="I1853" s="12">
        <f t="shared" si="139"/>
        <v>29.132158590308372</v>
      </c>
      <c r="J1853" s="12">
        <f t="shared" si="138"/>
        <v>20.564544706394926</v>
      </c>
      <c r="K1853" s="7">
        <v>132269</v>
      </c>
      <c r="L1853" s="7">
        <v>38073</v>
      </c>
      <c r="M1853" s="7">
        <f>G1853-L1853</f>
        <v>188927</v>
      </c>
      <c r="N1853" s="7">
        <v>52919.1015625</v>
      </c>
      <c r="O1853" s="22">
        <f t="shared" si="140"/>
        <v>3.5701097415054965</v>
      </c>
      <c r="P1853" s="27">
        <v>732</v>
      </c>
      <c r="Q1853" s="32">
        <f t="shared" si="141"/>
        <v>258.09699453551912</v>
      </c>
      <c r="R1853" s="37" t="s">
        <v>3837</v>
      </c>
      <c r="S1853" s="42">
        <f>ABS(O1909-O1853)*100</f>
        <v>207.15243032704018</v>
      </c>
      <c r="T1853" t="s">
        <v>1531</v>
      </c>
      <c r="V1853" s="7">
        <v>37125</v>
      </c>
      <c r="W1853" t="s">
        <v>45</v>
      </c>
      <c r="X1853" s="17" t="s">
        <v>46</v>
      </c>
      <c r="Z1853" t="s">
        <v>2671</v>
      </c>
      <c r="AA1853">
        <v>401</v>
      </c>
      <c r="AB1853">
        <v>43</v>
      </c>
    </row>
    <row r="1854" spans="1:28" x14ac:dyDescent="0.25">
      <c r="A1854" t="s">
        <v>3877</v>
      </c>
      <c r="B1854" t="s">
        <v>3878</v>
      </c>
      <c r="C1854" s="17">
        <v>45167</v>
      </c>
      <c r="D1854" s="7">
        <v>154105</v>
      </c>
      <c r="E1854" t="s">
        <v>41</v>
      </c>
      <c r="F1854" t="s">
        <v>42</v>
      </c>
      <c r="G1854" s="7">
        <v>154105</v>
      </c>
      <c r="H1854" s="7">
        <v>107030</v>
      </c>
      <c r="I1854" s="12">
        <f t="shared" si="139"/>
        <v>69.452645923234158</v>
      </c>
      <c r="J1854" s="12">
        <f t="shared" si="138"/>
        <v>19.75594262653086</v>
      </c>
      <c r="K1854" s="7">
        <v>214053</v>
      </c>
      <c r="L1854" s="7">
        <v>48732</v>
      </c>
      <c r="M1854" s="7">
        <f>G1854-L1854</f>
        <v>105373</v>
      </c>
      <c r="N1854" s="7">
        <v>92876.96875</v>
      </c>
      <c r="O1854" s="22">
        <f t="shared" si="140"/>
        <v>1.1345439178106251</v>
      </c>
      <c r="P1854" s="27">
        <v>1414</v>
      </c>
      <c r="Q1854" s="32">
        <f t="shared" si="141"/>
        <v>74.521216407355027</v>
      </c>
      <c r="R1854" s="37" t="s">
        <v>3837</v>
      </c>
      <c r="S1854" s="42">
        <f>ABS(O1909-O1854)*100</f>
        <v>36.40415204244696</v>
      </c>
      <c r="T1854" t="s">
        <v>1531</v>
      </c>
      <c r="V1854" s="7">
        <v>37125</v>
      </c>
      <c r="W1854" t="s">
        <v>45</v>
      </c>
      <c r="X1854" s="17" t="s">
        <v>46</v>
      </c>
      <c r="Z1854" t="s">
        <v>2671</v>
      </c>
      <c r="AA1854">
        <v>401</v>
      </c>
      <c r="AB1854">
        <v>43</v>
      </c>
    </row>
    <row r="1855" spans="1:28" x14ac:dyDescent="0.25">
      <c r="A1855" t="s">
        <v>3879</v>
      </c>
      <c r="B1855" t="s">
        <v>3880</v>
      </c>
      <c r="C1855" s="17">
        <v>44973</v>
      </c>
      <c r="D1855" s="7">
        <v>215000</v>
      </c>
      <c r="E1855" t="s">
        <v>41</v>
      </c>
      <c r="F1855" t="s">
        <v>42</v>
      </c>
      <c r="G1855" s="7">
        <v>215000</v>
      </c>
      <c r="H1855" s="7">
        <v>133570</v>
      </c>
      <c r="I1855" s="12">
        <f t="shared" si="139"/>
        <v>62.125581395348838</v>
      </c>
      <c r="J1855" s="12">
        <f t="shared" si="138"/>
        <v>12.428878098645541</v>
      </c>
      <c r="K1855" s="7">
        <v>267141</v>
      </c>
      <c r="L1855" s="7">
        <v>51939</v>
      </c>
      <c r="M1855" s="7">
        <f>G1855-L1855</f>
        <v>163061</v>
      </c>
      <c r="N1855" s="7">
        <v>120900</v>
      </c>
      <c r="O1855" s="22">
        <f t="shared" si="140"/>
        <v>1.3487262200165426</v>
      </c>
      <c r="P1855" s="27">
        <v>1620</v>
      </c>
      <c r="Q1855" s="32">
        <f t="shared" si="141"/>
        <v>100.65493827160493</v>
      </c>
      <c r="R1855" s="37" t="s">
        <v>3837</v>
      </c>
      <c r="S1855" s="42">
        <f>ABS(O1909-O1855)*100</f>
        <v>14.985921821855207</v>
      </c>
      <c r="T1855" t="s">
        <v>1531</v>
      </c>
      <c r="V1855" s="7">
        <v>50366</v>
      </c>
      <c r="W1855" t="s">
        <v>45</v>
      </c>
      <c r="X1855" s="17" t="s">
        <v>46</v>
      </c>
      <c r="Z1855" t="s">
        <v>2671</v>
      </c>
      <c r="AA1855">
        <v>401</v>
      </c>
      <c r="AB1855">
        <v>45</v>
      </c>
    </row>
    <row r="1856" spans="1:28" x14ac:dyDescent="0.25">
      <c r="A1856" t="s">
        <v>3881</v>
      </c>
      <c r="B1856" t="s">
        <v>3882</v>
      </c>
      <c r="C1856" s="17">
        <v>45191</v>
      </c>
      <c r="D1856" s="7">
        <v>215000</v>
      </c>
      <c r="E1856" t="s">
        <v>41</v>
      </c>
      <c r="F1856" t="s">
        <v>42</v>
      </c>
      <c r="G1856" s="7">
        <v>215000</v>
      </c>
      <c r="H1856" s="7">
        <v>130740</v>
      </c>
      <c r="I1856" s="12">
        <f t="shared" si="139"/>
        <v>60.809302325581392</v>
      </c>
      <c r="J1856" s="12">
        <f t="shared" si="138"/>
        <v>11.112599028878094</v>
      </c>
      <c r="K1856" s="7">
        <v>261482</v>
      </c>
      <c r="L1856" s="7">
        <v>45515</v>
      </c>
      <c r="M1856" s="7">
        <f>G1856-L1856</f>
        <v>169485</v>
      </c>
      <c r="N1856" s="7">
        <v>121329.7734375</v>
      </c>
      <c r="O1856" s="22">
        <f t="shared" si="140"/>
        <v>1.396895380236624</v>
      </c>
      <c r="P1856" s="27">
        <v>1983</v>
      </c>
      <c r="Q1856" s="32">
        <f t="shared" si="141"/>
        <v>85.468986384266259</v>
      </c>
      <c r="R1856" s="37" t="s">
        <v>3837</v>
      </c>
      <c r="S1856" s="42">
        <f>ABS(O1909-O1856)*100</f>
        <v>10.169005799847074</v>
      </c>
      <c r="T1856" t="s">
        <v>1531</v>
      </c>
      <c r="V1856" s="7">
        <v>42521</v>
      </c>
      <c r="W1856" t="s">
        <v>45</v>
      </c>
      <c r="X1856" s="17" t="s">
        <v>46</v>
      </c>
      <c r="Z1856" t="s">
        <v>2671</v>
      </c>
      <c r="AA1856">
        <v>401</v>
      </c>
      <c r="AB1856">
        <v>45</v>
      </c>
    </row>
    <row r="1857" spans="1:28" x14ac:dyDescent="0.25">
      <c r="A1857" t="s">
        <v>3883</v>
      </c>
      <c r="B1857" t="s">
        <v>3884</v>
      </c>
      <c r="C1857" s="17">
        <v>44896</v>
      </c>
      <c r="D1857" s="7">
        <v>129600</v>
      </c>
      <c r="E1857" t="s">
        <v>41</v>
      </c>
      <c r="F1857" t="s">
        <v>42</v>
      </c>
      <c r="G1857" s="7">
        <v>129600</v>
      </c>
      <c r="H1857" s="7">
        <v>75530</v>
      </c>
      <c r="I1857" s="12">
        <f t="shared" si="139"/>
        <v>58.279320987654323</v>
      </c>
      <c r="J1857" s="12">
        <f t="shared" si="138"/>
        <v>8.5826176909510252</v>
      </c>
      <c r="K1857" s="7">
        <v>151067</v>
      </c>
      <c r="L1857" s="7">
        <v>37994</v>
      </c>
      <c r="M1857" s="7">
        <f>G1857-L1857</f>
        <v>91606</v>
      </c>
      <c r="N1857" s="7">
        <v>63524.15625</v>
      </c>
      <c r="O1857" s="22">
        <f t="shared" si="140"/>
        <v>1.4420655921738432</v>
      </c>
      <c r="P1857" s="27">
        <v>832</v>
      </c>
      <c r="Q1857" s="32">
        <f t="shared" si="141"/>
        <v>110.10336538461539</v>
      </c>
      <c r="R1857" s="37" t="s">
        <v>3837</v>
      </c>
      <c r="S1857" s="42">
        <f>ABS(O1909-O1857)*100</f>
        <v>5.6519846061251489</v>
      </c>
      <c r="T1857" t="s">
        <v>1531</v>
      </c>
      <c r="V1857" s="7">
        <v>37125</v>
      </c>
      <c r="W1857" t="s">
        <v>45</v>
      </c>
      <c r="X1857" s="17" t="s">
        <v>46</v>
      </c>
      <c r="Z1857" t="s">
        <v>2671</v>
      </c>
      <c r="AA1857">
        <v>401</v>
      </c>
      <c r="AB1857">
        <v>43</v>
      </c>
    </row>
    <row r="1858" spans="1:28" x14ac:dyDescent="0.25">
      <c r="A1858" t="s">
        <v>3885</v>
      </c>
      <c r="B1858" t="s">
        <v>3886</v>
      </c>
      <c r="C1858" s="17">
        <v>45378</v>
      </c>
      <c r="D1858" s="7">
        <v>72500</v>
      </c>
      <c r="E1858" t="s">
        <v>41</v>
      </c>
      <c r="F1858" t="s">
        <v>42</v>
      </c>
      <c r="G1858" s="7">
        <v>72500</v>
      </c>
      <c r="H1858" s="7">
        <v>40390</v>
      </c>
      <c r="I1858" s="12">
        <f t="shared" si="139"/>
        <v>55.710344827586212</v>
      </c>
      <c r="J1858" s="12">
        <f t="shared" si="138"/>
        <v>6.0136415308829143</v>
      </c>
      <c r="K1858" s="7">
        <v>80775</v>
      </c>
      <c r="L1858" s="7">
        <v>31501</v>
      </c>
      <c r="M1858" s="7">
        <f>G1858-L1858</f>
        <v>40999</v>
      </c>
      <c r="N1858" s="7">
        <v>71411.59375</v>
      </c>
      <c r="O1858" s="22">
        <f t="shared" si="140"/>
        <v>0.57412246173262305</v>
      </c>
      <c r="P1858" s="27">
        <v>910</v>
      </c>
      <c r="Q1858" s="32">
        <f t="shared" si="141"/>
        <v>45.053846153846152</v>
      </c>
      <c r="R1858" s="37" t="s">
        <v>3887</v>
      </c>
      <c r="S1858" s="42">
        <f>ABS(O1909-O1858)*100</f>
        <v>92.446297650247161</v>
      </c>
      <c r="T1858" t="s">
        <v>99</v>
      </c>
      <c r="V1858" s="7">
        <v>30000</v>
      </c>
      <c r="W1858" t="s">
        <v>45</v>
      </c>
      <c r="X1858" s="17" t="s">
        <v>46</v>
      </c>
      <c r="Z1858" t="s">
        <v>101</v>
      </c>
      <c r="AA1858">
        <v>407</v>
      </c>
      <c r="AB1858">
        <v>52</v>
      </c>
    </row>
    <row r="1859" spans="1:28" x14ac:dyDescent="0.25">
      <c r="A1859" t="s">
        <v>3888</v>
      </c>
      <c r="B1859" t="s">
        <v>3886</v>
      </c>
      <c r="C1859" s="17">
        <v>45012</v>
      </c>
      <c r="D1859" s="7">
        <v>90000</v>
      </c>
      <c r="E1859" t="s">
        <v>41</v>
      </c>
      <c r="F1859" t="s">
        <v>42</v>
      </c>
      <c r="G1859" s="7">
        <v>90000</v>
      </c>
      <c r="H1859" s="7">
        <v>40660</v>
      </c>
      <c r="I1859" s="12">
        <f t="shared" si="139"/>
        <v>45.177777777777777</v>
      </c>
      <c r="J1859" s="12">
        <f t="shared" ref="J1859:J1906" si="142">+ABS(I1859-$I$1914)</f>
        <v>4.5189255189255206</v>
      </c>
      <c r="K1859" s="7">
        <v>81329</v>
      </c>
      <c r="L1859" s="7">
        <v>31185</v>
      </c>
      <c r="M1859" s="7">
        <f>G1859-L1859</f>
        <v>58815</v>
      </c>
      <c r="N1859" s="7">
        <v>72672.4609375</v>
      </c>
      <c r="O1859" s="22">
        <f t="shared" si="140"/>
        <v>0.80931620095516321</v>
      </c>
      <c r="P1859" s="27">
        <v>910</v>
      </c>
      <c r="Q1859" s="32">
        <f t="shared" si="141"/>
        <v>64.631868131868131</v>
      </c>
      <c r="R1859" s="37" t="s">
        <v>3887</v>
      </c>
      <c r="S1859" s="42">
        <f>ABS(O1909-O1859)*100</f>
        <v>68.926923727993156</v>
      </c>
      <c r="T1859" t="s">
        <v>99</v>
      </c>
      <c r="V1859" s="7">
        <v>30000</v>
      </c>
      <c r="W1859" t="s">
        <v>45</v>
      </c>
      <c r="X1859" s="17" t="s">
        <v>46</v>
      </c>
      <c r="Z1859" t="s">
        <v>101</v>
      </c>
      <c r="AA1859">
        <v>407</v>
      </c>
      <c r="AB1859">
        <v>52</v>
      </c>
    </row>
    <row r="1860" spans="1:28" x14ac:dyDescent="0.25">
      <c r="A1860" t="s">
        <v>3889</v>
      </c>
      <c r="B1860" t="s">
        <v>3886</v>
      </c>
      <c r="C1860" s="17">
        <v>45210</v>
      </c>
      <c r="D1860" s="7">
        <v>85000</v>
      </c>
      <c r="E1860" t="s">
        <v>41</v>
      </c>
      <c r="F1860" t="s">
        <v>42</v>
      </c>
      <c r="G1860" s="7">
        <v>85000</v>
      </c>
      <c r="H1860" s="7">
        <v>40680</v>
      </c>
      <c r="I1860" s="12">
        <f t="shared" si="139"/>
        <v>47.858823529411765</v>
      </c>
      <c r="J1860" s="12">
        <f t="shared" si="142"/>
        <v>1.8378797672915326</v>
      </c>
      <c r="K1860" s="7">
        <v>81365</v>
      </c>
      <c r="L1860" s="7">
        <v>31185</v>
      </c>
      <c r="M1860" s="7">
        <f>G1860-L1860</f>
        <v>53815</v>
      </c>
      <c r="N1860" s="7">
        <v>72724.640625</v>
      </c>
      <c r="O1860" s="22">
        <f t="shared" si="140"/>
        <v>0.73998303102649399</v>
      </c>
      <c r="P1860" s="27">
        <v>910</v>
      </c>
      <c r="Q1860" s="32">
        <f t="shared" si="141"/>
        <v>59.137362637362635</v>
      </c>
      <c r="R1860" s="37" t="s">
        <v>3887</v>
      </c>
      <c r="S1860" s="42">
        <f>ABS(O1909-O1860)*100</f>
        <v>75.860240720860077</v>
      </c>
      <c r="T1860" t="s">
        <v>99</v>
      </c>
      <c r="V1860" s="7">
        <v>30000</v>
      </c>
      <c r="W1860" t="s">
        <v>45</v>
      </c>
      <c r="X1860" s="17" t="s">
        <v>46</v>
      </c>
      <c r="Z1860" t="s">
        <v>101</v>
      </c>
      <c r="AA1860">
        <v>407</v>
      </c>
      <c r="AB1860">
        <v>52</v>
      </c>
    </row>
    <row r="1861" spans="1:28" x14ac:dyDescent="0.25">
      <c r="A1861" t="s">
        <v>3890</v>
      </c>
      <c r="B1861" t="s">
        <v>3891</v>
      </c>
      <c r="C1861" s="17">
        <v>44974</v>
      </c>
      <c r="D1861" s="7">
        <v>72500</v>
      </c>
      <c r="E1861" t="s">
        <v>41</v>
      </c>
      <c r="F1861" t="s">
        <v>42</v>
      </c>
      <c r="G1861" s="7">
        <v>72500</v>
      </c>
      <c r="H1861" s="7">
        <v>37520</v>
      </c>
      <c r="I1861" s="12">
        <f t="shared" si="139"/>
        <v>51.751724137931035</v>
      </c>
      <c r="J1861" s="12">
        <f t="shared" si="142"/>
        <v>2.0550208412277371</v>
      </c>
      <c r="K1861" s="7">
        <v>75048</v>
      </c>
      <c r="L1861" s="7">
        <v>31501</v>
      </c>
      <c r="M1861" s="7">
        <f>G1861-L1861</f>
        <v>40999</v>
      </c>
      <c r="N1861" s="7">
        <v>63111.59375</v>
      </c>
      <c r="O1861" s="22">
        <f t="shared" si="140"/>
        <v>0.64962707426478195</v>
      </c>
      <c r="P1861" s="27">
        <v>774</v>
      </c>
      <c r="Q1861" s="32">
        <f t="shared" si="141"/>
        <v>52.970284237726098</v>
      </c>
      <c r="R1861" s="37" t="s">
        <v>3887</v>
      </c>
      <c r="S1861" s="42">
        <f>ABS(O1909-O1861)*100</f>
        <v>84.895836397031275</v>
      </c>
      <c r="T1861" t="s">
        <v>99</v>
      </c>
      <c r="V1861" s="7">
        <v>30000</v>
      </c>
      <c r="W1861" t="s">
        <v>45</v>
      </c>
      <c r="X1861" s="17" t="s">
        <v>46</v>
      </c>
      <c r="Z1861" t="s">
        <v>101</v>
      </c>
      <c r="AA1861">
        <v>407</v>
      </c>
      <c r="AB1861">
        <v>52</v>
      </c>
    </row>
    <row r="1862" spans="1:28" x14ac:dyDescent="0.25">
      <c r="A1862" t="s">
        <v>3892</v>
      </c>
      <c r="B1862" t="s">
        <v>3891</v>
      </c>
      <c r="C1862" s="17">
        <v>45051</v>
      </c>
      <c r="D1862" s="7">
        <v>70000</v>
      </c>
      <c r="E1862" t="s">
        <v>41</v>
      </c>
      <c r="F1862" t="s">
        <v>42</v>
      </c>
      <c r="G1862" s="7">
        <v>70000</v>
      </c>
      <c r="H1862" s="7">
        <v>35600</v>
      </c>
      <c r="I1862" s="12">
        <f t="shared" si="139"/>
        <v>50.857142857142854</v>
      </c>
      <c r="J1862" s="12">
        <f t="shared" si="142"/>
        <v>1.1604395604395563</v>
      </c>
      <c r="K1862" s="7">
        <v>71191</v>
      </c>
      <c r="L1862" s="7">
        <v>31185</v>
      </c>
      <c r="M1862" s="7">
        <f>G1862-L1862</f>
        <v>38815</v>
      </c>
      <c r="N1862" s="7">
        <v>57979.7109375</v>
      </c>
      <c r="O1862" s="22">
        <f t="shared" si="140"/>
        <v>0.66945832209893463</v>
      </c>
      <c r="P1862" s="27">
        <v>716</v>
      </c>
      <c r="Q1862" s="32">
        <f t="shared" si="141"/>
        <v>54.210893854748605</v>
      </c>
      <c r="R1862" s="37" t="s">
        <v>3887</v>
      </c>
      <c r="S1862" s="42">
        <f>ABS(O1909-O1862)*100</f>
        <v>82.912711613616011</v>
      </c>
      <c r="T1862" t="s">
        <v>99</v>
      </c>
      <c r="V1862" s="7">
        <v>30000</v>
      </c>
      <c r="W1862" t="s">
        <v>45</v>
      </c>
      <c r="X1862" s="17" t="s">
        <v>46</v>
      </c>
      <c r="Z1862" t="s">
        <v>101</v>
      </c>
      <c r="AA1862">
        <v>407</v>
      </c>
      <c r="AB1862">
        <v>52</v>
      </c>
    </row>
    <row r="1863" spans="1:28" x14ac:dyDescent="0.25">
      <c r="A1863" t="s">
        <v>3893</v>
      </c>
      <c r="B1863" t="s">
        <v>3894</v>
      </c>
      <c r="C1863" s="17">
        <v>45279</v>
      </c>
      <c r="D1863" s="7">
        <v>74000</v>
      </c>
      <c r="E1863" t="s">
        <v>41</v>
      </c>
      <c r="F1863" t="s">
        <v>42</v>
      </c>
      <c r="G1863" s="7">
        <v>74000</v>
      </c>
      <c r="H1863" s="7">
        <v>37350</v>
      </c>
      <c r="I1863" s="12">
        <f t="shared" si="139"/>
        <v>50.472972972972975</v>
      </c>
      <c r="J1863" s="12">
        <f t="shared" si="142"/>
        <v>0.77626967626967769</v>
      </c>
      <c r="K1863" s="7">
        <v>74697</v>
      </c>
      <c r="L1863" s="7">
        <v>31501</v>
      </c>
      <c r="M1863" s="7">
        <f>G1863-L1863</f>
        <v>42499</v>
      </c>
      <c r="N1863" s="7">
        <v>62602.8984375</v>
      </c>
      <c r="O1863" s="22">
        <f t="shared" si="140"/>
        <v>0.67886633144356956</v>
      </c>
      <c r="P1863" s="27">
        <v>784</v>
      </c>
      <c r="Q1863" s="32">
        <f t="shared" si="141"/>
        <v>54.207908163265309</v>
      </c>
      <c r="R1863" s="37" t="s">
        <v>3887</v>
      </c>
      <c r="S1863" s="42">
        <f>ABS(O1909-O1863)*100</f>
        <v>81.971910679152515</v>
      </c>
      <c r="T1863" t="s">
        <v>99</v>
      </c>
      <c r="V1863" s="7">
        <v>30000</v>
      </c>
      <c r="W1863" t="s">
        <v>45</v>
      </c>
      <c r="X1863" s="17" t="s">
        <v>46</v>
      </c>
      <c r="Z1863" t="s">
        <v>101</v>
      </c>
      <c r="AA1863">
        <v>407</v>
      </c>
      <c r="AB1863">
        <v>52</v>
      </c>
    </row>
    <row r="1864" spans="1:28" x14ac:dyDescent="0.25">
      <c r="A1864" t="s">
        <v>3895</v>
      </c>
      <c r="B1864" t="s">
        <v>3896</v>
      </c>
      <c r="C1864" s="17">
        <v>45107</v>
      </c>
      <c r="D1864" s="7">
        <v>72000</v>
      </c>
      <c r="E1864" t="s">
        <v>41</v>
      </c>
      <c r="F1864" t="s">
        <v>42</v>
      </c>
      <c r="G1864" s="7">
        <v>72000</v>
      </c>
      <c r="H1864" s="7">
        <v>39650</v>
      </c>
      <c r="I1864" s="12">
        <f t="shared" si="139"/>
        <v>55.06944444444445</v>
      </c>
      <c r="J1864" s="12">
        <f t="shared" si="142"/>
        <v>5.3727411477411522</v>
      </c>
      <c r="K1864" s="7">
        <v>79295</v>
      </c>
      <c r="L1864" s="7">
        <v>31185</v>
      </c>
      <c r="M1864" s="7">
        <f>G1864-L1864</f>
        <v>40815</v>
      </c>
      <c r="N1864" s="7">
        <v>69724.640625</v>
      </c>
      <c r="O1864" s="22">
        <f t="shared" si="140"/>
        <v>0.58537411787484561</v>
      </c>
      <c r="P1864" s="27">
        <v>885</v>
      </c>
      <c r="Q1864" s="32">
        <f t="shared" si="141"/>
        <v>46.118644067796609</v>
      </c>
      <c r="R1864" s="37" t="s">
        <v>3887</v>
      </c>
      <c r="S1864" s="42">
        <f>ABS(O1909-O1864)*100</f>
        <v>91.321132036024906</v>
      </c>
      <c r="T1864" t="s">
        <v>99</v>
      </c>
      <c r="V1864" s="7">
        <v>30000</v>
      </c>
      <c r="W1864" t="s">
        <v>45</v>
      </c>
      <c r="X1864" s="17" t="s">
        <v>46</v>
      </c>
      <c r="Z1864" t="s">
        <v>101</v>
      </c>
      <c r="AA1864">
        <v>407</v>
      </c>
      <c r="AB1864">
        <v>52</v>
      </c>
    </row>
    <row r="1865" spans="1:28" x14ac:dyDescent="0.25">
      <c r="A1865" t="s">
        <v>3897</v>
      </c>
      <c r="B1865" t="s">
        <v>3896</v>
      </c>
      <c r="C1865" s="17">
        <v>44974</v>
      </c>
      <c r="D1865" s="7">
        <v>75000</v>
      </c>
      <c r="E1865" t="s">
        <v>41</v>
      </c>
      <c r="F1865" t="s">
        <v>42</v>
      </c>
      <c r="G1865" s="7">
        <v>75000</v>
      </c>
      <c r="H1865" s="7">
        <v>40990</v>
      </c>
      <c r="I1865" s="12">
        <f t="shared" si="139"/>
        <v>54.653333333333329</v>
      </c>
      <c r="J1865" s="12">
        <f t="shared" si="142"/>
        <v>4.9566300366300311</v>
      </c>
      <c r="K1865" s="7">
        <v>81989</v>
      </c>
      <c r="L1865" s="7">
        <v>31185</v>
      </c>
      <c r="M1865" s="7">
        <f>G1865-L1865</f>
        <v>43815</v>
      </c>
      <c r="N1865" s="7">
        <v>73628.984375</v>
      </c>
      <c r="O1865" s="22">
        <f t="shared" si="140"/>
        <v>0.59507815260422026</v>
      </c>
      <c r="P1865" s="27">
        <v>910</v>
      </c>
      <c r="Q1865" s="32">
        <f t="shared" si="141"/>
        <v>48.14835164835165</v>
      </c>
      <c r="R1865" s="37" t="s">
        <v>3887</v>
      </c>
      <c r="S1865" s="42">
        <f>ABS(O1909-O1865)*100</f>
        <v>90.350728563087443</v>
      </c>
      <c r="T1865" t="s">
        <v>99</v>
      </c>
      <c r="V1865" s="7">
        <v>30000</v>
      </c>
      <c r="W1865" t="s">
        <v>45</v>
      </c>
      <c r="X1865" s="17" t="s">
        <v>46</v>
      </c>
      <c r="Z1865" t="s">
        <v>101</v>
      </c>
      <c r="AA1865">
        <v>407</v>
      </c>
      <c r="AB1865">
        <v>52</v>
      </c>
    </row>
    <row r="1866" spans="1:28" x14ac:dyDescent="0.25">
      <c r="A1866" t="s">
        <v>3898</v>
      </c>
      <c r="B1866" t="s">
        <v>3894</v>
      </c>
      <c r="C1866" s="17">
        <v>44757</v>
      </c>
      <c r="D1866" s="7">
        <v>92000</v>
      </c>
      <c r="E1866" t="s">
        <v>41</v>
      </c>
      <c r="F1866" t="s">
        <v>42</v>
      </c>
      <c r="G1866" s="7">
        <v>92000</v>
      </c>
      <c r="H1866" s="7">
        <v>40680</v>
      </c>
      <c r="I1866" s="12">
        <f t="shared" si="139"/>
        <v>44.217391304347828</v>
      </c>
      <c r="J1866" s="12">
        <f t="shared" si="142"/>
        <v>5.4793119923554698</v>
      </c>
      <c r="K1866" s="7">
        <v>81365</v>
      </c>
      <c r="L1866" s="7">
        <v>31185</v>
      </c>
      <c r="M1866" s="7">
        <f>G1866-L1866</f>
        <v>60815</v>
      </c>
      <c r="N1866" s="7">
        <v>72724.640625</v>
      </c>
      <c r="O1866" s="22">
        <f t="shared" si="140"/>
        <v>0.83623651457542003</v>
      </c>
      <c r="P1866" s="27">
        <v>910</v>
      </c>
      <c r="Q1866" s="32">
        <f t="shared" si="141"/>
        <v>66.829670329670336</v>
      </c>
      <c r="R1866" s="37" t="s">
        <v>3887</v>
      </c>
      <c r="S1866" s="42">
        <f>ABS(O1909-O1866)*100</f>
        <v>66.234892365967468</v>
      </c>
      <c r="T1866" t="s">
        <v>99</v>
      </c>
      <c r="V1866" s="7">
        <v>30000</v>
      </c>
      <c r="W1866" t="s">
        <v>45</v>
      </c>
      <c r="X1866" s="17" t="s">
        <v>46</v>
      </c>
      <c r="Z1866" t="s">
        <v>101</v>
      </c>
      <c r="AA1866">
        <v>407</v>
      </c>
      <c r="AB1866">
        <v>52</v>
      </c>
    </row>
    <row r="1867" spans="1:28" x14ac:dyDescent="0.25">
      <c r="A1867" t="s">
        <v>3899</v>
      </c>
      <c r="B1867" t="s">
        <v>3894</v>
      </c>
      <c r="C1867" s="17">
        <v>44804</v>
      </c>
      <c r="D1867" s="7">
        <v>95000</v>
      </c>
      <c r="E1867" t="s">
        <v>41</v>
      </c>
      <c r="F1867" t="s">
        <v>42</v>
      </c>
      <c r="G1867" s="7">
        <v>95000</v>
      </c>
      <c r="H1867" s="7">
        <v>39220</v>
      </c>
      <c r="I1867" s="12">
        <f t="shared" si="139"/>
        <v>41.284210526315789</v>
      </c>
      <c r="J1867" s="12">
        <f t="shared" si="142"/>
        <v>8.4124927703875088</v>
      </c>
      <c r="K1867" s="7">
        <v>78437</v>
      </c>
      <c r="L1867" s="7">
        <v>31185</v>
      </c>
      <c r="M1867" s="7">
        <f>G1867-L1867</f>
        <v>63815</v>
      </c>
      <c r="N1867" s="7">
        <v>68481.15625</v>
      </c>
      <c r="O1867" s="22">
        <f t="shared" si="140"/>
        <v>0.93186218654127939</v>
      </c>
      <c r="P1867" s="27">
        <v>868</v>
      </c>
      <c r="Q1867" s="32">
        <f t="shared" si="141"/>
        <v>73.519585253456228</v>
      </c>
      <c r="R1867" s="37" t="s">
        <v>3887</v>
      </c>
      <c r="S1867" s="42">
        <f>ABS(O1909-O1867)*100</f>
        <v>56.67232516938153</v>
      </c>
      <c r="T1867" t="s">
        <v>99</v>
      </c>
      <c r="V1867" s="7">
        <v>30000</v>
      </c>
      <c r="W1867" t="s">
        <v>45</v>
      </c>
      <c r="X1867" s="17" t="s">
        <v>46</v>
      </c>
      <c r="Z1867" t="s">
        <v>101</v>
      </c>
      <c r="AA1867">
        <v>407</v>
      </c>
      <c r="AB1867">
        <v>52</v>
      </c>
    </row>
    <row r="1868" spans="1:28" x14ac:dyDescent="0.25">
      <c r="A1868" t="s">
        <v>3900</v>
      </c>
      <c r="B1868" t="s">
        <v>3896</v>
      </c>
      <c r="C1868" s="17">
        <v>45224</v>
      </c>
      <c r="D1868" s="7">
        <v>83000</v>
      </c>
      <c r="E1868" t="s">
        <v>41</v>
      </c>
      <c r="F1868" t="s">
        <v>42</v>
      </c>
      <c r="G1868" s="7">
        <v>83000</v>
      </c>
      <c r="H1868" s="7">
        <v>41050</v>
      </c>
      <c r="I1868" s="12">
        <f t="shared" si="139"/>
        <v>49.457831325301207</v>
      </c>
      <c r="J1868" s="12">
        <f t="shared" si="142"/>
        <v>0.23887197140209082</v>
      </c>
      <c r="K1868" s="7">
        <v>82100</v>
      </c>
      <c r="L1868" s="7">
        <v>31185</v>
      </c>
      <c r="M1868" s="7">
        <f>G1868-L1868</f>
        <v>51815</v>
      </c>
      <c r="N1868" s="7">
        <v>73789.8515625</v>
      </c>
      <c r="O1868" s="22">
        <f t="shared" si="140"/>
        <v>0.70219683198729166</v>
      </c>
      <c r="P1868" s="27">
        <v>910</v>
      </c>
      <c r="Q1868" s="32">
        <f t="shared" si="141"/>
        <v>56.939560439560438</v>
      </c>
      <c r="R1868" s="37" t="s">
        <v>3887</v>
      </c>
      <c r="S1868" s="42">
        <f>ABS(O1909-O1868)*100</f>
        <v>79.638860624780307</v>
      </c>
      <c r="T1868" t="s">
        <v>99</v>
      </c>
      <c r="V1868" s="7">
        <v>30000</v>
      </c>
      <c r="W1868" t="s">
        <v>45</v>
      </c>
      <c r="X1868" s="17" t="s">
        <v>46</v>
      </c>
      <c r="Z1868" t="s">
        <v>101</v>
      </c>
      <c r="AA1868">
        <v>407</v>
      </c>
      <c r="AB1868">
        <v>52</v>
      </c>
    </row>
    <row r="1869" spans="1:28" x14ac:dyDescent="0.25">
      <c r="A1869" t="s">
        <v>3901</v>
      </c>
      <c r="B1869" t="s">
        <v>3896</v>
      </c>
      <c r="C1869" s="17">
        <v>45128</v>
      </c>
      <c r="D1869" s="7">
        <v>77500</v>
      </c>
      <c r="E1869" t="s">
        <v>41</v>
      </c>
      <c r="F1869" t="s">
        <v>42</v>
      </c>
      <c r="G1869" s="7">
        <v>77500</v>
      </c>
      <c r="H1869" s="7">
        <v>40700</v>
      </c>
      <c r="I1869" s="12">
        <f t="shared" si="139"/>
        <v>52.516129032258064</v>
      </c>
      <c r="J1869" s="12">
        <f t="shared" si="142"/>
        <v>2.8194257355547663</v>
      </c>
      <c r="K1869" s="7">
        <v>81402</v>
      </c>
      <c r="L1869" s="7">
        <v>31185</v>
      </c>
      <c r="M1869" s="7">
        <f>G1869-L1869</f>
        <v>46315</v>
      </c>
      <c r="N1869" s="7">
        <v>72778.2578125</v>
      </c>
      <c r="O1869" s="22">
        <f t="shared" si="140"/>
        <v>0.63638511544645937</v>
      </c>
      <c r="P1869" s="27">
        <v>910</v>
      </c>
      <c r="Q1869" s="32">
        <f t="shared" si="141"/>
        <v>50.895604395604394</v>
      </c>
      <c r="R1869" s="37" t="s">
        <v>3887</v>
      </c>
      <c r="S1869" s="42">
        <f>ABS(O1909-O1869)*100</f>
        <v>86.220032278863528</v>
      </c>
      <c r="T1869" t="s">
        <v>99</v>
      </c>
      <c r="V1869" s="7">
        <v>30000</v>
      </c>
      <c r="W1869" t="s">
        <v>45</v>
      </c>
      <c r="X1869" s="17" t="s">
        <v>46</v>
      </c>
      <c r="Z1869" t="s">
        <v>101</v>
      </c>
      <c r="AA1869">
        <v>407</v>
      </c>
      <c r="AB1869">
        <v>52</v>
      </c>
    </row>
    <row r="1870" spans="1:28" x14ac:dyDescent="0.25">
      <c r="A1870" t="s">
        <v>3902</v>
      </c>
      <c r="B1870" t="s">
        <v>3896</v>
      </c>
      <c r="C1870" s="17">
        <v>44676</v>
      </c>
      <c r="D1870" s="7">
        <v>85000</v>
      </c>
      <c r="E1870" t="s">
        <v>41</v>
      </c>
      <c r="F1870" t="s">
        <v>42</v>
      </c>
      <c r="G1870" s="7">
        <v>85000</v>
      </c>
      <c r="H1870" s="7">
        <v>39180</v>
      </c>
      <c r="I1870" s="12">
        <f t="shared" si="139"/>
        <v>46.094117647058823</v>
      </c>
      <c r="J1870" s="12">
        <f t="shared" si="142"/>
        <v>3.6025856496444746</v>
      </c>
      <c r="K1870" s="7">
        <v>78364</v>
      </c>
      <c r="L1870" s="7">
        <v>31185</v>
      </c>
      <c r="M1870" s="7">
        <f>G1870-L1870</f>
        <v>53815</v>
      </c>
      <c r="N1870" s="7">
        <v>68375.359375</v>
      </c>
      <c r="O1870" s="22">
        <f t="shared" si="140"/>
        <v>0.78705253605842562</v>
      </c>
      <c r="P1870" s="27">
        <v>868</v>
      </c>
      <c r="Q1870" s="32">
        <f t="shared" si="141"/>
        <v>61.998847926267281</v>
      </c>
      <c r="R1870" s="37" t="s">
        <v>3887</v>
      </c>
      <c r="S1870" s="42">
        <f>ABS(O1909-O1870)*100</f>
        <v>71.153290217666907</v>
      </c>
      <c r="T1870" t="s">
        <v>99</v>
      </c>
      <c r="V1870" s="7">
        <v>30000</v>
      </c>
      <c r="W1870" t="s">
        <v>45</v>
      </c>
      <c r="X1870" s="17" t="s">
        <v>46</v>
      </c>
      <c r="Z1870" t="s">
        <v>101</v>
      </c>
      <c r="AA1870">
        <v>407</v>
      </c>
      <c r="AB1870">
        <v>52</v>
      </c>
    </row>
    <row r="1871" spans="1:28" x14ac:dyDescent="0.25">
      <c r="A1871" t="s">
        <v>3903</v>
      </c>
      <c r="B1871" t="s">
        <v>3904</v>
      </c>
      <c r="C1871" s="17">
        <v>45153</v>
      </c>
      <c r="D1871" s="7">
        <v>180000</v>
      </c>
      <c r="E1871" t="s">
        <v>41</v>
      </c>
      <c r="F1871" t="s">
        <v>42</v>
      </c>
      <c r="G1871" s="7">
        <v>180000</v>
      </c>
      <c r="H1871" s="7">
        <v>73700</v>
      </c>
      <c r="I1871" s="12">
        <f t="shared" si="139"/>
        <v>40.944444444444443</v>
      </c>
      <c r="J1871" s="12">
        <f t="shared" si="142"/>
        <v>8.7522588522588549</v>
      </c>
      <c r="K1871" s="7">
        <v>147406</v>
      </c>
      <c r="L1871" s="7">
        <v>38073</v>
      </c>
      <c r="M1871" s="7">
        <f>G1871-L1871</f>
        <v>141927</v>
      </c>
      <c r="N1871" s="7">
        <v>61423.03515625</v>
      </c>
      <c r="O1871" s="22">
        <f t="shared" si="140"/>
        <v>2.3106477828547756</v>
      </c>
      <c r="P1871" s="27">
        <v>720</v>
      </c>
      <c r="Q1871" s="32">
        <f t="shared" si="141"/>
        <v>197.12083333333334</v>
      </c>
      <c r="R1871" s="37" t="s">
        <v>3837</v>
      </c>
      <c r="S1871" s="42">
        <f>ABS(O1909-O1871)*100</f>
        <v>81.20623446196808</v>
      </c>
      <c r="T1871" t="s">
        <v>1531</v>
      </c>
      <c r="V1871" s="7">
        <v>37125</v>
      </c>
      <c r="W1871" t="s">
        <v>45</v>
      </c>
      <c r="X1871" s="17" t="s">
        <v>46</v>
      </c>
      <c r="Z1871" t="s">
        <v>2671</v>
      </c>
      <c r="AA1871">
        <v>401</v>
      </c>
      <c r="AB1871">
        <v>45</v>
      </c>
    </row>
    <row r="1872" spans="1:28" x14ac:dyDescent="0.25">
      <c r="A1872" t="s">
        <v>3905</v>
      </c>
      <c r="B1872" t="s">
        <v>3906</v>
      </c>
      <c r="C1872" s="17">
        <v>44659</v>
      </c>
      <c r="D1872" s="7">
        <v>271115</v>
      </c>
      <c r="E1872" t="s">
        <v>41</v>
      </c>
      <c r="F1872" t="s">
        <v>42</v>
      </c>
      <c r="G1872" s="7">
        <v>271115</v>
      </c>
      <c r="H1872" s="7">
        <v>138600</v>
      </c>
      <c r="I1872" s="12">
        <f t="shared" si="139"/>
        <v>51.122217509175073</v>
      </c>
      <c r="J1872" s="12">
        <f t="shared" si="142"/>
        <v>1.425514212471775</v>
      </c>
      <c r="K1872" s="7">
        <v>277195</v>
      </c>
      <c r="L1872" s="7">
        <v>41422</v>
      </c>
      <c r="M1872" s="7">
        <f>G1872-L1872</f>
        <v>229693</v>
      </c>
      <c r="N1872" s="7">
        <v>132456.734375</v>
      </c>
      <c r="O1872" s="22">
        <f t="shared" si="140"/>
        <v>1.7340983158297798</v>
      </c>
      <c r="P1872" s="27">
        <v>1406</v>
      </c>
      <c r="Q1872" s="32">
        <f t="shared" si="141"/>
        <v>163.36628733997156</v>
      </c>
      <c r="R1872" s="37" t="s">
        <v>3837</v>
      </c>
      <c r="S1872" s="42">
        <f>ABS(O1909-O1872)*100</f>
        <v>23.551287759468508</v>
      </c>
      <c r="T1872" t="s">
        <v>44</v>
      </c>
      <c r="V1872" s="7">
        <v>37125</v>
      </c>
      <c r="W1872" t="s">
        <v>45</v>
      </c>
      <c r="X1872" s="17" t="s">
        <v>46</v>
      </c>
      <c r="Z1872" t="s">
        <v>2671</v>
      </c>
      <c r="AA1872">
        <v>401</v>
      </c>
      <c r="AB1872">
        <v>58</v>
      </c>
    </row>
    <row r="1873" spans="1:28" x14ac:dyDescent="0.25">
      <c r="A1873" t="s">
        <v>3907</v>
      </c>
      <c r="B1873" t="s">
        <v>3908</v>
      </c>
      <c r="C1873" s="17">
        <v>44673</v>
      </c>
      <c r="D1873" s="7">
        <v>140000</v>
      </c>
      <c r="E1873" t="s">
        <v>41</v>
      </c>
      <c r="F1873" t="s">
        <v>42</v>
      </c>
      <c r="G1873" s="7">
        <v>140000</v>
      </c>
      <c r="H1873" s="7">
        <v>92950</v>
      </c>
      <c r="I1873" s="12">
        <f t="shared" si="139"/>
        <v>66.392857142857139</v>
      </c>
      <c r="J1873" s="12">
        <f t="shared" si="142"/>
        <v>16.696153846153841</v>
      </c>
      <c r="K1873" s="7">
        <v>185907</v>
      </c>
      <c r="L1873" s="7">
        <v>38310</v>
      </c>
      <c r="M1873" s="7">
        <f>G1873-L1873</f>
        <v>101690</v>
      </c>
      <c r="N1873" s="7">
        <v>82919.6640625</v>
      </c>
      <c r="O1873" s="22">
        <f t="shared" si="140"/>
        <v>1.2263677277244154</v>
      </c>
      <c r="P1873" s="27">
        <v>978</v>
      </c>
      <c r="Q1873" s="32">
        <f t="shared" si="141"/>
        <v>103.97750511247443</v>
      </c>
      <c r="R1873" s="37" t="s">
        <v>3837</v>
      </c>
      <c r="S1873" s="42">
        <f>ABS(O1909-O1873)*100</f>
        <v>27.221771051067932</v>
      </c>
      <c r="T1873" t="s">
        <v>1531</v>
      </c>
      <c r="V1873" s="7">
        <v>37125</v>
      </c>
      <c r="W1873" t="s">
        <v>45</v>
      </c>
      <c r="X1873" s="17" t="s">
        <v>46</v>
      </c>
      <c r="Z1873" t="s">
        <v>2671</v>
      </c>
      <c r="AA1873">
        <v>401</v>
      </c>
      <c r="AB1873">
        <v>45</v>
      </c>
    </row>
    <row r="1874" spans="1:28" x14ac:dyDescent="0.25">
      <c r="A1874" t="s">
        <v>3909</v>
      </c>
      <c r="B1874" t="s">
        <v>3910</v>
      </c>
      <c r="C1874" s="17">
        <v>44893</v>
      </c>
      <c r="D1874" s="7">
        <v>250000</v>
      </c>
      <c r="E1874" t="s">
        <v>41</v>
      </c>
      <c r="F1874" t="s">
        <v>42</v>
      </c>
      <c r="G1874" s="7">
        <v>250000</v>
      </c>
      <c r="H1874" s="7">
        <v>122060</v>
      </c>
      <c r="I1874" s="12">
        <f t="shared" si="139"/>
        <v>48.823999999999998</v>
      </c>
      <c r="J1874" s="12">
        <f t="shared" si="142"/>
        <v>0.87270329670329971</v>
      </c>
      <c r="K1874" s="7">
        <v>244125</v>
      </c>
      <c r="L1874" s="7">
        <v>40235</v>
      </c>
      <c r="M1874" s="7">
        <f>G1874-L1874</f>
        <v>209765</v>
      </c>
      <c r="N1874" s="7">
        <v>114544.9453125</v>
      </c>
      <c r="O1874" s="22">
        <f t="shared" si="140"/>
        <v>1.831289887368857</v>
      </c>
      <c r="P1874" s="27">
        <v>1371</v>
      </c>
      <c r="Q1874" s="32">
        <f t="shared" si="141"/>
        <v>153.00145878920495</v>
      </c>
      <c r="R1874" s="37" t="s">
        <v>3837</v>
      </c>
      <c r="S1874" s="42">
        <f>ABS(O1909-O1874)*100</f>
        <v>33.270444913376231</v>
      </c>
      <c r="T1874" t="s">
        <v>325</v>
      </c>
      <c r="V1874" s="7">
        <v>37125</v>
      </c>
      <c r="W1874" t="s">
        <v>45</v>
      </c>
      <c r="X1874" s="17" t="s">
        <v>46</v>
      </c>
      <c r="Z1874" t="s">
        <v>2671</v>
      </c>
      <c r="AA1874">
        <v>401</v>
      </c>
      <c r="AB1874">
        <v>45</v>
      </c>
    </row>
    <row r="1875" spans="1:28" x14ac:dyDescent="0.25">
      <c r="A1875" t="s">
        <v>3911</v>
      </c>
      <c r="B1875" t="s">
        <v>3912</v>
      </c>
      <c r="C1875" s="17">
        <v>44750</v>
      </c>
      <c r="D1875" s="7">
        <v>200000</v>
      </c>
      <c r="E1875" t="s">
        <v>41</v>
      </c>
      <c r="F1875" t="s">
        <v>42</v>
      </c>
      <c r="G1875" s="7">
        <v>200000</v>
      </c>
      <c r="H1875" s="7">
        <v>110680</v>
      </c>
      <c r="I1875" s="12">
        <f t="shared" si="139"/>
        <v>55.34</v>
      </c>
      <c r="J1875" s="12">
        <f t="shared" si="142"/>
        <v>5.6432967032967056</v>
      </c>
      <c r="K1875" s="7">
        <v>221356</v>
      </c>
      <c r="L1875" s="7">
        <v>41409</v>
      </c>
      <c r="M1875" s="7">
        <f>G1875-L1875</f>
        <v>158591</v>
      </c>
      <c r="N1875" s="7">
        <v>101093.8203125</v>
      </c>
      <c r="O1875" s="22">
        <f t="shared" si="140"/>
        <v>1.5687506863403264</v>
      </c>
      <c r="P1875" s="27">
        <v>1152</v>
      </c>
      <c r="Q1875" s="32">
        <f t="shared" si="141"/>
        <v>137.66579861111111</v>
      </c>
      <c r="R1875" s="37" t="s">
        <v>3837</v>
      </c>
      <c r="S1875" s="42">
        <f>ABS(O1909-O1875)*100</f>
        <v>7.0165248105231726</v>
      </c>
      <c r="T1875" t="s">
        <v>83</v>
      </c>
      <c r="V1875" s="7">
        <v>37125</v>
      </c>
      <c r="W1875" t="s">
        <v>45</v>
      </c>
      <c r="X1875" s="17" t="s">
        <v>46</v>
      </c>
      <c r="Z1875" t="s">
        <v>2671</v>
      </c>
      <c r="AA1875">
        <v>401</v>
      </c>
      <c r="AB1875">
        <v>56</v>
      </c>
    </row>
    <row r="1876" spans="1:28" x14ac:dyDescent="0.25">
      <c r="A1876" t="s">
        <v>3913</v>
      </c>
      <c r="B1876" t="s">
        <v>3914</v>
      </c>
      <c r="C1876" s="17">
        <v>45245</v>
      </c>
      <c r="D1876" s="7">
        <v>160000</v>
      </c>
      <c r="E1876" t="s">
        <v>41</v>
      </c>
      <c r="F1876" t="s">
        <v>42</v>
      </c>
      <c r="G1876" s="7">
        <v>160000</v>
      </c>
      <c r="H1876" s="7">
        <v>86840</v>
      </c>
      <c r="I1876" s="12">
        <f t="shared" si="139"/>
        <v>54.274999999999999</v>
      </c>
      <c r="J1876" s="12">
        <f t="shared" si="142"/>
        <v>4.5782967032967008</v>
      </c>
      <c r="K1876" s="7">
        <v>173681</v>
      </c>
      <c r="L1876" s="7">
        <v>40128</v>
      </c>
      <c r="M1876" s="7">
        <f>G1876-L1876</f>
        <v>119872</v>
      </c>
      <c r="N1876" s="7">
        <v>75029.7734375</v>
      </c>
      <c r="O1876" s="22">
        <f t="shared" si="140"/>
        <v>1.5976590959568029</v>
      </c>
      <c r="P1876" s="27">
        <v>968</v>
      </c>
      <c r="Q1876" s="32">
        <f t="shared" si="141"/>
        <v>123.83471074380165</v>
      </c>
      <c r="R1876" s="37" t="s">
        <v>3837</v>
      </c>
      <c r="S1876" s="42">
        <f>ABS(O1909-O1876)*100</f>
        <v>9.9073657721708166</v>
      </c>
      <c r="T1876" t="s">
        <v>1531</v>
      </c>
      <c r="V1876" s="7">
        <v>37125</v>
      </c>
      <c r="W1876" t="s">
        <v>45</v>
      </c>
      <c r="X1876" s="17" t="s">
        <v>46</v>
      </c>
      <c r="Z1876" t="s">
        <v>2671</v>
      </c>
      <c r="AA1876">
        <v>401</v>
      </c>
      <c r="AB1876">
        <v>45</v>
      </c>
    </row>
    <row r="1877" spans="1:28" x14ac:dyDescent="0.25">
      <c r="A1877" t="s">
        <v>3915</v>
      </c>
      <c r="B1877" t="s">
        <v>3916</v>
      </c>
      <c r="C1877" s="17">
        <v>44715</v>
      </c>
      <c r="D1877" s="7">
        <v>215000</v>
      </c>
      <c r="E1877" t="s">
        <v>41</v>
      </c>
      <c r="F1877" t="s">
        <v>42</v>
      </c>
      <c r="G1877" s="7">
        <v>215000</v>
      </c>
      <c r="H1877" s="7">
        <v>108380</v>
      </c>
      <c r="I1877" s="12">
        <f t="shared" si="139"/>
        <v>50.409302325581393</v>
      </c>
      <c r="J1877" s="12">
        <f t="shared" si="142"/>
        <v>0.71259902887809545</v>
      </c>
      <c r="K1877" s="7">
        <v>216764</v>
      </c>
      <c r="L1877" s="7">
        <v>38851</v>
      </c>
      <c r="M1877" s="7">
        <f>G1877-L1877</f>
        <v>176149</v>
      </c>
      <c r="N1877" s="7">
        <v>99951.125</v>
      </c>
      <c r="O1877" s="22">
        <f t="shared" si="140"/>
        <v>1.7623513492219323</v>
      </c>
      <c r="P1877" s="27">
        <v>1586</v>
      </c>
      <c r="Q1877" s="32">
        <f t="shared" si="141"/>
        <v>111.06494325346785</v>
      </c>
      <c r="R1877" s="37" t="s">
        <v>3837</v>
      </c>
      <c r="S1877" s="42">
        <f>ABS(O1909-O1877)*100</f>
        <v>26.376591098683754</v>
      </c>
      <c r="T1877" t="s">
        <v>325</v>
      </c>
      <c r="V1877" s="7">
        <v>37125</v>
      </c>
      <c r="W1877" t="s">
        <v>45</v>
      </c>
      <c r="X1877" s="17" t="s">
        <v>46</v>
      </c>
      <c r="Z1877" t="s">
        <v>2671</v>
      </c>
      <c r="AA1877">
        <v>401</v>
      </c>
      <c r="AB1877">
        <v>45</v>
      </c>
    </row>
    <row r="1878" spans="1:28" x14ac:dyDescent="0.25">
      <c r="A1878" t="s">
        <v>3917</v>
      </c>
      <c r="B1878" t="s">
        <v>3918</v>
      </c>
      <c r="C1878" s="17">
        <v>44781</v>
      </c>
      <c r="D1878" s="7">
        <v>150000</v>
      </c>
      <c r="E1878" t="s">
        <v>41</v>
      </c>
      <c r="F1878" t="s">
        <v>42</v>
      </c>
      <c r="G1878" s="7">
        <v>150000</v>
      </c>
      <c r="H1878" s="7">
        <v>65200</v>
      </c>
      <c r="I1878" s="12">
        <f t="shared" si="139"/>
        <v>43.466666666666661</v>
      </c>
      <c r="J1878" s="12">
        <f t="shared" si="142"/>
        <v>6.2300366300366363</v>
      </c>
      <c r="K1878" s="7">
        <v>130403</v>
      </c>
      <c r="L1878" s="7">
        <v>38381</v>
      </c>
      <c r="M1878" s="7">
        <f>G1878-L1878</f>
        <v>111619</v>
      </c>
      <c r="N1878" s="7">
        <v>51697.75390625</v>
      </c>
      <c r="O1878" s="22">
        <f t="shared" si="140"/>
        <v>2.1590686551375651</v>
      </c>
      <c r="P1878" s="27">
        <v>888</v>
      </c>
      <c r="Q1878" s="32">
        <f t="shared" si="141"/>
        <v>125.69707207207207</v>
      </c>
      <c r="R1878" s="37" t="s">
        <v>3837</v>
      </c>
      <c r="S1878" s="42">
        <f>ABS(O1909-O1878)*100</f>
        <v>66.048321690247036</v>
      </c>
      <c r="T1878" t="s">
        <v>1531</v>
      </c>
      <c r="V1878" s="7">
        <v>37125</v>
      </c>
      <c r="W1878" t="s">
        <v>45</v>
      </c>
      <c r="X1878" s="17" t="s">
        <v>46</v>
      </c>
      <c r="Z1878" t="s">
        <v>2671</v>
      </c>
      <c r="AA1878">
        <v>401</v>
      </c>
      <c r="AB1878">
        <v>45</v>
      </c>
    </row>
    <row r="1879" spans="1:28" x14ac:dyDescent="0.25">
      <c r="A1879" t="s">
        <v>3919</v>
      </c>
      <c r="B1879" t="s">
        <v>3920</v>
      </c>
      <c r="C1879" s="17">
        <v>44987</v>
      </c>
      <c r="D1879" s="7">
        <v>237000</v>
      </c>
      <c r="E1879" t="s">
        <v>41</v>
      </c>
      <c r="F1879" t="s">
        <v>42</v>
      </c>
      <c r="G1879" s="7">
        <v>237000</v>
      </c>
      <c r="H1879" s="7">
        <v>107270</v>
      </c>
      <c r="I1879" s="12">
        <f t="shared" si="139"/>
        <v>45.261603375527429</v>
      </c>
      <c r="J1879" s="12">
        <f t="shared" si="142"/>
        <v>4.435099921175869</v>
      </c>
      <c r="K1879" s="7">
        <v>214537</v>
      </c>
      <c r="L1879" s="7">
        <v>39742</v>
      </c>
      <c r="M1879" s="7">
        <f>G1879-L1879</f>
        <v>197258</v>
      </c>
      <c r="N1879" s="7">
        <v>98199.4375</v>
      </c>
      <c r="O1879" s="22">
        <f t="shared" si="140"/>
        <v>2.0087487772014989</v>
      </c>
      <c r="P1879" s="27">
        <v>1711</v>
      </c>
      <c r="Q1879" s="32">
        <f t="shared" si="141"/>
        <v>115.28813559322033</v>
      </c>
      <c r="R1879" s="37" t="s">
        <v>3837</v>
      </c>
      <c r="S1879" s="42">
        <f>ABS(O1909-O1879)*100</f>
        <v>51.016333896640418</v>
      </c>
      <c r="T1879" t="s">
        <v>1531</v>
      </c>
      <c r="V1879" s="7">
        <v>37125</v>
      </c>
      <c r="W1879" t="s">
        <v>45</v>
      </c>
      <c r="X1879" s="17" t="s">
        <v>46</v>
      </c>
      <c r="Z1879" t="s">
        <v>2671</v>
      </c>
      <c r="AA1879">
        <v>401</v>
      </c>
      <c r="AB1879">
        <v>45</v>
      </c>
    </row>
    <row r="1880" spans="1:28" x14ac:dyDescent="0.25">
      <c r="A1880" t="s">
        <v>3921</v>
      </c>
      <c r="B1880" t="s">
        <v>3922</v>
      </c>
      <c r="C1880" s="17">
        <v>44705</v>
      </c>
      <c r="D1880" s="7">
        <v>278000</v>
      </c>
      <c r="E1880" t="s">
        <v>41</v>
      </c>
      <c r="F1880" t="s">
        <v>42</v>
      </c>
      <c r="G1880" s="7">
        <v>278000</v>
      </c>
      <c r="H1880" s="7">
        <v>143400</v>
      </c>
      <c r="I1880" s="12">
        <f t="shared" si="139"/>
        <v>51.582733812949641</v>
      </c>
      <c r="J1880" s="12">
        <f t="shared" si="142"/>
        <v>1.8860305162463433</v>
      </c>
      <c r="K1880" s="7">
        <v>286794</v>
      </c>
      <c r="L1880" s="7">
        <v>47469</v>
      </c>
      <c r="M1880" s="7">
        <f>G1880-L1880</f>
        <v>230531</v>
      </c>
      <c r="N1880" s="7">
        <v>134452.25</v>
      </c>
      <c r="O1880" s="22">
        <f t="shared" si="140"/>
        <v>1.7145938427954905</v>
      </c>
      <c r="P1880" s="27">
        <v>1687</v>
      </c>
      <c r="Q1880" s="32">
        <f t="shared" si="141"/>
        <v>136.65145228215766</v>
      </c>
      <c r="R1880" s="37" t="s">
        <v>3837</v>
      </c>
      <c r="S1880" s="42">
        <f>ABS(O1909-O1880)*100</f>
        <v>21.600840456039585</v>
      </c>
      <c r="T1880" t="s">
        <v>83</v>
      </c>
      <c r="V1880" s="7">
        <v>37125</v>
      </c>
      <c r="W1880" t="s">
        <v>45</v>
      </c>
      <c r="X1880" s="17" t="s">
        <v>46</v>
      </c>
      <c r="Z1880" t="s">
        <v>2671</v>
      </c>
      <c r="AA1880">
        <v>401</v>
      </c>
      <c r="AB1880">
        <v>55</v>
      </c>
    </row>
    <row r="1881" spans="1:28" x14ac:dyDescent="0.25">
      <c r="A1881" t="s">
        <v>3923</v>
      </c>
      <c r="B1881" t="s">
        <v>3924</v>
      </c>
      <c r="C1881" s="17">
        <v>45105</v>
      </c>
      <c r="D1881" s="7">
        <v>110000</v>
      </c>
      <c r="E1881" t="s">
        <v>41</v>
      </c>
      <c r="F1881" t="s">
        <v>42</v>
      </c>
      <c r="G1881" s="7">
        <v>110000</v>
      </c>
      <c r="H1881" s="7">
        <v>68770</v>
      </c>
      <c r="I1881" s="12">
        <f t="shared" si="139"/>
        <v>62.518181818181816</v>
      </c>
      <c r="J1881" s="12">
        <f t="shared" si="142"/>
        <v>12.821478521478518</v>
      </c>
      <c r="K1881" s="7">
        <v>137534</v>
      </c>
      <c r="L1881" s="7">
        <v>38073</v>
      </c>
      <c r="M1881" s="7">
        <f>G1881-L1881</f>
        <v>71927</v>
      </c>
      <c r="N1881" s="7">
        <v>55876.96484375</v>
      </c>
      <c r="O1881" s="22">
        <f t="shared" si="140"/>
        <v>1.2872388505913137</v>
      </c>
      <c r="P1881" s="27">
        <v>840</v>
      </c>
      <c r="Q1881" s="32">
        <f t="shared" si="141"/>
        <v>85.627380952380946</v>
      </c>
      <c r="R1881" s="37" t="s">
        <v>3837</v>
      </c>
      <c r="S1881" s="42">
        <f>ABS(O1909-O1881)*100</f>
        <v>21.134658764378102</v>
      </c>
      <c r="T1881" t="s">
        <v>1531</v>
      </c>
      <c r="V1881" s="7">
        <v>37125</v>
      </c>
      <c r="W1881" t="s">
        <v>45</v>
      </c>
      <c r="X1881" s="17" t="s">
        <v>46</v>
      </c>
      <c r="Z1881" t="s">
        <v>2671</v>
      </c>
      <c r="AA1881">
        <v>401</v>
      </c>
      <c r="AB1881">
        <v>45</v>
      </c>
    </row>
    <row r="1882" spans="1:28" x14ac:dyDescent="0.25">
      <c r="A1882" t="s">
        <v>3925</v>
      </c>
      <c r="B1882" t="s">
        <v>3926</v>
      </c>
      <c r="C1882" s="17">
        <v>44714</v>
      </c>
      <c r="D1882" s="7">
        <v>154400</v>
      </c>
      <c r="E1882" t="s">
        <v>41</v>
      </c>
      <c r="F1882" t="s">
        <v>42</v>
      </c>
      <c r="G1882" s="7">
        <v>154400</v>
      </c>
      <c r="H1882" s="7">
        <v>86740</v>
      </c>
      <c r="I1882" s="12">
        <f t="shared" si="139"/>
        <v>56.17875647668393</v>
      </c>
      <c r="J1882" s="12">
        <f t="shared" si="142"/>
        <v>6.4820531799806318</v>
      </c>
      <c r="K1882" s="7">
        <v>173483</v>
      </c>
      <c r="L1882" s="7">
        <v>42201</v>
      </c>
      <c r="M1882" s="7">
        <f>G1882-L1882</f>
        <v>112199</v>
      </c>
      <c r="N1882" s="7">
        <v>73753.9296875</v>
      </c>
      <c r="O1882" s="22">
        <f t="shared" si="140"/>
        <v>1.5212613141481974</v>
      </c>
      <c r="P1882" s="27">
        <v>1092</v>
      </c>
      <c r="Q1882" s="32">
        <f t="shared" si="141"/>
        <v>102.74633699633699</v>
      </c>
      <c r="R1882" s="37" t="s">
        <v>3837</v>
      </c>
      <c r="S1882" s="42">
        <f>ABS(O1909-O1882)*100</f>
        <v>2.2675875913102717</v>
      </c>
      <c r="T1882" t="s">
        <v>1531</v>
      </c>
      <c r="V1882" s="7">
        <v>37125</v>
      </c>
      <c r="W1882" t="s">
        <v>45</v>
      </c>
      <c r="X1882" s="17" t="s">
        <v>46</v>
      </c>
      <c r="Z1882" t="s">
        <v>2671</v>
      </c>
      <c r="AA1882">
        <v>401</v>
      </c>
      <c r="AB1882">
        <v>41</v>
      </c>
    </row>
    <row r="1883" spans="1:28" x14ac:dyDescent="0.25">
      <c r="A1883" t="s">
        <v>3927</v>
      </c>
      <c r="B1883" t="s">
        <v>3928</v>
      </c>
      <c r="C1883" s="17">
        <v>45345</v>
      </c>
      <c r="D1883" s="7">
        <v>210000</v>
      </c>
      <c r="E1883" t="s">
        <v>41</v>
      </c>
      <c r="F1883" t="s">
        <v>42</v>
      </c>
      <c r="G1883" s="7">
        <v>210000</v>
      </c>
      <c r="H1883" s="7">
        <v>85890</v>
      </c>
      <c r="I1883" s="12">
        <f t="shared" si="139"/>
        <v>40.9</v>
      </c>
      <c r="J1883" s="12">
        <f t="shared" si="142"/>
        <v>8.7967032967032992</v>
      </c>
      <c r="K1883" s="7">
        <v>171782</v>
      </c>
      <c r="L1883" s="7">
        <v>39576</v>
      </c>
      <c r="M1883" s="7">
        <f>G1883-L1883</f>
        <v>170424</v>
      </c>
      <c r="N1883" s="7">
        <v>74273.03125</v>
      </c>
      <c r="O1883" s="22">
        <f t="shared" si="140"/>
        <v>2.294560988447607</v>
      </c>
      <c r="P1883" s="27">
        <v>936</v>
      </c>
      <c r="Q1883" s="32">
        <f t="shared" si="141"/>
        <v>182.07692307692307</v>
      </c>
      <c r="R1883" s="37" t="s">
        <v>3837</v>
      </c>
      <c r="S1883" s="42">
        <f>ABS(O1909-O1883)*100</f>
        <v>79.597555021251225</v>
      </c>
      <c r="T1883" t="s">
        <v>1531</v>
      </c>
      <c r="V1883" s="7">
        <v>37125</v>
      </c>
      <c r="W1883" t="s">
        <v>45</v>
      </c>
      <c r="X1883" s="17" t="s">
        <v>46</v>
      </c>
      <c r="Z1883" t="s">
        <v>2671</v>
      </c>
      <c r="AA1883">
        <v>401</v>
      </c>
      <c r="AB1883">
        <v>46</v>
      </c>
    </row>
    <row r="1884" spans="1:28" x14ac:dyDescent="0.25">
      <c r="A1884" t="s">
        <v>3929</v>
      </c>
      <c r="B1884" t="s">
        <v>3930</v>
      </c>
      <c r="C1884" s="17">
        <v>45002</v>
      </c>
      <c r="D1884" s="7">
        <v>230000</v>
      </c>
      <c r="E1884" t="s">
        <v>41</v>
      </c>
      <c r="F1884" t="s">
        <v>78</v>
      </c>
      <c r="G1884" s="7">
        <v>230000</v>
      </c>
      <c r="H1884" s="7">
        <v>121130</v>
      </c>
      <c r="I1884" s="12">
        <f t="shared" si="139"/>
        <v>52.665217391304353</v>
      </c>
      <c r="J1884" s="12">
        <f t="shared" si="142"/>
        <v>2.9685140946010549</v>
      </c>
      <c r="K1884" s="7">
        <v>242261</v>
      </c>
      <c r="L1884" s="7">
        <v>53677</v>
      </c>
      <c r="M1884" s="7">
        <f>G1884-L1884</f>
        <v>176323</v>
      </c>
      <c r="N1884" s="7">
        <v>105946.0703125</v>
      </c>
      <c r="O1884" s="22">
        <f t="shared" si="140"/>
        <v>1.6642712606509635</v>
      </c>
      <c r="P1884" s="27">
        <v>992</v>
      </c>
      <c r="Q1884" s="32">
        <f t="shared" si="141"/>
        <v>177.74495967741936</v>
      </c>
      <c r="R1884" s="37" t="s">
        <v>3837</v>
      </c>
      <c r="S1884" s="42">
        <f>ABS(O1909-O1884)*100</f>
        <v>16.568582241586881</v>
      </c>
      <c r="T1884" t="s">
        <v>1531</v>
      </c>
      <c r="V1884" s="7">
        <v>46406</v>
      </c>
      <c r="W1884" t="s">
        <v>45</v>
      </c>
      <c r="X1884" s="17" t="s">
        <v>46</v>
      </c>
      <c r="Y1884" t="s">
        <v>3931</v>
      </c>
      <c r="Z1884" t="s">
        <v>2671</v>
      </c>
      <c r="AA1884">
        <v>401</v>
      </c>
      <c r="AB1884">
        <v>72</v>
      </c>
    </row>
    <row r="1885" spans="1:28" x14ac:dyDescent="0.25">
      <c r="A1885" t="s">
        <v>3932</v>
      </c>
      <c r="B1885" t="s">
        <v>3933</v>
      </c>
      <c r="C1885" s="17">
        <v>45247</v>
      </c>
      <c r="D1885" s="7">
        <v>280000</v>
      </c>
      <c r="E1885" t="s">
        <v>41</v>
      </c>
      <c r="F1885" t="s">
        <v>42</v>
      </c>
      <c r="G1885" s="7">
        <v>280000</v>
      </c>
      <c r="H1885" s="7">
        <v>141820</v>
      </c>
      <c r="I1885" s="12">
        <f t="shared" si="139"/>
        <v>50.649999999999991</v>
      </c>
      <c r="J1885" s="12">
        <f t="shared" si="142"/>
        <v>0.95329670329669369</v>
      </c>
      <c r="K1885" s="7">
        <v>283632</v>
      </c>
      <c r="L1885" s="7">
        <v>38809</v>
      </c>
      <c r="M1885" s="7">
        <f>G1885-L1885</f>
        <v>241191</v>
      </c>
      <c r="N1885" s="7">
        <v>137541.015625</v>
      </c>
      <c r="O1885" s="22">
        <f t="shared" si="140"/>
        <v>1.7535932747333891</v>
      </c>
      <c r="P1885" s="27">
        <v>2636</v>
      </c>
      <c r="Q1885" s="32">
        <f t="shared" si="141"/>
        <v>91.498861911987859</v>
      </c>
      <c r="R1885" s="37" t="s">
        <v>3837</v>
      </c>
      <c r="S1885" s="42">
        <f>ABS(O1909-O1885)*100</f>
        <v>25.50078364982944</v>
      </c>
      <c r="T1885" t="s">
        <v>325</v>
      </c>
      <c r="V1885" s="7">
        <v>37125</v>
      </c>
      <c r="W1885" t="s">
        <v>45</v>
      </c>
      <c r="X1885" s="17" t="s">
        <v>46</v>
      </c>
      <c r="Z1885" t="s">
        <v>2671</v>
      </c>
      <c r="AA1885">
        <v>401</v>
      </c>
      <c r="AB1885">
        <v>45</v>
      </c>
    </row>
    <row r="1886" spans="1:28" x14ac:dyDescent="0.25">
      <c r="A1886" t="s">
        <v>3934</v>
      </c>
      <c r="B1886" t="s">
        <v>3935</v>
      </c>
      <c r="C1886" s="17">
        <v>45301</v>
      </c>
      <c r="D1886" s="7">
        <v>179000</v>
      </c>
      <c r="E1886" t="s">
        <v>41</v>
      </c>
      <c r="F1886" t="s">
        <v>42</v>
      </c>
      <c r="G1886" s="7">
        <v>179000</v>
      </c>
      <c r="H1886" s="7">
        <v>61400</v>
      </c>
      <c r="I1886" s="12">
        <f t="shared" si="139"/>
        <v>34.30167597765363</v>
      </c>
      <c r="J1886" s="12">
        <f t="shared" si="142"/>
        <v>15.395027319049667</v>
      </c>
      <c r="K1886" s="7">
        <v>122807</v>
      </c>
      <c r="L1886" s="7">
        <v>40763</v>
      </c>
      <c r="M1886" s="7">
        <f>G1886-L1886</f>
        <v>138237</v>
      </c>
      <c r="N1886" s="7">
        <v>46092.13671875</v>
      </c>
      <c r="O1886" s="22">
        <f t="shared" si="140"/>
        <v>2.9991449700739525</v>
      </c>
      <c r="P1886" s="27">
        <v>672</v>
      </c>
      <c r="Q1886" s="32">
        <f t="shared" si="141"/>
        <v>205.70982142857142</v>
      </c>
      <c r="R1886" s="37" t="s">
        <v>3837</v>
      </c>
      <c r="S1886" s="42">
        <f>ABS(O1909-O1886)*100</f>
        <v>150.05595318388578</v>
      </c>
      <c r="T1886" t="s">
        <v>1531</v>
      </c>
      <c r="V1886" s="7">
        <v>37125</v>
      </c>
      <c r="W1886" t="s">
        <v>45</v>
      </c>
      <c r="X1886" s="17" t="s">
        <v>46</v>
      </c>
      <c r="Z1886" t="s">
        <v>2671</v>
      </c>
      <c r="AA1886">
        <v>401</v>
      </c>
      <c r="AB1886">
        <v>45</v>
      </c>
    </row>
    <row r="1887" spans="1:28" x14ac:dyDescent="0.25">
      <c r="A1887" t="s">
        <v>3936</v>
      </c>
      <c r="B1887" t="s">
        <v>3937</v>
      </c>
      <c r="C1887" s="17">
        <v>44811</v>
      </c>
      <c r="D1887" s="7">
        <v>151000</v>
      </c>
      <c r="E1887" t="s">
        <v>41</v>
      </c>
      <c r="F1887" t="s">
        <v>78</v>
      </c>
      <c r="G1887" s="7">
        <v>151000</v>
      </c>
      <c r="H1887" s="7">
        <v>76560</v>
      </c>
      <c r="I1887" s="12">
        <f t="shared" si="139"/>
        <v>50.701986754966889</v>
      </c>
      <c r="J1887" s="12">
        <f t="shared" si="142"/>
        <v>1.005283458263591</v>
      </c>
      <c r="K1887" s="7">
        <v>153133</v>
      </c>
      <c r="L1887" s="7">
        <v>78852</v>
      </c>
      <c r="M1887" s="7">
        <f>G1887-L1887</f>
        <v>72148</v>
      </c>
      <c r="N1887" s="7">
        <v>41730.8984375</v>
      </c>
      <c r="O1887" s="22">
        <f t="shared" si="140"/>
        <v>1.7288868129224542</v>
      </c>
      <c r="P1887" s="27">
        <v>682</v>
      </c>
      <c r="Q1887" s="32">
        <f t="shared" si="141"/>
        <v>105.78885630498533</v>
      </c>
      <c r="R1887" s="37" t="s">
        <v>3837</v>
      </c>
      <c r="S1887" s="42">
        <f>ABS(O1909-O1887)*100</f>
        <v>23.030137468735944</v>
      </c>
      <c r="T1887" t="s">
        <v>1531</v>
      </c>
      <c r="V1887" s="7">
        <v>74250</v>
      </c>
      <c r="W1887" t="s">
        <v>45</v>
      </c>
      <c r="X1887" s="17" t="s">
        <v>46</v>
      </c>
      <c r="Y1887" t="s">
        <v>3938</v>
      </c>
      <c r="Z1887" t="s">
        <v>2671</v>
      </c>
      <c r="AA1887">
        <v>401</v>
      </c>
      <c r="AB1887">
        <v>45</v>
      </c>
    </row>
    <row r="1888" spans="1:28" x14ac:dyDescent="0.25">
      <c r="A1888" t="s">
        <v>3939</v>
      </c>
      <c r="B1888" t="s">
        <v>3940</v>
      </c>
      <c r="C1888" s="17">
        <v>44803</v>
      </c>
      <c r="D1888" s="7">
        <v>225000</v>
      </c>
      <c r="E1888" t="s">
        <v>41</v>
      </c>
      <c r="F1888" t="s">
        <v>78</v>
      </c>
      <c r="G1888" s="7">
        <v>225000</v>
      </c>
      <c r="H1888" s="7">
        <v>134410</v>
      </c>
      <c r="I1888" s="12">
        <f t="shared" si="139"/>
        <v>59.737777777777779</v>
      </c>
      <c r="J1888" s="12">
        <f t="shared" si="142"/>
        <v>10.041074481074482</v>
      </c>
      <c r="K1888" s="7">
        <v>268829</v>
      </c>
      <c r="L1888" s="7">
        <v>43015</v>
      </c>
      <c r="M1888" s="7">
        <f>G1888-L1888</f>
        <v>181985</v>
      </c>
      <c r="N1888" s="7">
        <v>126861.796875</v>
      </c>
      <c r="O1888" s="22">
        <f t="shared" si="140"/>
        <v>1.4345138133217066</v>
      </c>
      <c r="P1888" s="27">
        <v>1660</v>
      </c>
      <c r="Q1888" s="32">
        <f t="shared" si="141"/>
        <v>109.62951807228916</v>
      </c>
      <c r="R1888" s="37" t="s">
        <v>3837</v>
      </c>
      <c r="S1888" s="42">
        <f>ABS(O1909-O1888)*100</f>
        <v>6.4071624913388137</v>
      </c>
      <c r="T1888" t="s">
        <v>1531</v>
      </c>
      <c r="V1888" s="7">
        <v>37126</v>
      </c>
      <c r="W1888" t="s">
        <v>45</v>
      </c>
      <c r="X1888" s="17" t="s">
        <v>46</v>
      </c>
      <c r="Y1888" t="s">
        <v>3941</v>
      </c>
      <c r="Z1888" t="s">
        <v>2671</v>
      </c>
      <c r="AA1888">
        <v>401</v>
      </c>
      <c r="AB1888">
        <v>50</v>
      </c>
    </row>
    <row r="1889" spans="1:28" x14ac:dyDescent="0.25">
      <c r="A1889" t="s">
        <v>3942</v>
      </c>
      <c r="B1889" t="s">
        <v>3943</v>
      </c>
      <c r="C1889" s="17">
        <v>45120</v>
      </c>
      <c r="D1889" s="7">
        <v>112500</v>
      </c>
      <c r="E1889" t="s">
        <v>41</v>
      </c>
      <c r="F1889" t="s">
        <v>42</v>
      </c>
      <c r="G1889" s="7">
        <v>112500</v>
      </c>
      <c r="H1889" s="7">
        <v>66010</v>
      </c>
      <c r="I1889" s="12">
        <f t="shared" si="139"/>
        <v>58.675555555555562</v>
      </c>
      <c r="J1889" s="12">
        <f t="shared" si="142"/>
        <v>8.9788522588522639</v>
      </c>
      <c r="K1889" s="7">
        <v>132021</v>
      </c>
      <c r="L1889" s="7">
        <v>38866</v>
      </c>
      <c r="M1889" s="7">
        <f>G1889-L1889</f>
        <v>73634</v>
      </c>
      <c r="N1889" s="7">
        <v>52334.26953125</v>
      </c>
      <c r="O1889" s="22">
        <f t="shared" si="140"/>
        <v>1.406993938379735</v>
      </c>
      <c r="P1889" s="27">
        <v>860</v>
      </c>
      <c r="Q1889" s="32">
        <f t="shared" si="141"/>
        <v>85.620930232558138</v>
      </c>
      <c r="R1889" s="37" t="s">
        <v>3837</v>
      </c>
      <c r="S1889" s="42">
        <f>ABS(O1909-O1889)*100</f>
        <v>9.1591499855359757</v>
      </c>
      <c r="T1889" t="s">
        <v>1531</v>
      </c>
      <c r="V1889" s="7">
        <v>37125</v>
      </c>
      <c r="W1889" t="s">
        <v>45</v>
      </c>
      <c r="X1889" s="17" t="s">
        <v>46</v>
      </c>
      <c r="Z1889" t="s">
        <v>2671</v>
      </c>
      <c r="AA1889">
        <v>401</v>
      </c>
      <c r="AB1889">
        <v>45</v>
      </c>
    </row>
    <row r="1890" spans="1:28" x14ac:dyDescent="0.25">
      <c r="A1890" t="s">
        <v>3944</v>
      </c>
      <c r="B1890" t="s">
        <v>3945</v>
      </c>
      <c r="C1890" s="17">
        <v>45055</v>
      </c>
      <c r="D1890" s="7">
        <v>199000</v>
      </c>
      <c r="E1890" t="s">
        <v>41</v>
      </c>
      <c r="F1890" t="s">
        <v>42</v>
      </c>
      <c r="G1890" s="7">
        <v>199000</v>
      </c>
      <c r="H1890" s="7">
        <v>77930</v>
      </c>
      <c r="I1890" s="12">
        <f t="shared" si="139"/>
        <v>39.160804020100507</v>
      </c>
      <c r="J1890" s="12">
        <f t="shared" si="142"/>
        <v>10.535899276602791</v>
      </c>
      <c r="K1890" s="7">
        <v>155855</v>
      </c>
      <c r="L1890" s="7">
        <v>37994</v>
      </c>
      <c r="M1890" s="7">
        <f>G1890-L1890</f>
        <v>161006</v>
      </c>
      <c r="N1890" s="7">
        <v>66214.046875</v>
      </c>
      <c r="O1890" s="22">
        <f t="shared" si="140"/>
        <v>2.4315988464494529</v>
      </c>
      <c r="P1890" s="27">
        <v>847</v>
      </c>
      <c r="Q1890" s="32">
        <f t="shared" si="141"/>
        <v>190.08972845336481</v>
      </c>
      <c r="R1890" s="37" t="s">
        <v>3837</v>
      </c>
      <c r="S1890" s="42">
        <f>ABS(O1909-O1890)*100</f>
        <v>93.301340821435815</v>
      </c>
      <c r="T1890" t="s">
        <v>83</v>
      </c>
      <c r="V1890" s="7">
        <v>37125</v>
      </c>
      <c r="W1890" t="s">
        <v>45</v>
      </c>
      <c r="X1890" s="17" t="s">
        <v>46</v>
      </c>
      <c r="Z1890" t="s">
        <v>2671</v>
      </c>
      <c r="AA1890">
        <v>401</v>
      </c>
      <c r="AB1890">
        <v>45</v>
      </c>
    </row>
    <row r="1891" spans="1:28" x14ac:dyDescent="0.25">
      <c r="A1891" t="s">
        <v>3946</v>
      </c>
      <c r="B1891" t="s">
        <v>3947</v>
      </c>
      <c r="C1891" s="17">
        <v>45152</v>
      </c>
      <c r="D1891" s="7">
        <v>176000</v>
      </c>
      <c r="E1891" t="s">
        <v>41</v>
      </c>
      <c r="F1891" t="s">
        <v>42</v>
      </c>
      <c r="G1891" s="7">
        <v>176000</v>
      </c>
      <c r="H1891" s="7">
        <v>75010</v>
      </c>
      <c r="I1891" s="12">
        <f t="shared" si="139"/>
        <v>42.61931818181818</v>
      </c>
      <c r="J1891" s="12">
        <f t="shared" si="142"/>
        <v>7.0773851148851179</v>
      </c>
      <c r="K1891" s="7">
        <v>150022</v>
      </c>
      <c r="L1891" s="7">
        <v>37994</v>
      </c>
      <c r="M1891" s="7">
        <f>G1891-L1891</f>
        <v>138006</v>
      </c>
      <c r="N1891" s="7">
        <v>62937.078125</v>
      </c>
      <c r="O1891" s="22">
        <f t="shared" si="140"/>
        <v>2.1927614708440202</v>
      </c>
      <c r="P1891" s="27">
        <v>891</v>
      </c>
      <c r="Q1891" s="32">
        <f t="shared" si="141"/>
        <v>154.88888888888889</v>
      </c>
      <c r="R1891" s="37" t="s">
        <v>3837</v>
      </c>
      <c r="S1891" s="42">
        <f>ABS(O1909-O1891)*100</f>
        <v>69.417603260892548</v>
      </c>
      <c r="T1891" t="s">
        <v>1531</v>
      </c>
      <c r="V1891" s="7">
        <v>37125</v>
      </c>
      <c r="W1891" t="s">
        <v>45</v>
      </c>
      <c r="X1891" s="17" t="s">
        <v>46</v>
      </c>
      <c r="Z1891" t="s">
        <v>2671</v>
      </c>
      <c r="AA1891">
        <v>401</v>
      </c>
      <c r="AB1891">
        <v>46</v>
      </c>
    </row>
    <row r="1892" spans="1:28" x14ac:dyDescent="0.25">
      <c r="A1892" t="s">
        <v>3948</v>
      </c>
      <c r="B1892" t="s">
        <v>3949</v>
      </c>
      <c r="C1892" s="17">
        <v>44708</v>
      </c>
      <c r="D1892" s="7">
        <v>180000</v>
      </c>
      <c r="E1892" t="s">
        <v>41</v>
      </c>
      <c r="F1892" t="s">
        <v>42</v>
      </c>
      <c r="G1892" s="7">
        <v>180000</v>
      </c>
      <c r="H1892" s="7">
        <v>83710</v>
      </c>
      <c r="I1892" s="12">
        <f t="shared" si="139"/>
        <v>46.505555555555553</v>
      </c>
      <c r="J1892" s="12">
        <f t="shared" si="142"/>
        <v>3.1911477411477449</v>
      </c>
      <c r="K1892" s="7">
        <v>167428</v>
      </c>
      <c r="L1892" s="7">
        <v>37994</v>
      </c>
      <c r="M1892" s="7">
        <f>G1892-L1892</f>
        <v>142006</v>
      </c>
      <c r="N1892" s="7">
        <v>72715.7265625</v>
      </c>
      <c r="O1892" s="22">
        <f t="shared" si="140"/>
        <v>1.9528925407620621</v>
      </c>
      <c r="P1892" s="27">
        <v>1176</v>
      </c>
      <c r="Q1892" s="32">
        <f t="shared" si="141"/>
        <v>120.75340136054422</v>
      </c>
      <c r="R1892" s="37" t="s">
        <v>3837</v>
      </c>
      <c r="S1892" s="42">
        <f>ABS(O1909-O1892)*100</f>
        <v>45.430710252696741</v>
      </c>
      <c r="T1892" t="s">
        <v>1531</v>
      </c>
      <c r="V1892" s="7">
        <v>37125</v>
      </c>
      <c r="W1892" t="s">
        <v>45</v>
      </c>
      <c r="X1892" s="17" t="s">
        <v>46</v>
      </c>
      <c r="Z1892" t="s">
        <v>2671</v>
      </c>
      <c r="AA1892">
        <v>401</v>
      </c>
      <c r="AB1892">
        <v>45</v>
      </c>
    </row>
    <row r="1893" spans="1:28" x14ac:dyDescent="0.25">
      <c r="A1893" t="s">
        <v>3950</v>
      </c>
      <c r="B1893" t="s">
        <v>3951</v>
      </c>
      <c r="C1893" s="17">
        <v>45077</v>
      </c>
      <c r="D1893" s="7">
        <v>124000</v>
      </c>
      <c r="E1893" t="s">
        <v>41</v>
      </c>
      <c r="F1893" t="s">
        <v>42</v>
      </c>
      <c r="G1893" s="7">
        <v>124000</v>
      </c>
      <c r="H1893" s="7">
        <v>67120</v>
      </c>
      <c r="I1893" s="12">
        <f t="shared" si="139"/>
        <v>54.129032258064512</v>
      </c>
      <c r="J1893" s="12">
        <f t="shared" si="142"/>
        <v>4.4323289613612147</v>
      </c>
      <c r="K1893" s="7">
        <v>134237</v>
      </c>
      <c r="L1893" s="7">
        <v>42147</v>
      </c>
      <c r="M1893" s="7">
        <f>G1893-L1893</f>
        <v>81853</v>
      </c>
      <c r="N1893" s="7">
        <v>51735.953125</v>
      </c>
      <c r="O1893" s="22">
        <f t="shared" si="140"/>
        <v>1.5821299320075104</v>
      </c>
      <c r="P1893" s="27">
        <v>736</v>
      </c>
      <c r="Q1893" s="32">
        <f t="shared" si="141"/>
        <v>111.2133152173913</v>
      </c>
      <c r="R1893" s="37" t="s">
        <v>3837</v>
      </c>
      <c r="S1893" s="42">
        <f>ABS(O1909-O1893)*100</f>
        <v>8.3544493772415684</v>
      </c>
      <c r="T1893" t="s">
        <v>1531</v>
      </c>
      <c r="V1893" s="7">
        <v>37125</v>
      </c>
      <c r="W1893" t="s">
        <v>45</v>
      </c>
      <c r="X1893" s="17" t="s">
        <v>46</v>
      </c>
      <c r="Z1893" t="s">
        <v>2671</v>
      </c>
      <c r="AA1893">
        <v>401</v>
      </c>
      <c r="AB1893">
        <v>45</v>
      </c>
    </row>
    <row r="1894" spans="1:28" x14ac:dyDescent="0.25">
      <c r="A1894" t="s">
        <v>3952</v>
      </c>
      <c r="B1894" t="s">
        <v>3953</v>
      </c>
      <c r="C1894" s="17">
        <v>44795</v>
      </c>
      <c r="D1894" s="7">
        <v>135000</v>
      </c>
      <c r="E1894" t="s">
        <v>41</v>
      </c>
      <c r="F1894" t="s">
        <v>42</v>
      </c>
      <c r="G1894" s="7">
        <v>135000</v>
      </c>
      <c r="H1894" s="7">
        <v>79320</v>
      </c>
      <c r="I1894" s="12">
        <f t="shared" si="139"/>
        <v>58.75555555555556</v>
      </c>
      <c r="J1894" s="12">
        <f t="shared" si="142"/>
        <v>9.0588522588522622</v>
      </c>
      <c r="K1894" s="7">
        <v>158638</v>
      </c>
      <c r="L1894" s="7">
        <v>41124</v>
      </c>
      <c r="M1894" s="7">
        <f>G1894-L1894</f>
        <v>93876</v>
      </c>
      <c r="N1894" s="7">
        <v>66019.1015625</v>
      </c>
      <c r="O1894" s="22">
        <f t="shared" si="140"/>
        <v>1.4219520983806178</v>
      </c>
      <c r="P1894" s="27">
        <v>1024</v>
      </c>
      <c r="Q1894" s="32">
        <f t="shared" si="141"/>
        <v>91.67578125</v>
      </c>
      <c r="R1894" s="37" t="s">
        <v>3837</v>
      </c>
      <c r="S1894" s="42">
        <f>ABS(O1909-O1894)*100</f>
        <v>7.6633339854476956</v>
      </c>
      <c r="T1894" t="s">
        <v>1531</v>
      </c>
      <c r="V1894" s="7">
        <v>37125</v>
      </c>
      <c r="W1894" t="s">
        <v>45</v>
      </c>
      <c r="X1894" s="17" t="s">
        <v>46</v>
      </c>
      <c r="Z1894" t="s">
        <v>2671</v>
      </c>
      <c r="AA1894">
        <v>401</v>
      </c>
      <c r="AB1894">
        <v>45</v>
      </c>
    </row>
    <row r="1895" spans="1:28" x14ac:dyDescent="0.25">
      <c r="A1895" t="s">
        <v>3954</v>
      </c>
      <c r="B1895" t="s">
        <v>3955</v>
      </c>
      <c r="C1895" s="17">
        <v>44756</v>
      </c>
      <c r="D1895" s="7">
        <v>130000</v>
      </c>
      <c r="E1895" t="s">
        <v>41</v>
      </c>
      <c r="F1895" t="s">
        <v>42</v>
      </c>
      <c r="G1895" s="7">
        <v>130000</v>
      </c>
      <c r="H1895" s="7">
        <v>68020</v>
      </c>
      <c r="I1895" s="12">
        <f t="shared" si="139"/>
        <v>52.323076923076925</v>
      </c>
      <c r="J1895" s="12">
        <f t="shared" si="142"/>
        <v>2.6263736263736277</v>
      </c>
      <c r="K1895" s="7">
        <v>136037</v>
      </c>
      <c r="L1895" s="7">
        <v>39928</v>
      </c>
      <c r="M1895" s="7">
        <f>G1895-L1895</f>
        <v>90072</v>
      </c>
      <c r="N1895" s="7">
        <v>53993.8203125</v>
      </c>
      <c r="O1895" s="22">
        <f t="shared" si="140"/>
        <v>1.6681909055275279</v>
      </c>
      <c r="P1895" s="27">
        <v>864</v>
      </c>
      <c r="Q1895" s="32">
        <f t="shared" si="141"/>
        <v>104.25</v>
      </c>
      <c r="R1895" s="37" t="s">
        <v>3837</v>
      </c>
      <c r="S1895" s="42">
        <f>ABS(O1909-O1895)*100</f>
        <v>16.960546729243319</v>
      </c>
      <c r="T1895" t="s">
        <v>1531</v>
      </c>
      <c r="V1895" s="7">
        <v>37125</v>
      </c>
      <c r="W1895" t="s">
        <v>45</v>
      </c>
      <c r="X1895" s="17" t="s">
        <v>46</v>
      </c>
      <c r="Z1895" t="s">
        <v>2671</v>
      </c>
      <c r="AA1895">
        <v>401</v>
      </c>
      <c r="AB1895">
        <v>45</v>
      </c>
    </row>
    <row r="1896" spans="1:28" x14ac:dyDescent="0.25">
      <c r="A1896" t="s">
        <v>3956</v>
      </c>
      <c r="B1896" t="s">
        <v>3957</v>
      </c>
      <c r="C1896" s="17">
        <v>45091</v>
      </c>
      <c r="D1896" s="7">
        <v>105000</v>
      </c>
      <c r="E1896" t="s">
        <v>41</v>
      </c>
      <c r="F1896" t="s">
        <v>42</v>
      </c>
      <c r="G1896" s="7">
        <v>105000</v>
      </c>
      <c r="H1896" s="7">
        <v>55980</v>
      </c>
      <c r="I1896" s="12">
        <f t="shared" si="139"/>
        <v>53.314285714285717</v>
      </c>
      <c r="J1896" s="12">
        <f t="shared" si="142"/>
        <v>3.6175824175824189</v>
      </c>
      <c r="K1896" s="7">
        <v>111951</v>
      </c>
      <c r="L1896" s="7">
        <v>38734</v>
      </c>
      <c r="M1896" s="7">
        <f>G1896-L1896</f>
        <v>66266</v>
      </c>
      <c r="N1896" s="7">
        <v>41133.14453125</v>
      </c>
      <c r="O1896" s="22">
        <f t="shared" si="140"/>
        <v>1.6110122567861513</v>
      </c>
      <c r="P1896" s="27">
        <v>656</v>
      </c>
      <c r="Q1896" s="32">
        <f t="shared" si="141"/>
        <v>101.01524390243902</v>
      </c>
      <c r="R1896" s="37" t="s">
        <v>3837</v>
      </c>
      <c r="S1896" s="42">
        <f>ABS(O1909-O1896)*100</f>
        <v>11.242681855105662</v>
      </c>
      <c r="T1896" t="s">
        <v>1531</v>
      </c>
      <c r="V1896" s="7">
        <v>37125</v>
      </c>
      <c r="W1896" t="s">
        <v>45</v>
      </c>
      <c r="X1896" s="17" t="s">
        <v>46</v>
      </c>
      <c r="Z1896" t="s">
        <v>2671</v>
      </c>
      <c r="AA1896">
        <v>401</v>
      </c>
      <c r="AB1896">
        <v>45</v>
      </c>
    </row>
    <row r="1897" spans="1:28" x14ac:dyDescent="0.25">
      <c r="A1897" t="s">
        <v>3958</v>
      </c>
      <c r="B1897" t="s">
        <v>3959</v>
      </c>
      <c r="C1897" s="17">
        <v>45247</v>
      </c>
      <c r="D1897" s="7">
        <v>145000</v>
      </c>
      <c r="E1897" t="s">
        <v>41</v>
      </c>
      <c r="F1897" t="s">
        <v>42</v>
      </c>
      <c r="G1897" s="7">
        <v>145000</v>
      </c>
      <c r="H1897" s="7">
        <v>73930</v>
      </c>
      <c r="I1897" s="12">
        <f t="shared" si="139"/>
        <v>50.986206896551721</v>
      </c>
      <c r="J1897" s="12">
        <f t="shared" si="142"/>
        <v>1.2895035998484232</v>
      </c>
      <c r="K1897" s="7">
        <v>147859</v>
      </c>
      <c r="L1897" s="7">
        <v>40902</v>
      </c>
      <c r="M1897" s="7">
        <f>G1897-L1897</f>
        <v>104098</v>
      </c>
      <c r="N1897" s="7">
        <v>60088.203125</v>
      </c>
      <c r="O1897" s="22">
        <f t="shared" si="140"/>
        <v>1.7324199191553042</v>
      </c>
      <c r="P1897" s="27">
        <v>856</v>
      </c>
      <c r="Q1897" s="32">
        <f t="shared" si="141"/>
        <v>121.60981308411215</v>
      </c>
      <c r="R1897" s="37" t="s">
        <v>3837</v>
      </c>
      <c r="S1897" s="42">
        <f>ABS(O1909-O1897)*100</f>
        <v>23.383448092020952</v>
      </c>
      <c r="T1897" t="s">
        <v>1531</v>
      </c>
      <c r="V1897" s="7">
        <v>37125</v>
      </c>
      <c r="W1897" t="s">
        <v>45</v>
      </c>
      <c r="X1897" s="17" t="s">
        <v>46</v>
      </c>
      <c r="Z1897" t="s">
        <v>2671</v>
      </c>
      <c r="AA1897">
        <v>401</v>
      </c>
      <c r="AB1897">
        <v>45</v>
      </c>
    </row>
    <row r="1898" spans="1:28" x14ac:dyDescent="0.25">
      <c r="A1898" t="s">
        <v>3960</v>
      </c>
      <c r="B1898" t="s">
        <v>3961</v>
      </c>
      <c r="C1898" s="17">
        <v>45194</v>
      </c>
      <c r="D1898" s="7">
        <v>126500</v>
      </c>
      <c r="E1898" t="s">
        <v>41</v>
      </c>
      <c r="F1898" t="s">
        <v>42</v>
      </c>
      <c r="G1898" s="7">
        <v>126500</v>
      </c>
      <c r="H1898" s="7">
        <v>101320</v>
      </c>
      <c r="I1898" s="12">
        <f t="shared" si="139"/>
        <v>80.094861660079047</v>
      </c>
      <c r="J1898" s="12">
        <f t="shared" si="142"/>
        <v>30.39815836337575</v>
      </c>
      <c r="K1898" s="7">
        <v>202638</v>
      </c>
      <c r="L1898" s="7">
        <v>44464</v>
      </c>
      <c r="M1898" s="7">
        <f>G1898-L1898</f>
        <v>82036</v>
      </c>
      <c r="N1898" s="7">
        <v>88861.796875</v>
      </c>
      <c r="O1898" s="22">
        <f t="shared" si="140"/>
        <v>0.92318637350309596</v>
      </c>
      <c r="P1898" s="27">
        <v>1376</v>
      </c>
      <c r="Q1898" s="32">
        <f t="shared" si="141"/>
        <v>59.619186046511629</v>
      </c>
      <c r="R1898" s="37" t="s">
        <v>3837</v>
      </c>
      <c r="S1898" s="42">
        <f>ABS(O1909-O1898)*100</f>
        <v>57.539906473199878</v>
      </c>
      <c r="T1898" t="s">
        <v>1531</v>
      </c>
      <c r="V1898" s="7">
        <v>37125</v>
      </c>
      <c r="W1898" t="s">
        <v>45</v>
      </c>
      <c r="X1898" s="17" t="s">
        <v>46</v>
      </c>
      <c r="Z1898" t="s">
        <v>2671</v>
      </c>
      <c r="AA1898">
        <v>401</v>
      </c>
      <c r="AB1898">
        <v>45</v>
      </c>
    </row>
    <row r="1899" spans="1:28" x14ac:dyDescent="0.25">
      <c r="A1899" t="s">
        <v>3962</v>
      </c>
      <c r="B1899" t="s">
        <v>3963</v>
      </c>
      <c r="C1899" s="17">
        <v>45142</v>
      </c>
      <c r="D1899" s="7">
        <v>199900</v>
      </c>
      <c r="E1899" t="s">
        <v>41</v>
      </c>
      <c r="F1899" t="s">
        <v>42</v>
      </c>
      <c r="G1899" s="7">
        <v>199900</v>
      </c>
      <c r="H1899" s="7">
        <v>83930</v>
      </c>
      <c r="I1899" s="12">
        <f t="shared" si="139"/>
        <v>41.985992996498247</v>
      </c>
      <c r="J1899" s="12">
        <f t="shared" si="142"/>
        <v>7.7107103002050508</v>
      </c>
      <c r="K1899" s="7">
        <v>167867</v>
      </c>
      <c r="L1899" s="7">
        <v>42575</v>
      </c>
      <c r="M1899" s="7">
        <f>G1899-L1899</f>
        <v>157325</v>
      </c>
      <c r="N1899" s="7">
        <v>70388.765625</v>
      </c>
      <c r="O1899" s="22">
        <f t="shared" si="140"/>
        <v>2.2350867869761708</v>
      </c>
      <c r="P1899" s="27">
        <v>972</v>
      </c>
      <c r="Q1899" s="32">
        <f t="shared" si="141"/>
        <v>161.85699588477365</v>
      </c>
      <c r="R1899" s="37" t="s">
        <v>3837</v>
      </c>
      <c r="S1899" s="42">
        <f>ABS(O1909-O1899)*100</f>
        <v>73.650134874107607</v>
      </c>
      <c r="T1899" t="s">
        <v>1531</v>
      </c>
      <c r="V1899" s="7">
        <v>37125</v>
      </c>
      <c r="W1899" t="s">
        <v>45</v>
      </c>
      <c r="X1899" s="17" t="s">
        <v>46</v>
      </c>
      <c r="Z1899" t="s">
        <v>2671</v>
      </c>
      <c r="AA1899">
        <v>401</v>
      </c>
      <c r="AB1899">
        <v>45</v>
      </c>
    </row>
    <row r="1900" spans="1:28" x14ac:dyDescent="0.25">
      <c r="A1900" t="s">
        <v>3964</v>
      </c>
      <c r="B1900" t="s">
        <v>3965</v>
      </c>
      <c r="C1900" s="17">
        <v>45240</v>
      </c>
      <c r="D1900" s="7">
        <v>200000</v>
      </c>
      <c r="E1900" t="s">
        <v>41</v>
      </c>
      <c r="F1900" t="s">
        <v>42</v>
      </c>
      <c r="G1900" s="7">
        <v>200000</v>
      </c>
      <c r="H1900" s="7">
        <v>97430</v>
      </c>
      <c r="I1900" s="12">
        <f t="shared" si="139"/>
        <v>48.715000000000003</v>
      </c>
      <c r="J1900" s="12">
        <f t="shared" si="142"/>
        <v>0.98170329670329437</v>
      </c>
      <c r="K1900" s="7">
        <v>194866</v>
      </c>
      <c r="L1900" s="7">
        <v>41916</v>
      </c>
      <c r="M1900" s="7">
        <f>G1900-L1900</f>
        <v>158084</v>
      </c>
      <c r="N1900" s="7">
        <v>85926.96875</v>
      </c>
      <c r="O1900" s="22">
        <f t="shared" si="140"/>
        <v>1.8397483618901662</v>
      </c>
      <c r="P1900" s="27">
        <v>1292</v>
      </c>
      <c r="Q1900" s="32">
        <f t="shared" si="141"/>
        <v>122.35603715170279</v>
      </c>
      <c r="R1900" s="37" t="s">
        <v>3837</v>
      </c>
      <c r="S1900" s="42">
        <f>ABS(O1909-O1900)*100</f>
        <v>34.116292365507149</v>
      </c>
      <c r="T1900" t="s">
        <v>1531</v>
      </c>
      <c r="V1900" s="7">
        <v>37125</v>
      </c>
      <c r="W1900" t="s">
        <v>45</v>
      </c>
      <c r="X1900" s="17" t="s">
        <v>46</v>
      </c>
      <c r="Z1900" t="s">
        <v>2671</v>
      </c>
      <c r="AA1900">
        <v>401</v>
      </c>
      <c r="AB1900">
        <v>45</v>
      </c>
    </row>
    <row r="1901" spans="1:28" x14ac:dyDescent="0.25">
      <c r="A1901" t="s">
        <v>3966</v>
      </c>
      <c r="B1901" t="s">
        <v>3967</v>
      </c>
      <c r="C1901" s="17">
        <v>45309</v>
      </c>
      <c r="D1901" s="7">
        <v>93000</v>
      </c>
      <c r="E1901" t="s">
        <v>41</v>
      </c>
      <c r="F1901" t="s">
        <v>78</v>
      </c>
      <c r="G1901" s="7">
        <v>93000</v>
      </c>
      <c r="H1901" s="7">
        <v>63080</v>
      </c>
      <c r="I1901" s="12">
        <f t="shared" si="139"/>
        <v>67.827956989247312</v>
      </c>
      <c r="J1901" s="12">
        <f t="shared" si="142"/>
        <v>18.131253692544014</v>
      </c>
      <c r="K1901" s="7">
        <v>126169</v>
      </c>
      <c r="L1901" s="7">
        <v>37995</v>
      </c>
      <c r="M1901" s="7">
        <f>G1901-L1901</f>
        <v>55005</v>
      </c>
      <c r="N1901" s="7">
        <v>49535.953125</v>
      </c>
      <c r="O1901" s="22">
        <f t="shared" si="140"/>
        <v>1.1104056050198388</v>
      </c>
      <c r="P1901" s="27">
        <v>1484</v>
      </c>
      <c r="Q1901" s="32">
        <f t="shared" si="141"/>
        <v>37.065363881401616</v>
      </c>
      <c r="R1901" s="37" t="s">
        <v>3837</v>
      </c>
      <c r="S1901" s="42">
        <f>ABS(O1909-O1901)*100</f>
        <v>38.817983321525595</v>
      </c>
      <c r="T1901" t="s">
        <v>325</v>
      </c>
      <c r="V1901" s="7">
        <v>37126</v>
      </c>
      <c r="W1901" t="s">
        <v>45</v>
      </c>
      <c r="X1901" s="17" t="s">
        <v>46</v>
      </c>
      <c r="Y1901" t="s">
        <v>3968</v>
      </c>
      <c r="Z1901" t="s">
        <v>2671</v>
      </c>
      <c r="AA1901">
        <v>401</v>
      </c>
      <c r="AB1901">
        <v>23</v>
      </c>
    </row>
    <row r="1902" spans="1:28" x14ac:dyDescent="0.25">
      <c r="A1902" t="s">
        <v>3969</v>
      </c>
      <c r="B1902" t="s">
        <v>3970</v>
      </c>
      <c r="C1902" s="17">
        <v>44894</v>
      </c>
      <c r="D1902" s="7">
        <v>95000</v>
      </c>
      <c r="E1902" t="s">
        <v>41</v>
      </c>
      <c r="F1902" t="s">
        <v>42</v>
      </c>
      <c r="G1902" s="7">
        <v>95000</v>
      </c>
      <c r="H1902" s="7">
        <v>55140</v>
      </c>
      <c r="I1902" s="12">
        <f t="shared" si="139"/>
        <v>58.042105263157893</v>
      </c>
      <c r="J1902" s="12">
        <f t="shared" si="142"/>
        <v>8.3454019664545953</v>
      </c>
      <c r="K1902" s="7">
        <v>110276</v>
      </c>
      <c r="L1902" s="7">
        <v>37994</v>
      </c>
      <c r="M1902" s="7">
        <f>G1902-L1902</f>
        <v>57006</v>
      </c>
      <c r="N1902" s="7">
        <v>40607.86328125</v>
      </c>
      <c r="O1902" s="22">
        <f t="shared" si="140"/>
        <v>1.4038167830987938</v>
      </c>
      <c r="P1902" s="27">
        <v>762</v>
      </c>
      <c r="Q1902" s="32">
        <f t="shared" si="141"/>
        <v>74.811023622047244</v>
      </c>
      <c r="R1902" s="37" t="s">
        <v>3837</v>
      </c>
      <c r="S1902" s="42">
        <f>ABS(O1909-O1902)*100</f>
        <v>9.476865513630095</v>
      </c>
      <c r="T1902" t="s">
        <v>1531</v>
      </c>
      <c r="V1902" s="7">
        <v>37125</v>
      </c>
      <c r="W1902" t="s">
        <v>45</v>
      </c>
      <c r="X1902" s="17" t="s">
        <v>46</v>
      </c>
      <c r="Z1902" t="s">
        <v>2671</v>
      </c>
      <c r="AA1902">
        <v>401</v>
      </c>
      <c r="AB1902">
        <v>41</v>
      </c>
    </row>
    <row r="1903" spans="1:28" x14ac:dyDescent="0.25">
      <c r="A1903" t="s">
        <v>3971</v>
      </c>
      <c r="B1903" t="s">
        <v>3972</v>
      </c>
      <c r="C1903" s="17">
        <v>45093</v>
      </c>
      <c r="D1903" s="7">
        <v>75000</v>
      </c>
      <c r="E1903" t="s">
        <v>41</v>
      </c>
      <c r="F1903" t="s">
        <v>42</v>
      </c>
      <c r="G1903" s="7">
        <v>75000</v>
      </c>
      <c r="H1903" s="7">
        <v>52120</v>
      </c>
      <c r="I1903" s="12">
        <f t="shared" si="139"/>
        <v>69.493333333333325</v>
      </c>
      <c r="J1903" s="12">
        <f t="shared" si="142"/>
        <v>19.796630036630027</v>
      </c>
      <c r="K1903" s="7">
        <v>104244</v>
      </c>
      <c r="L1903" s="7">
        <v>41070</v>
      </c>
      <c r="M1903" s="7">
        <f>G1903-L1903</f>
        <v>33930</v>
      </c>
      <c r="N1903" s="7">
        <v>35491.01171875</v>
      </c>
      <c r="O1903" s="22">
        <f t="shared" si="140"/>
        <v>0.95601670273250305</v>
      </c>
      <c r="P1903" s="27">
        <v>640</v>
      </c>
      <c r="Q1903" s="32">
        <f t="shared" si="141"/>
        <v>53.015625</v>
      </c>
      <c r="R1903" s="37" t="s">
        <v>3837</v>
      </c>
      <c r="S1903" s="42">
        <f>ABS(O1909-O1903)*100</f>
        <v>54.256873550259165</v>
      </c>
      <c r="T1903" t="s">
        <v>1531</v>
      </c>
      <c r="V1903" s="7">
        <v>37125</v>
      </c>
      <c r="W1903" t="s">
        <v>45</v>
      </c>
      <c r="X1903" s="17" t="s">
        <v>46</v>
      </c>
      <c r="Z1903" t="s">
        <v>2671</v>
      </c>
      <c r="AA1903">
        <v>401</v>
      </c>
      <c r="AB1903">
        <v>43</v>
      </c>
    </row>
    <row r="1904" spans="1:28" x14ac:dyDescent="0.25">
      <c r="A1904" t="s">
        <v>3973</v>
      </c>
      <c r="B1904" t="s">
        <v>3974</v>
      </c>
      <c r="C1904" s="17">
        <v>45124</v>
      </c>
      <c r="D1904" s="7">
        <v>255000</v>
      </c>
      <c r="E1904" t="s">
        <v>41</v>
      </c>
      <c r="F1904" t="s">
        <v>78</v>
      </c>
      <c r="G1904" s="7">
        <v>255000</v>
      </c>
      <c r="H1904" s="7">
        <v>94730</v>
      </c>
      <c r="I1904" s="12">
        <f t="shared" si="139"/>
        <v>37.149019607843137</v>
      </c>
      <c r="J1904" s="12">
        <f t="shared" si="142"/>
        <v>12.547683688860161</v>
      </c>
      <c r="K1904" s="7">
        <v>189462</v>
      </c>
      <c r="L1904" s="7">
        <v>39533</v>
      </c>
      <c r="M1904" s="7">
        <f>G1904-L1904</f>
        <v>215467</v>
      </c>
      <c r="N1904" s="7">
        <v>84229.7734375</v>
      </c>
      <c r="O1904" s="22">
        <f t="shared" si="140"/>
        <v>2.5580859499744513</v>
      </c>
      <c r="P1904" s="27">
        <v>1152</v>
      </c>
      <c r="Q1904" s="32">
        <f t="shared" si="141"/>
        <v>187.03732638888889</v>
      </c>
      <c r="R1904" s="37" t="s">
        <v>3837</v>
      </c>
      <c r="S1904" s="42">
        <f>ABS(O1909-O1904)*100</f>
        <v>105.95005117393566</v>
      </c>
      <c r="T1904" t="s">
        <v>1531</v>
      </c>
      <c r="V1904" s="7">
        <v>37126</v>
      </c>
      <c r="W1904" t="s">
        <v>45</v>
      </c>
      <c r="X1904" s="17" t="s">
        <v>46</v>
      </c>
      <c r="Y1904" t="s">
        <v>3975</v>
      </c>
      <c r="Z1904" t="s">
        <v>2671</v>
      </c>
      <c r="AA1904">
        <v>401</v>
      </c>
      <c r="AB1904">
        <v>45</v>
      </c>
    </row>
    <row r="1905" spans="1:40" x14ac:dyDescent="0.25">
      <c r="A1905" t="s">
        <v>3976</v>
      </c>
      <c r="B1905" t="s">
        <v>3977</v>
      </c>
      <c r="C1905" s="17">
        <v>45029</v>
      </c>
      <c r="D1905" s="7">
        <v>90000</v>
      </c>
      <c r="E1905" t="s">
        <v>41</v>
      </c>
      <c r="F1905" t="s">
        <v>42</v>
      </c>
      <c r="G1905" s="7">
        <v>90000</v>
      </c>
      <c r="H1905" s="7">
        <v>52580</v>
      </c>
      <c r="I1905" s="12">
        <f t="shared" ref="I1905:I1968" si="143">H1905/G1905*100</f>
        <v>58.422222222222217</v>
      </c>
      <c r="J1905" s="12">
        <f t="shared" si="142"/>
        <v>8.7255189255189194</v>
      </c>
      <c r="K1905" s="7">
        <v>105165</v>
      </c>
      <c r="L1905" s="7">
        <v>37994</v>
      </c>
      <c r="M1905" s="7">
        <f t="shared" ref="M1905:M1968" si="144">G1905-L1905</f>
        <v>52006</v>
      </c>
      <c r="N1905" s="7">
        <v>37736.515625</v>
      </c>
      <c r="O1905" s="22">
        <f t="shared" ref="O1905:O1968" si="145">M1905/N1905</f>
        <v>1.3781346565432935</v>
      </c>
      <c r="P1905" s="27">
        <v>648</v>
      </c>
      <c r="Q1905" s="32">
        <f t="shared" ref="Q1905:Q1968" si="146">M1905/P1905</f>
        <v>80.256172839506178</v>
      </c>
      <c r="R1905" s="37" t="s">
        <v>3837</v>
      </c>
      <c r="S1905" s="42">
        <f>ABS(O1909-O1905)*100</f>
        <v>12.045078169180123</v>
      </c>
      <c r="T1905" t="s">
        <v>1531</v>
      </c>
      <c r="V1905" s="7">
        <v>37125</v>
      </c>
      <c r="W1905" t="s">
        <v>45</v>
      </c>
      <c r="X1905" s="17" t="s">
        <v>46</v>
      </c>
      <c r="Z1905" t="s">
        <v>2671</v>
      </c>
      <c r="AA1905">
        <v>401</v>
      </c>
      <c r="AB1905">
        <v>45</v>
      </c>
    </row>
    <row r="1906" spans="1:40" ht="15.75" thickBot="1" x14ac:dyDescent="0.3">
      <c r="A1906" t="s">
        <v>3978</v>
      </c>
      <c r="B1906" t="s">
        <v>3974</v>
      </c>
      <c r="C1906" s="17">
        <v>45124</v>
      </c>
      <c r="D1906" s="7">
        <v>255000</v>
      </c>
      <c r="E1906" t="s">
        <v>41</v>
      </c>
      <c r="F1906" t="s">
        <v>78</v>
      </c>
      <c r="G1906" s="7">
        <v>255000</v>
      </c>
      <c r="H1906" s="7">
        <v>104010</v>
      </c>
      <c r="I1906" s="12">
        <f t="shared" si="143"/>
        <v>40.788235294117648</v>
      </c>
      <c r="J1906" s="12">
        <f t="shared" si="142"/>
        <v>8.90846800258565</v>
      </c>
      <c r="K1906" s="7">
        <v>208024</v>
      </c>
      <c r="L1906" s="7">
        <v>58095</v>
      </c>
      <c r="M1906" s="7">
        <f t="shared" si="144"/>
        <v>196905</v>
      </c>
      <c r="N1906" s="7">
        <v>84229.7734375</v>
      </c>
      <c r="O1906" s="22">
        <f t="shared" si="145"/>
        <v>2.3377125684198479</v>
      </c>
      <c r="P1906" s="27">
        <v>1152</v>
      </c>
      <c r="Q1906" s="32">
        <f t="shared" si="146"/>
        <v>170.92447916666666</v>
      </c>
      <c r="R1906" s="37" t="s">
        <v>3837</v>
      </c>
      <c r="S1906" s="42">
        <f>ABS(O1909-O1906)*100</f>
        <v>83.912713018475316</v>
      </c>
      <c r="T1906" t="s">
        <v>1531</v>
      </c>
      <c r="V1906" s="7">
        <v>55688</v>
      </c>
      <c r="W1906" t="s">
        <v>45</v>
      </c>
      <c r="X1906" s="17" t="s">
        <v>46</v>
      </c>
      <c r="Y1906" t="s">
        <v>3975</v>
      </c>
      <c r="Z1906" t="s">
        <v>2671</v>
      </c>
      <c r="AA1906">
        <v>401</v>
      </c>
      <c r="AB1906">
        <v>45</v>
      </c>
    </row>
    <row r="1907" spans="1:40" ht="15.75" thickTop="1" x14ac:dyDescent="0.25">
      <c r="A1907" s="3"/>
      <c r="B1907" s="3"/>
      <c r="C1907" s="18" t="s">
        <v>3979</v>
      </c>
      <c r="D1907" s="8">
        <f>+SUM(D2:D1906)</f>
        <v>681763744</v>
      </c>
      <c r="E1907" s="3"/>
      <c r="F1907" s="3"/>
      <c r="G1907" s="8">
        <f>+SUM(G2:G1906)</f>
        <v>681763744</v>
      </c>
      <c r="H1907" s="8">
        <f>+SUM(H2:H1906)</f>
        <v>339104670</v>
      </c>
      <c r="I1907" s="13"/>
      <c r="J1907" s="13"/>
      <c r="K1907" s="8">
        <f>+SUM(K2:K1906)</f>
        <v>678208516</v>
      </c>
      <c r="L1907" s="8"/>
      <c r="M1907" s="8">
        <f>+SUM(M2:M1906)</f>
        <v>554460464</v>
      </c>
      <c r="N1907" s="8">
        <f>+SUM(N2:N1906)</f>
        <v>409052842.52734375</v>
      </c>
      <c r="O1907" s="23"/>
      <c r="P1907" s="28"/>
      <c r="Q1907" s="33">
        <f>AVERAGE(Q2:Q1906)</f>
        <v>147.59917823396978</v>
      </c>
      <c r="R1907" s="38"/>
      <c r="S1907" s="43">
        <f>ABS(O1909-O1908)*100</f>
        <v>14.311150832850505</v>
      </c>
      <c r="T1907" s="3"/>
      <c r="U1907" s="3"/>
      <c r="V1907" s="8"/>
      <c r="W1907" s="3"/>
      <c r="X1907" s="18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</row>
    <row r="1908" spans="1:40" x14ac:dyDescent="0.25">
      <c r="A1908" s="4"/>
      <c r="B1908" s="4"/>
      <c r="C1908" s="19"/>
      <c r="D1908" s="9"/>
      <c r="E1908" s="4"/>
      <c r="F1908" s="4"/>
      <c r="G1908" s="9"/>
      <c r="H1908" s="9" t="s">
        <v>3980</v>
      </c>
      <c r="I1908" s="14">
        <f>H1907/G1907*100</f>
        <v>49.739322893650382</v>
      </c>
      <c r="J1908" s="14">
        <f>+SUM(J2:J1906)</f>
        <v>9360.7520802125746</v>
      </c>
      <c r="K1908" s="9"/>
      <c r="L1908" s="9"/>
      <c r="M1908" s="9"/>
      <c r="N1908" s="9" t="s">
        <v>3981</v>
      </c>
      <c r="O1908" s="24">
        <f>M1907/N1907</f>
        <v>1.3554739299065897</v>
      </c>
      <c r="P1908" s="29"/>
      <c r="Q1908" s="34" t="s">
        <v>3982</v>
      </c>
      <c r="R1908" s="39">
        <f>STDEV(O2:O1906)</f>
        <v>0.47231267660326887</v>
      </c>
      <c r="S1908" s="44"/>
      <c r="T1908" s="4"/>
      <c r="U1908" s="4"/>
      <c r="V1908" s="9"/>
      <c r="W1908" s="4"/>
      <c r="X1908" s="19"/>
      <c r="Y1908" s="4"/>
      <c r="Z1908" s="4"/>
      <c r="AA1908" s="4"/>
      <c r="AB1908" s="4"/>
      <c r="AC1908" s="4"/>
      <c r="AD1908" s="4"/>
      <c r="AE1908" s="4"/>
      <c r="AF1908" s="4"/>
      <c r="AG1908" s="4"/>
      <c r="AH1908" s="4"/>
      <c r="AI1908" s="4"/>
      <c r="AJ1908" s="4"/>
      <c r="AK1908" s="4"/>
      <c r="AL1908" s="4"/>
      <c r="AM1908" s="4"/>
      <c r="AN1908" s="4"/>
    </row>
    <row r="1909" spans="1:40" x14ac:dyDescent="0.25">
      <c r="A1909" s="5"/>
      <c r="B1909" s="5"/>
      <c r="C1909" s="20"/>
      <c r="D1909" s="10"/>
      <c r="E1909" s="5"/>
      <c r="F1909" s="5"/>
      <c r="G1909" s="10"/>
      <c r="H1909" s="10" t="s">
        <v>3983</v>
      </c>
      <c r="I1909" s="15">
        <f>STDEV(I2:I1906)</f>
        <v>6.6047091411596046</v>
      </c>
      <c r="J1909" s="15">
        <f>+COUNTA(A2:A1906)</f>
        <v>1905</v>
      </c>
      <c r="K1909" s="10"/>
      <c r="L1909" s="10"/>
      <c r="M1909" s="10"/>
      <c r="N1909" s="10" t="s">
        <v>3984</v>
      </c>
      <c r="O1909" s="25">
        <f>AVERAGE(O2:O1906)</f>
        <v>1.4985854382350947</v>
      </c>
      <c r="P1909" s="30"/>
      <c r="Q1909" s="35" t="s">
        <v>3985</v>
      </c>
      <c r="R1909" s="46">
        <f>AVERAGE(S2:S1906)</f>
        <v>37.799214003491933</v>
      </c>
      <c r="S1909" s="45" t="s">
        <v>3986</v>
      </c>
      <c r="T1909" s="5">
        <f>+(R1909/O1909)</f>
        <v>25.223262577546866</v>
      </c>
      <c r="U1909" s="5"/>
      <c r="V1909" s="10"/>
      <c r="W1909" s="5"/>
      <c r="X1909" s="20"/>
      <c r="Y1909" s="5"/>
      <c r="Z1909" s="5"/>
      <c r="AA1909" s="5"/>
      <c r="AB1909" s="5"/>
      <c r="AC1909" s="5"/>
      <c r="AD1909" s="5"/>
      <c r="AE1909" s="5"/>
      <c r="AF1909" s="5"/>
      <c r="AG1909" s="5"/>
      <c r="AH1909" s="5"/>
      <c r="AI1909" s="5"/>
      <c r="AJ1909" s="5"/>
      <c r="AK1909" s="5"/>
      <c r="AL1909" s="5"/>
      <c r="AM1909" s="5"/>
      <c r="AN1909" s="5"/>
    </row>
    <row r="1911" spans="1:40" x14ac:dyDescent="0.25">
      <c r="H1911" s="7" t="s">
        <v>3987</v>
      </c>
      <c r="I1911" s="12">
        <f>+MIN(I2:I1906)</f>
        <v>27.443636363636365</v>
      </c>
    </row>
    <row r="1912" spans="1:40" x14ac:dyDescent="0.25">
      <c r="H1912" s="7" t="s">
        <v>3988</v>
      </c>
      <c r="I1912" s="12">
        <f>+MAX(I2:I1906)</f>
        <v>82.936842105263153</v>
      </c>
    </row>
    <row r="1913" spans="1:40" x14ac:dyDescent="0.25">
      <c r="H1913" s="7" t="s">
        <v>3989</v>
      </c>
      <c r="I1913" s="12">
        <f>+AVERAGE(I2:I1906)</f>
        <v>50.186275774918442</v>
      </c>
    </row>
    <row r="1914" spans="1:40" x14ac:dyDescent="0.25">
      <c r="H1914" s="7" t="s">
        <v>3990</v>
      </c>
      <c r="I1914" s="12">
        <f>+MEDIAN(I2:I1906)</f>
        <v>49.696703296703298</v>
      </c>
    </row>
    <row r="1915" spans="1:40" x14ac:dyDescent="0.25">
      <c r="H1915" s="7" t="s">
        <v>3991</v>
      </c>
      <c r="I1915" s="12">
        <f>+STDEV(I2:I1906)</f>
        <v>6.6047091411596046</v>
      </c>
    </row>
    <row r="1916" spans="1:40" x14ac:dyDescent="0.25">
      <c r="H1916" s="7" t="s">
        <v>3992</v>
      </c>
      <c r="I1916" s="47">
        <f>+(J1908/J1909)/I1914</f>
        <v>9.8875383950470672E-2</v>
      </c>
    </row>
    <row r="1917" spans="1:40" x14ac:dyDescent="0.25">
      <c r="H1917" s="7" t="s">
        <v>3993</v>
      </c>
      <c r="I1917" s="42">
        <f>+I1913/I1908</f>
        <v>1.0089859060249715</v>
      </c>
    </row>
  </sheetData>
  <conditionalFormatting sqref="A2:AN1906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7893-79EC-47FE-85F0-CB8B70390C2E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Dingman</dc:creator>
  <cp:lastModifiedBy>Matthew Dingman</cp:lastModifiedBy>
  <dcterms:created xsi:type="dcterms:W3CDTF">2024-07-30T20:12:53Z</dcterms:created>
  <dcterms:modified xsi:type="dcterms:W3CDTF">2024-07-31T12:39:45Z</dcterms:modified>
</cp:coreProperties>
</file>